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TISProjects\AgroForestal\DocsClients\"/>
    </mc:Choice>
  </mc:AlternateContent>
  <xr:revisionPtr revIDLastSave="0" documentId="13_ncr:1_{8683BD27-8547-423E-9DD5-D775A5ADB08C}" xr6:coauthVersionLast="47" xr6:coauthVersionMax="47" xr10:uidLastSave="{00000000-0000-0000-0000-000000000000}"/>
  <bookViews>
    <workbookView xWindow="-120" yWindow="-120" windowWidth="29040" windowHeight="15840" xr2:uid="{B5880A78-DA2E-401B-9E4A-BFBB70E7D61A}"/>
  </bookViews>
  <sheets>
    <sheet name="Sheet1" sheetId="1" r:id="rId1"/>
    <sheet name="Abrasivos" sheetId="2" r:id="rId2"/>
  </sheets>
  <definedNames>
    <definedName name="_xlnm._FilterDatabase" localSheetId="0" hidden="1">Sheet1!$A$1:$N$1006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4" i="1" l="1"/>
  <c r="K421" i="1"/>
  <c r="K537" i="1"/>
  <c r="I46" i="1"/>
  <c r="E956" i="1" l="1"/>
  <c r="E955" i="1"/>
  <c r="E954" i="1"/>
  <c r="E953" i="1"/>
  <c r="E821" i="1"/>
  <c r="E808" i="1"/>
  <c r="E803" i="1"/>
  <c r="E568" i="1"/>
  <c r="E549" i="1"/>
  <c r="E548" i="1"/>
  <c r="E479" i="1"/>
  <c r="E107" i="1"/>
  <c r="E481" i="1"/>
  <c r="E438" i="1"/>
  <c r="E432" i="1"/>
  <c r="E427" i="1"/>
  <c r="E411" i="1"/>
  <c r="E877" i="1"/>
  <c r="E98" i="1"/>
  <c r="E72" i="1"/>
  <c r="E50" i="1"/>
  <c r="E17" i="1"/>
</calcChain>
</file>

<file path=xl/sharedStrings.xml><?xml version="1.0" encoding="utf-8"?>
<sst xmlns="http://schemas.openxmlformats.org/spreadsheetml/2006/main" count="5737" uniqueCount="1360">
  <si>
    <t>DESCRIPCIÓN</t>
  </si>
  <si>
    <t>UND</t>
  </si>
  <si>
    <t>CANT</t>
  </si>
  <si>
    <t>NUM. PARTE</t>
  </si>
  <si>
    <t>BISAGRA OCULTA INOX</t>
  </si>
  <si>
    <t>Bisagra de Pivote (par)</t>
  </si>
  <si>
    <t>Bisagra 3'' x 3'' Inoxidable</t>
  </si>
  <si>
    <t>Bisagra corredisa 29''</t>
  </si>
  <si>
    <t>Bisagra de acero 3''</t>
  </si>
  <si>
    <t>Bisagra Pivote 1 1/2''</t>
  </si>
  <si>
    <t>Bisagras 4x3''</t>
  </si>
  <si>
    <t>Bisagra negra 1 1/2''</t>
  </si>
  <si>
    <t>Bisagra Presion Medio canto 4''</t>
  </si>
  <si>
    <t>Bisagra presion canto completo</t>
  </si>
  <si>
    <t>Bisagra 4x4'' inoxidable</t>
  </si>
  <si>
    <t>Bisagra Niquelada 3.5 x 3.5''</t>
  </si>
  <si>
    <t>Bisagra vaivén</t>
  </si>
  <si>
    <t>Bisagra 4 x 1 Inoxidable</t>
  </si>
  <si>
    <t>Bisagra Full Opening cierre suave-canto recto</t>
  </si>
  <si>
    <t>Clips para rieles</t>
  </si>
  <si>
    <t>421.23.001</t>
  </si>
  <si>
    <t>Riel cierre suave under mount 12''</t>
  </si>
  <si>
    <t>Hafele</t>
  </si>
  <si>
    <t>Riel cierre suave under mount 15''</t>
  </si>
  <si>
    <t>Riel cierre suave under mount 18''</t>
  </si>
  <si>
    <t>Soporte para repisas</t>
  </si>
  <si>
    <t>Nivelador de 3/8-16, 1 1/4''</t>
  </si>
  <si>
    <t>Inserto con uña de 3/8'' galvanizado</t>
  </si>
  <si>
    <t>95897A470</t>
  </si>
  <si>
    <t>Abrazadera Metcalica de 4'' para tubo</t>
  </si>
  <si>
    <t>Abrazadera metcalica de 5'' para tubo</t>
  </si>
  <si>
    <t>Gancho para techo de 3 7/8''</t>
  </si>
  <si>
    <t>Bisagra esondida de apertura completa de 3''</t>
  </si>
  <si>
    <t>Bisagra esondida de apertura 135</t>
  </si>
  <si>
    <t>Tapa para bisagra inoxidable</t>
  </si>
  <si>
    <t>Cerradura para maneceilla de baño de acero inox</t>
  </si>
  <si>
    <t>Soporte para tubo de platina de fijación</t>
  </si>
  <si>
    <t>Guardacabo inox de 5/16</t>
  </si>
  <si>
    <t>03-03-0.312</t>
  </si>
  <si>
    <t>Insert Roscado de 1/4'' x 5/8</t>
  </si>
  <si>
    <t>Traba de presion</t>
  </si>
  <si>
    <t>PAR</t>
  </si>
  <si>
    <t>Bisagra Bigote</t>
  </si>
  <si>
    <t>Tope de gavetas</t>
  </si>
  <si>
    <t>Push to Open Blum</t>
  </si>
  <si>
    <t>Colgadores para espejo de 1'' redondo</t>
  </si>
  <si>
    <t>Bisagra de 5''</t>
  </si>
  <si>
    <t>Traba de cierre facil</t>
  </si>
  <si>
    <t>Sistema colgante para closet</t>
  </si>
  <si>
    <t>Soporte pegable izquierdo</t>
  </si>
  <si>
    <t>Sistema al piso para closet</t>
  </si>
  <si>
    <t>Riel cierre suave under mount de 9''</t>
  </si>
  <si>
    <t>Nivelador de 1 x 1/4'' negra</t>
  </si>
  <si>
    <t>Inserto de 5/16 x 3/4''</t>
  </si>
  <si>
    <t>Nudo para cablde de 3/16''</t>
  </si>
  <si>
    <t>Nudo para cable de 3/8''</t>
  </si>
  <si>
    <t>Nudo para cable de 1/4''</t>
  </si>
  <si>
    <t>Inserto de 1/4 20 x 3/4</t>
  </si>
  <si>
    <t>Prisioneros de 1/4 x 3/4</t>
  </si>
  <si>
    <t>Tensor de gancho de 5/16</t>
  </si>
  <si>
    <t>Bushing tensor de 1''</t>
  </si>
  <si>
    <t>Cerradura para puertas</t>
  </si>
  <si>
    <t>Grillete de 3/8''</t>
  </si>
  <si>
    <t>Anclaje de piso de 1/2 x 7/8</t>
  </si>
  <si>
    <t>Union de compresion de 1/2''</t>
  </si>
  <si>
    <t>Cinta metalica (strap) rollo</t>
  </si>
  <si>
    <t>Anclaje de piso de 3/8 x 3/4</t>
  </si>
  <si>
    <t>Coyote clips de 1 1/4''</t>
  </si>
  <si>
    <t>Zocalo</t>
  </si>
  <si>
    <t>Insert roscado de 3/8 x 1/4'</t>
  </si>
  <si>
    <t>Tapon cuadrado negro de 1 1/4''</t>
  </si>
  <si>
    <t>Tapon cuadrado de 1 3/4 x 3/4 negro</t>
  </si>
  <si>
    <t>Tapon cuadrado negro de 1 1/2''</t>
  </si>
  <si>
    <t>Tapon rectangular de 2 1/2 x 1 1/4 negro</t>
  </si>
  <si>
    <t>Tapon redondo con angulo de 1 1/4 negro</t>
  </si>
  <si>
    <t>Tapon rectangular de 1 1/8 x 3/4 de perfil negro</t>
  </si>
  <si>
    <t>Tapon redondo negro de 1 1/4''</t>
  </si>
  <si>
    <t>Tapon SLED negro</t>
  </si>
  <si>
    <t>Tapon triple hoyo de 2'' negro</t>
  </si>
  <si>
    <t>Insert con uña de 3/8''</t>
  </si>
  <si>
    <t>Insert con uña de 1/4''</t>
  </si>
  <si>
    <t>Nivelador base blanca de 1 3/8 x 3/8</t>
  </si>
  <si>
    <t>Riel telescopico de 12''</t>
  </si>
  <si>
    <t>Riel telescopico de 6''</t>
  </si>
  <si>
    <t>Riel Push Cierre suave de 16''</t>
  </si>
  <si>
    <t>Resbalon café de 3/4''</t>
  </si>
  <si>
    <t>Resbalon base plateada 1''</t>
  </si>
  <si>
    <t>Resbalon base blanca 100</t>
  </si>
  <si>
    <t>Resbalon base plateada de 3/4''</t>
  </si>
  <si>
    <t>Rodos de 2'' transparente con planca</t>
  </si>
  <si>
    <t>Rodos de 4'' con frenos y espiga</t>
  </si>
  <si>
    <t>Rodos de 4'' sin frenos y espiga</t>
  </si>
  <si>
    <t>Rodos de 3'' con espiga y freno negro</t>
  </si>
  <si>
    <t>Tapon redonde de hule de 1'' negro</t>
  </si>
  <si>
    <t>Nivelador desunia de 4 piezas</t>
  </si>
  <si>
    <t>Resbalon café de 1''</t>
  </si>
  <si>
    <t>Tapon redondo plastico de 1'' negro</t>
  </si>
  <si>
    <t>Resbalon cabeza plastico de 1'' blanco</t>
  </si>
  <si>
    <t>Nivelador base de 1 7/8'' x 5/16'' de rosca negro</t>
  </si>
  <si>
    <t>Almohadilla circular</t>
  </si>
  <si>
    <t>Nudo de 6''</t>
  </si>
  <si>
    <t>Nudo de 5/8''</t>
  </si>
  <si>
    <t>Prisionero de 1/4 x 3/8</t>
  </si>
  <si>
    <t>Nivelador de 2 1/8 x 3/8 inox</t>
  </si>
  <si>
    <t>Nivelador de 1 x 5/16 inox blanca</t>
  </si>
  <si>
    <t>Nivelador de 1/4 x 3/8 con tapones</t>
  </si>
  <si>
    <t>Accesorios de cierre suave para bisagra blum</t>
  </si>
  <si>
    <t>Tapon cuadrado para tubo</t>
  </si>
  <si>
    <t>Remache de 1/2'' blanco</t>
  </si>
  <si>
    <t>Z clip de 1 1/2 x 2''</t>
  </si>
  <si>
    <t>Rodo de 2 1/2'' con plancha negro</t>
  </si>
  <si>
    <t>Rodo de 2'' para mueble negro</t>
  </si>
  <si>
    <t>Rodo de 4'' con plancha negro</t>
  </si>
  <si>
    <t>Knapp de 1''</t>
  </si>
  <si>
    <t>Bisagras escondidas</t>
  </si>
  <si>
    <t>5055 N</t>
  </si>
  <si>
    <t>Brass 5055 N</t>
  </si>
  <si>
    <t>Cerrojo de 3'' dorado</t>
  </si>
  <si>
    <t>Cerrojo de 2 1/2'' plateado</t>
  </si>
  <si>
    <t>Bisagra medio canto a presion de 4 1/2</t>
  </si>
  <si>
    <t>Slatches para mueble de 2 3/4 x 1 1/2 Braunerd</t>
  </si>
  <si>
    <t>Bisagra Pigote 2 1/2 inox</t>
  </si>
  <si>
    <t>Tapon rectangular de 2'' negro</t>
  </si>
  <si>
    <t>Nivelador de 1 1/2 base negro</t>
  </si>
  <si>
    <t>Tapon cuadrado negro de 1 3/4</t>
  </si>
  <si>
    <t>Almohadillas cuadrada para fibra fandeli 6x9</t>
  </si>
  <si>
    <t>Brazo para puertas de gavinete de 10''</t>
  </si>
  <si>
    <t>Compas de precisión</t>
  </si>
  <si>
    <t>Bisagra oculta cierre suave de 90 grado</t>
  </si>
  <si>
    <t>Soporte hule de almohadilla</t>
  </si>
  <si>
    <t>LAMINA</t>
  </si>
  <si>
    <t>Push to open pequeño</t>
  </si>
  <si>
    <t>Tapon redondeo de 1/2 insertable</t>
  </si>
  <si>
    <t>Tapon para bisagra plasticas negro</t>
  </si>
  <si>
    <t>Pastilla de abrazadera grande</t>
  </si>
  <si>
    <t>Cross dowel orificio de 1/4 x 1 1/16</t>
  </si>
  <si>
    <t>Ejej giratorio de 4''</t>
  </si>
  <si>
    <t>Eje giratorio de 7''</t>
  </si>
  <si>
    <t>Bridas metalicas de 1 1/2</t>
  </si>
  <si>
    <t>Bridas metalicas de 1 1/4</t>
  </si>
  <si>
    <t>Bridas metalicas de 2 1/2</t>
  </si>
  <si>
    <t>Bridas metalicas de 4'' delgada</t>
  </si>
  <si>
    <t>Kit mixto</t>
  </si>
  <si>
    <t>Carrer Eleval 050</t>
  </si>
  <si>
    <t>LT</t>
  </si>
  <si>
    <t>Oil Pasta cocentrada amarilla</t>
  </si>
  <si>
    <t>Oil Past Pasta concentrada azul</t>
  </si>
  <si>
    <t>Oil Pasta concentrada Negro</t>
  </si>
  <si>
    <t>lt</t>
  </si>
  <si>
    <t>Oil Pasta concentrada Rojo</t>
  </si>
  <si>
    <t>Milessi Craquete Cuero</t>
  </si>
  <si>
    <t>CQT22240</t>
  </si>
  <si>
    <t>GL</t>
  </si>
  <si>
    <t>Xilocrom Imp Teak</t>
  </si>
  <si>
    <t>YWT42</t>
  </si>
  <si>
    <t>Milessi YGC601G</t>
  </si>
  <si>
    <t>YECG601</t>
  </si>
  <si>
    <t>Milessi Endurecedor Anti scratch</t>
  </si>
  <si>
    <t>LNB010</t>
  </si>
  <si>
    <t>Imprimacion Polioretanica Milessi</t>
  </si>
  <si>
    <t>LQA836</t>
  </si>
  <si>
    <t>Xilocrom Imp Noce Brondo Milessi</t>
  </si>
  <si>
    <t>gl</t>
  </si>
  <si>
    <t>YWT46</t>
  </si>
  <si>
    <t>Endurecedor Acrilico Milessi</t>
  </si>
  <si>
    <t>LNB99</t>
  </si>
  <si>
    <t>Compotude Polioretano</t>
  </si>
  <si>
    <t>LNB622</t>
  </si>
  <si>
    <t>Acabado Anti scratch</t>
  </si>
  <si>
    <t>LUA2010</t>
  </si>
  <si>
    <t>LAT22239</t>
  </si>
  <si>
    <t>Aceite Hidraulico 150 R-32</t>
  </si>
  <si>
    <t>Aceite para reductores</t>
  </si>
  <si>
    <t>2L 228B</t>
  </si>
  <si>
    <t>Aceite lustrador de muebles Pledge</t>
  </si>
  <si>
    <t>Pasta negra sintetica</t>
  </si>
  <si>
    <t>P253110</t>
  </si>
  <si>
    <t>Pasta Blanca Sintetica</t>
  </si>
  <si>
    <t>Hidro past Rojo Vivo</t>
  </si>
  <si>
    <t>HMT15</t>
  </si>
  <si>
    <t>HMT4</t>
  </si>
  <si>
    <t>Hidro Crom Pasta Rosa</t>
  </si>
  <si>
    <t>Hidro Crom Pasta Verde</t>
  </si>
  <si>
    <t>HMT5</t>
  </si>
  <si>
    <t>Hidro Crom Pasta Gialla</t>
  </si>
  <si>
    <t>HMT3</t>
  </si>
  <si>
    <t>Hidro Crom Pasta Brown</t>
  </si>
  <si>
    <t>HMT8</t>
  </si>
  <si>
    <t>Duro Tint Blanco</t>
  </si>
  <si>
    <t>508-13100-000-14</t>
  </si>
  <si>
    <t>Duro Tint Natural</t>
  </si>
  <si>
    <t>508-13100-359-14</t>
  </si>
  <si>
    <t>Parches para techo gardner</t>
  </si>
  <si>
    <t>Duro Tint Cenizaro</t>
  </si>
  <si>
    <t>508-13100-406-14</t>
  </si>
  <si>
    <t>Desoxidante Desengrasante</t>
  </si>
  <si>
    <t>539-00305-900-06</t>
  </si>
  <si>
    <t>Duro Tint Roble Oscuro</t>
  </si>
  <si>
    <t>508-13200-100-06</t>
  </si>
  <si>
    <t>Agua Tint Amarillo</t>
  </si>
  <si>
    <t>Agua Tint Cherry</t>
  </si>
  <si>
    <t>508-13200-172-06</t>
  </si>
  <si>
    <t>Agua Tint Cedro</t>
  </si>
  <si>
    <t>508-13200-414-06</t>
  </si>
  <si>
    <t>Agua Tint Wheat</t>
  </si>
  <si>
    <t>508-13200-374-06</t>
  </si>
  <si>
    <t>Masilla Plastica</t>
  </si>
  <si>
    <t>509-17540-000.06</t>
  </si>
  <si>
    <t>Becc Primer Alkid Rojo Oxido</t>
  </si>
  <si>
    <t>521-82054-307-06</t>
  </si>
  <si>
    <t>Becc Shell Esmalte</t>
  </si>
  <si>
    <t>521-82072-900-06</t>
  </si>
  <si>
    <t>Loro Max Impregnante</t>
  </si>
  <si>
    <t>504-00913-900-06</t>
  </si>
  <si>
    <t>Loro Max Acabado Satinado Transparente</t>
  </si>
  <si>
    <t>504-00917-900-06</t>
  </si>
  <si>
    <t>Ferroso Cobe</t>
  </si>
  <si>
    <t>506-09500-846-14</t>
  </si>
  <si>
    <t>Becc Diluyente Especial</t>
  </si>
  <si>
    <t>510-80001-900-14</t>
  </si>
  <si>
    <t>504-00915-271-14</t>
  </si>
  <si>
    <t>504-00915-431-14</t>
  </si>
  <si>
    <t>Klass Agente Matecutem</t>
  </si>
  <si>
    <t>509-31300-013-14</t>
  </si>
  <si>
    <t>Diluyente 455</t>
  </si>
  <si>
    <t>R08044550</t>
  </si>
  <si>
    <t>Ultra Catalizador Beneer Adhesivo</t>
  </si>
  <si>
    <t>CUB</t>
  </si>
  <si>
    <t>Taylor Chemm</t>
  </si>
  <si>
    <t>Acrilex</t>
  </si>
  <si>
    <t>Nugget Cera Neutra</t>
  </si>
  <si>
    <t>Aceite para compresor de piston</t>
  </si>
  <si>
    <t>Compuesto Pulidor</t>
  </si>
  <si>
    <t>und</t>
  </si>
  <si>
    <t>Aceite para motores 25W60</t>
  </si>
  <si>
    <t>R-25W60</t>
  </si>
  <si>
    <t>Solvente Dirsol Diluyente</t>
  </si>
  <si>
    <t>Detergente Concentrado Parquet</t>
  </si>
  <si>
    <t>Pintura Koral Latex Mate</t>
  </si>
  <si>
    <t>507-02510-000-06</t>
  </si>
  <si>
    <t>Milessi Componente Poliuretanico</t>
  </si>
  <si>
    <t>LNB77</t>
  </si>
  <si>
    <t>Acrilico Alto Desempeño Transparante Gragon</t>
  </si>
  <si>
    <t>Aditivo Anticorrosivo Para radiador</t>
  </si>
  <si>
    <t>Base Nogal</t>
  </si>
  <si>
    <t>518-11770-901-06</t>
  </si>
  <si>
    <t>516-38500-405-06</t>
  </si>
  <si>
    <t>Acabado Matte Transparente</t>
  </si>
  <si>
    <t>Koral Aceite Matte</t>
  </si>
  <si>
    <t>Esmalte Fast Dry Negro</t>
  </si>
  <si>
    <t>507-10000-700-06</t>
  </si>
  <si>
    <t>Activador para reductor (Diluyente) Nason</t>
  </si>
  <si>
    <t>Pega Forte Adhesivo D3</t>
  </si>
  <si>
    <t>Componente B715 Poliuretano</t>
  </si>
  <si>
    <t>518-00715-900-06</t>
  </si>
  <si>
    <t>Fondo Lijable para exterior transparente</t>
  </si>
  <si>
    <t>518-11770-900-06</t>
  </si>
  <si>
    <t>Acabado Brillante</t>
  </si>
  <si>
    <t>518-11760-902-06</t>
  </si>
  <si>
    <t>504-00920-900-06</t>
  </si>
  <si>
    <t>NOS Transparente Base Coat</t>
  </si>
  <si>
    <t>504-38500-900-06</t>
  </si>
  <si>
    <t>NOS Top Coat Finish</t>
  </si>
  <si>
    <t>504-38510-920-06</t>
  </si>
  <si>
    <t>Acabado Blanco Mate</t>
  </si>
  <si>
    <t>518-11400-000-06</t>
  </si>
  <si>
    <t>Acabado Matte Transparente Teckwood</t>
  </si>
  <si>
    <t>518-11750-901-06</t>
  </si>
  <si>
    <t>Fondo Lijable APR</t>
  </si>
  <si>
    <t>518-11715-900-14</t>
  </si>
  <si>
    <t>Fondo Lijable APR Transparente</t>
  </si>
  <si>
    <t>518-11715-900-06</t>
  </si>
  <si>
    <t>Barniz Speed Dry</t>
  </si>
  <si>
    <t>504-00910-903-06</t>
  </si>
  <si>
    <t>Base Coat Nogal</t>
  </si>
  <si>
    <t>518-38500-405-06</t>
  </si>
  <si>
    <t>Laro Deck Secoya Rojo</t>
  </si>
  <si>
    <t>504-00915-270-06</t>
  </si>
  <si>
    <t>518-11750-901-14</t>
  </si>
  <si>
    <t>Latex Tradicional Base Transparente para Matiz</t>
  </si>
  <si>
    <t>502-02800-900-06</t>
  </si>
  <si>
    <t>Latex stainless Base Deep para matiz</t>
  </si>
  <si>
    <t>Grip Bond (Cola para madera exterior)</t>
  </si>
  <si>
    <t>WA 844-4</t>
  </si>
  <si>
    <t>Water Scaler (Impermeobilizante)</t>
  </si>
  <si>
    <t>TS-200</t>
  </si>
  <si>
    <t>Clear Base</t>
  </si>
  <si>
    <t>Grapa para fleje 1/2'' Corrugado</t>
  </si>
  <si>
    <t>Sellador de 2'' café</t>
  </si>
  <si>
    <t>Sellador de 2'' Transparente</t>
  </si>
  <si>
    <t>Grapa para fleje 3/4''</t>
  </si>
  <si>
    <t>Grapa para carton de 1 1/2''</t>
  </si>
  <si>
    <t>Gomas de Impacto (Bonbons)</t>
  </si>
  <si>
    <t>Soldadura Acero Plata Varilla al 5%</t>
  </si>
  <si>
    <t>Lanilla Limpion</t>
  </si>
  <si>
    <t>LB</t>
  </si>
  <si>
    <t>Soldadura Lincoln 035/0.9 (4043)</t>
  </si>
  <si>
    <t>Cinta Nylton de 1'' Rollo</t>
  </si>
  <si>
    <t>Maskingtape de 3/4'' Verde</t>
  </si>
  <si>
    <t>Soldadura Lincoln 0.30x8mm</t>
  </si>
  <si>
    <t>Sello Industrial</t>
  </si>
  <si>
    <t>Cargador para autos</t>
  </si>
  <si>
    <t>Crayon rojo para marcar</t>
  </si>
  <si>
    <t>Lapiz Para carpintería 5/8 x 7''</t>
  </si>
  <si>
    <t>Esponja Superfina</t>
  </si>
  <si>
    <t>Lija Esponja Microfina</t>
  </si>
  <si>
    <t>Lija de disco grano #120 stickit</t>
  </si>
  <si>
    <t>Lija de disco grano #180 Stockit</t>
  </si>
  <si>
    <t>Lija disco grano 60</t>
  </si>
  <si>
    <t>Lija de disco Velcro fandeli grano 80</t>
  </si>
  <si>
    <t>Lija de disco velcro fandeli grano 320</t>
  </si>
  <si>
    <t>Lija de disco velcro fandelli grano 100</t>
  </si>
  <si>
    <t>Lija de disco velcro fandeli grano 120</t>
  </si>
  <si>
    <t>Lija de disco velcro fandeli grano 150</t>
  </si>
  <si>
    <t>Lija de disco velcro fandelli grano 180</t>
  </si>
  <si>
    <t>Lija de disco stickit #150</t>
  </si>
  <si>
    <t>Lija de disco RHYNOGRIP P40</t>
  </si>
  <si>
    <t>Lija de pliego de agua grano 320 azul</t>
  </si>
  <si>
    <t>Lija de pliego grano 360</t>
  </si>
  <si>
    <t>Lija de pliego grano 600 9x11</t>
  </si>
  <si>
    <t>Lija de pliego Fandely #80 P320</t>
  </si>
  <si>
    <t>Lija de pliego Makita grano 400</t>
  </si>
  <si>
    <t>Lija de disco Fandeli de 6'' P100</t>
  </si>
  <si>
    <t>Lija de disco fandeli de 6'' A80 P120</t>
  </si>
  <si>
    <t>A80 P120</t>
  </si>
  <si>
    <t>Lija de disco fandeli de 6'' A80 P180</t>
  </si>
  <si>
    <t>A80 P180</t>
  </si>
  <si>
    <t>Lija de disco Fandeli de 6'' A80 P150</t>
  </si>
  <si>
    <t>A80 P150</t>
  </si>
  <si>
    <t>Lija de Disco Rhynogrip P150</t>
  </si>
  <si>
    <t>Lija de disco Brickell P60 de 5''</t>
  </si>
  <si>
    <t>Fusible de Chilillo 140-15 kv (3114)</t>
  </si>
  <si>
    <t>Bridas Plasticas de 8mm negro</t>
  </si>
  <si>
    <t>Apagador Sencillo NE</t>
  </si>
  <si>
    <t>Apagador Conmutado NE</t>
  </si>
  <si>
    <t>Luminaria de Pared NE 2L/GU10</t>
  </si>
  <si>
    <t>Tapa Horizontal para exterior gris</t>
  </si>
  <si>
    <t>Bulbo 120 v 500 w</t>
  </si>
  <si>
    <t>Bulbo 130 v</t>
  </si>
  <si>
    <t>Toma corriente sencillo polar 20 A</t>
  </si>
  <si>
    <t>Bulbo 7W LB214 de 127 V</t>
  </si>
  <si>
    <t>LB214</t>
  </si>
  <si>
    <t>Toma Hembra para extension polarizado 15A</t>
  </si>
  <si>
    <t>Interruptor sencillo de 120 V 15 A</t>
  </si>
  <si>
    <t>Soldadura 6011 3/32</t>
  </si>
  <si>
    <t>Pararrayos 13.2</t>
  </si>
  <si>
    <t>Bulbo de 7W LB261</t>
  </si>
  <si>
    <t>LB261</t>
  </si>
  <si>
    <t>Toma corriente doble USB 15A 120 V para el exterior</t>
  </si>
  <si>
    <t>Toma Doble macho 15A/125 V</t>
  </si>
  <si>
    <t>Cepo para empotrar (Aluminio) 50 Watts</t>
  </si>
  <si>
    <t>Toma corriente hembra 50A 250V</t>
  </si>
  <si>
    <t>Soldadura Lincoln E6013 3/32</t>
  </si>
  <si>
    <t>Tape Electrico 3M</t>
  </si>
  <si>
    <t>Bombillo 50W/120 V</t>
  </si>
  <si>
    <t>Lampara de suelo</t>
  </si>
  <si>
    <t>Soldadura 7018</t>
  </si>
  <si>
    <t>Resistencia Ceramica 20 WR</t>
  </si>
  <si>
    <t>Resistencia ceramica 50 WR</t>
  </si>
  <si>
    <t>Bloque de contacto Aux</t>
  </si>
  <si>
    <t>Regulador de voltaje para luces</t>
  </si>
  <si>
    <t>Cepo hembra con perilla negro</t>
  </si>
  <si>
    <t>Cepo metalico sencillo</t>
  </si>
  <si>
    <t>Pulsador de 12 V</t>
  </si>
  <si>
    <t>Estabilizador</t>
  </si>
  <si>
    <t>Bulbo 50x12 v</t>
  </si>
  <si>
    <t>Cepo negro con interruptor aereo</t>
  </si>
  <si>
    <t>Cable de acero 1.54 mm inoxidable</t>
  </si>
  <si>
    <t>Bujia automotriz doble filamento</t>
  </si>
  <si>
    <t>Cepo automotriz doble filamento</t>
  </si>
  <si>
    <t>Bujia automotriz 1 filamento</t>
  </si>
  <si>
    <t>Cepo automotriz 1 filamento</t>
  </si>
  <si>
    <t>Aceite Sw Tung Finish 1/4</t>
  </si>
  <si>
    <t>67500001/4</t>
  </si>
  <si>
    <t>Duro Tint Castaño</t>
  </si>
  <si>
    <t>Aceite Danes Sayer</t>
  </si>
  <si>
    <t>HI010040</t>
  </si>
  <si>
    <t>Thinner Extrafino</t>
  </si>
  <si>
    <t>482-900-06</t>
  </si>
  <si>
    <t>Acido acetico</t>
  </si>
  <si>
    <t>Componente B730</t>
  </si>
  <si>
    <t>Duro Tint Nogal Claro</t>
  </si>
  <si>
    <t>508-13100-404-14</t>
  </si>
  <si>
    <t>Fondo Lijable para exterior</t>
  </si>
  <si>
    <t>Kromolux Avellana</t>
  </si>
  <si>
    <t>CLT20294 (1/4)</t>
  </si>
  <si>
    <t>Kromolux negro</t>
  </si>
  <si>
    <t>CLT10694 (1/4)</t>
  </si>
  <si>
    <t>Mailla Plastica Unipar Ultrasoft</t>
  </si>
  <si>
    <t>509-17540-000-06</t>
  </si>
  <si>
    <t>Soda caustica</t>
  </si>
  <si>
    <t>Thinner Poliuretano Industrial (Solvente)</t>
  </si>
  <si>
    <t>R8KSA6-1</t>
  </si>
  <si>
    <t>Diluyente para fondos 411</t>
  </si>
  <si>
    <t>510-00411-900-06</t>
  </si>
  <si>
    <t>Becc protective (Esmalte)</t>
  </si>
  <si>
    <t>521-82072-900-6</t>
  </si>
  <si>
    <t>Becc protective (primer red)</t>
  </si>
  <si>
    <t>Aceite Soluble Desengrasante</t>
  </si>
  <si>
    <t>T LUB</t>
  </si>
  <si>
    <t>Silicon para pistola</t>
  </si>
  <si>
    <t>Pega Loca</t>
  </si>
  <si>
    <t>Acabado mate exterior transparente</t>
  </si>
  <si>
    <t>Smalte Alquidico superior</t>
  </si>
  <si>
    <t>100020020-01</t>
  </si>
  <si>
    <t>Acritek rojo</t>
  </si>
  <si>
    <t>21500-300-06</t>
  </si>
  <si>
    <t>Alglune plus</t>
  </si>
  <si>
    <t>Dax Bees wax</t>
  </si>
  <si>
    <t>Doro tinte genizera antiguo</t>
  </si>
  <si>
    <t>508-13100-410-06</t>
  </si>
  <si>
    <t>Aceite Tung Oil</t>
  </si>
  <si>
    <t>Tinte para madera</t>
  </si>
  <si>
    <t>A48NSA13-1</t>
  </si>
  <si>
    <t>Punta cuadrante Numero 2 Scuare</t>
  </si>
  <si>
    <t>Cepillo nylon Makita grano 100</t>
  </si>
  <si>
    <t>Racor Recto Macho conico 10-1/4</t>
  </si>
  <si>
    <t>Bateria Hilti 18V 3 Amp</t>
  </si>
  <si>
    <t>Manometro de 1/4 150 psi</t>
  </si>
  <si>
    <t>Filtro de aire</t>
  </si>
  <si>
    <t>Filtro hidraulico</t>
  </si>
  <si>
    <t>Filtro separador de agua y aceite 230 psi</t>
  </si>
  <si>
    <t>Disco de corte de metal de 4.5''</t>
  </si>
  <si>
    <t>Filtro respiradero motor</t>
  </si>
  <si>
    <t>Adaptador hembra</t>
  </si>
  <si>
    <t>W51365</t>
  </si>
  <si>
    <t>Adaptador macho 1/2</t>
  </si>
  <si>
    <t>Acople de 3/8</t>
  </si>
  <si>
    <t>Racord 1/2Q</t>
  </si>
  <si>
    <t>Racord 1/2QE</t>
  </si>
  <si>
    <t>Retenedor 60x90x8 cargadora case</t>
  </si>
  <si>
    <t>Disco Norton para afilar</t>
  </si>
  <si>
    <t>PS 185</t>
  </si>
  <si>
    <t>M5467</t>
  </si>
  <si>
    <t>Manerales 1/2 x 14'' TRUPER</t>
  </si>
  <si>
    <t>Llave Allen 1/8''</t>
  </si>
  <si>
    <t>Llave Allen 1/4''</t>
  </si>
  <si>
    <t>Carbone</t>
  </si>
  <si>
    <t>61476-14</t>
  </si>
  <si>
    <t>61476-13</t>
  </si>
  <si>
    <t>Radcor Q</t>
  </si>
  <si>
    <t>Radcor QL</t>
  </si>
  <si>
    <t>Conectores para manguera sencible</t>
  </si>
  <si>
    <t>Cadena de rodillo pasos # 35</t>
  </si>
  <si>
    <t>Copa Stanley 1/4 13mm</t>
  </si>
  <si>
    <t>86-116 CR-V</t>
  </si>
  <si>
    <t>Puerta destornillador square 1/4''</t>
  </si>
  <si>
    <t>Disco de corte flex de 4 1/2 x 0.40</t>
  </si>
  <si>
    <t>Disco de corte Dewalt A60T-BF</t>
  </si>
  <si>
    <t>A60T-BF</t>
  </si>
  <si>
    <t>Lentes repuestos para soldador</t>
  </si>
  <si>
    <t>H11019</t>
  </si>
  <si>
    <t>Visagras a presion medio canto reutilizables</t>
  </si>
  <si>
    <t>Filtro de aceite para compresar</t>
  </si>
  <si>
    <t>Filtro seprador de agua y aceite de 150 psi</t>
  </si>
  <si>
    <t>Regulador presion 230 psi</t>
  </si>
  <si>
    <t>Filtro de aire secundario</t>
  </si>
  <si>
    <t>Filtro para compresion primario</t>
  </si>
  <si>
    <t>87095U</t>
  </si>
  <si>
    <t>Hidro pasta x text Milesi</t>
  </si>
  <si>
    <t>XGC37</t>
  </si>
  <si>
    <t>Hidrocrom pasta nera</t>
  </si>
  <si>
    <t>HMT9</t>
  </si>
  <si>
    <t>Hidrocrom manut Rigen Milesi</t>
  </si>
  <si>
    <t>XGC35</t>
  </si>
  <si>
    <t>Xilocrom imp noce Milesi</t>
  </si>
  <si>
    <t>YWT45</t>
  </si>
  <si>
    <t>Acabado Acrilico OP30</t>
  </si>
  <si>
    <t>LIJA92</t>
  </si>
  <si>
    <t>Disolvente presorizado milesi</t>
  </si>
  <si>
    <t>L2CM472</t>
  </si>
  <si>
    <t>YWC30</t>
  </si>
  <si>
    <t>Tornillo Torx Square Inox 3 1/2'' x 8</t>
  </si>
  <si>
    <t>Tornillo Phillips Flat Head Inox 1 1/4'' x 8</t>
  </si>
  <si>
    <t>Tornillo Phillips Pan Head Negro de 3/4'' x 6</t>
  </si>
  <si>
    <t>Tornillo Phillips pan head inox 2 x 10</t>
  </si>
  <si>
    <t>Tornillo Phillip Flat Head de 1 1/2 x 8 Inox</t>
  </si>
  <si>
    <t>Tornillo Phillips Pan head de 1 1/4 x 6 Galv</t>
  </si>
  <si>
    <t>Tornillo Phillips Pan Head de 1/2 x 6 Galv</t>
  </si>
  <si>
    <t>Tornillo Phillips FlatHead Gypsum de 2''x8 negro</t>
  </si>
  <si>
    <t>Tornillo Pozidrive FlatHead de 3x8 amarillo</t>
  </si>
  <si>
    <t>Tornillo Phillips Flathead de 3x10 Amarillo</t>
  </si>
  <si>
    <t>Tornillo Phillips FlatHead de 3x8 Inox</t>
  </si>
  <si>
    <t>Tornillo Square FlatHead de 3 1/2 x 8 Inox</t>
  </si>
  <si>
    <t>Coyote Clip de 1 1/2</t>
  </si>
  <si>
    <t>Arandela de presion de 1'' galv</t>
  </si>
  <si>
    <t>Arandela plana de 1/4'' galv</t>
  </si>
  <si>
    <t>Arandela 3/16 galv</t>
  </si>
  <si>
    <t>Arandela presion 1/2</t>
  </si>
  <si>
    <t>Arandela presion 1/4</t>
  </si>
  <si>
    <t>Arandela de 3/8 galv</t>
  </si>
  <si>
    <t>Arandela de 3/8 negra</t>
  </si>
  <si>
    <t>Arandela de 7/16 x 1</t>
  </si>
  <si>
    <t>Arandela de 1/4 Inox</t>
  </si>
  <si>
    <t>Arandela de presion de 3/4</t>
  </si>
  <si>
    <t>Arandela negra de 3/16</t>
  </si>
  <si>
    <t>Arandela 3/8 Inox</t>
  </si>
  <si>
    <t>Perno de 4 1/4 galv</t>
  </si>
  <si>
    <t>Arandela de presion de 1 1/6 inox</t>
  </si>
  <si>
    <t>Arandela de 7/16 inox</t>
  </si>
  <si>
    <t>Arandela de 5/16 galv</t>
  </si>
  <si>
    <t>Arandela de 1/2 hierro negro</t>
  </si>
  <si>
    <t>Clavo de acero de 1 1/2</t>
  </si>
  <si>
    <t>Clavos corriente de 1 1/2</t>
  </si>
  <si>
    <t>Clavos de 5'' acero</t>
  </si>
  <si>
    <t>Clavos de 1 1/4 galv</t>
  </si>
  <si>
    <t>Clavos de 1 1/2 galv</t>
  </si>
  <si>
    <t>Clavos de 1'' acero</t>
  </si>
  <si>
    <t>Clavo de 6'' galv</t>
  </si>
  <si>
    <t>Clavos de 3'' galv</t>
  </si>
  <si>
    <t>Clavos para pistola de 2'' galv</t>
  </si>
  <si>
    <t>Clavos para pistola de 2'' acero</t>
  </si>
  <si>
    <t>Espiche de madera 3/8x1</t>
  </si>
  <si>
    <t>Espiche de madera 1/4 x 2</t>
  </si>
  <si>
    <t>Espiche de madera  3/8 x 2</t>
  </si>
  <si>
    <t>Espiche de madera 3/4 x 2</t>
  </si>
  <si>
    <t>Espiche mariposa</t>
  </si>
  <si>
    <t>Espiche Plastico 10 x 1 1/4</t>
  </si>
  <si>
    <t>Espiche plastico 2 5/8 x 1/4</t>
  </si>
  <si>
    <t>Espieche plastico 2 3/8 x 1/2</t>
  </si>
  <si>
    <t>Goloso 3/8 x 2</t>
  </si>
  <si>
    <t>Goloso 4 x 3/8</t>
  </si>
  <si>
    <t>Goloso para techo 14x2 punta broca</t>
  </si>
  <si>
    <t>Goloso para techo 4 x 1/4 punta broca</t>
  </si>
  <si>
    <t>Goloso hexagonal para techo de 1'' Inox</t>
  </si>
  <si>
    <t>Goloso de 7 5/8</t>
  </si>
  <si>
    <t>Goloso rojo</t>
  </si>
  <si>
    <t>Goloso Tox cabeza hexagonal 2'' galv</t>
  </si>
  <si>
    <t>Goloso con aranderala Torx Cabeza Hexagonal 2'' punta broca</t>
  </si>
  <si>
    <t>Goloso 3 1/2 x 1/4</t>
  </si>
  <si>
    <t>Goloso KNAPP 3 5/8</t>
  </si>
  <si>
    <t>Goloso KNAPP 4 1/2 x 3/8</t>
  </si>
  <si>
    <t>Goloso cabeza Hexagonal 4 x 1/2</t>
  </si>
  <si>
    <t>Goloso cabeza hexagonal 3/8 x 2 1/2</t>
  </si>
  <si>
    <t>Goloso KNAPP 3 x 3/8</t>
  </si>
  <si>
    <t>Goloso cabeza hexagonal 3/8 galv</t>
  </si>
  <si>
    <t>Goloso con arandela Neoprano 6'' Galv</t>
  </si>
  <si>
    <t>Goloso cabeza hexagonal 3/8 x 5</t>
  </si>
  <si>
    <t>Goloso cabeza hexagonal 3/8 x 6 inox</t>
  </si>
  <si>
    <t>Galleta para ensamblar #20</t>
  </si>
  <si>
    <t>Brida EMT 3/4 Una Oreja</t>
  </si>
  <si>
    <t>Goloso cabeza Hexagonal 3 1/2 x 3/8</t>
  </si>
  <si>
    <t>Goloso cabeza Hexagonal 1 1/4 x 3</t>
  </si>
  <si>
    <t>Brida metalica de presion de 4''</t>
  </si>
  <si>
    <t>Brida meticalica 1'' una oreja</t>
  </si>
  <si>
    <t>Deck Clip Standard 1 3/4 negro</t>
  </si>
  <si>
    <t>Insert Roscado 5/16</t>
  </si>
  <si>
    <t>Diso corte fino 9''</t>
  </si>
  <si>
    <t>Perno de anclaje 1/2 x 5 galv</t>
  </si>
  <si>
    <t>Persno 3 x 5/8 galv</t>
  </si>
  <si>
    <t>Persno 4 x 5/8 galv</t>
  </si>
  <si>
    <t>Perno 5/8 x 8 galv</t>
  </si>
  <si>
    <t>Perno 1 1/2 x 1/4 inox</t>
  </si>
  <si>
    <t>Perno 3 x 3/4 galv</t>
  </si>
  <si>
    <t>Perno carroseria 4 x 3/4</t>
  </si>
  <si>
    <t>Perno cabeza hexagonal 1/4 x 3/4 galv</t>
  </si>
  <si>
    <t>Perno cabeza hexagonal 1 1/2 x 1/2</t>
  </si>
  <si>
    <t>Perno de exp 10/112</t>
  </si>
  <si>
    <t>Perno 7 3/8 galv</t>
  </si>
  <si>
    <t>Perno cabeza hexagonal 3 x 3/8 galv</t>
  </si>
  <si>
    <t>Perno 34 x 3/8 galv</t>
  </si>
  <si>
    <t>Perno cabeza hexagonal 3/8 x 3</t>
  </si>
  <si>
    <t>Perno de anclaje 1/2 x 6</t>
  </si>
  <si>
    <t>Perno 6 x 3/8 galv</t>
  </si>
  <si>
    <t>Perno liso 3/8 x 7/16</t>
  </si>
  <si>
    <t>Perno 2 x 1/4 inox</t>
  </si>
  <si>
    <t>Tachuelas de cobre 6 x 1/2</t>
  </si>
  <si>
    <t>Estoperol para tapiceria dorada</t>
  </si>
  <si>
    <t>Estoperol mosca 3 9/16 para cuero</t>
  </si>
  <si>
    <t>Tornillo 1 x 10 mm amarillo</t>
  </si>
  <si>
    <t>Tornillo 2 1/2 x 10 mm</t>
  </si>
  <si>
    <t>Perno 3 1/2 x 1/2</t>
  </si>
  <si>
    <t>Perno 1 1/4 x 1/4</t>
  </si>
  <si>
    <t>Perno arandelado 7 /16 x 3 1/2</t>
  </si>
  <si>
    <t>Perno arandelado 7/16 x 2</t>
  </si>
  <si>
    <t>Tornillo 2 x10 inox</t>
  </si>
  <si>
    <t>Tornillo square 3 1/2 x 10</t>
  </si>
  <si>
    <t>Tornillo Phanphil 2''</t>
  </si>
  <si>
    <t>Tornillo Phanphil 1 1/4 x 7 galv</t>
  </si>
  <si>
    <t>Tornillo FlatHead 8 x 1 1/2</t>
  </si>
  <si>
    <t>Tornillo Senco 2 1/2 x 8 mm</t>
  </si>
  <si>
    <t>Tornillo Phillips PanHead 3/4 #7 negro</t>
  </si>
  <si>
    <t>Tornillo Gypsum 2x8mm negro</t>
  </si>
  <si>
    <t>Tuerca 1/2 galv</t>
  </si>
  <si>
    <t>Tuerca 3/8 galv</t>
  </si>
  <si>
    <t>Tuerca 5/8 galv</t>
  </si>
  <si>
    <t>Tuerca de seguridad 3/4</t>
  </si>
  <si>
    <t>Tuerca de seguridad 3/8</t>
  </si>
  <si>
    <t>Tuerca de seguridad 5/8</t>
  </si>
  <si>
    <t>Tuerca Mariposa 1/2</t>
  </si>
  <si>
    <t>Cap Nuts 1/4 negra</t>
  </si>
  <si>
    <t>Tuerca 1/8 galv</t>
  </si>
  <si>
    <t>Tuerca Cap Nuts 1/4 # 8 galv</t>
  </si>
  <si>
    <t>Tuerca Cap Nut 1/4 # 8 galv</t>
  </si>
  <si>
    <t>Tuerca Cap Nuts 3/16 galv</t>
  </si>
  <si>
    <t>Tuerca de ojo 5/8</t>
  </si>
  <si>
    <t>Tuerca 1/4 Inox</t>
  </si>
  <si>
    <t>Tuerca 3/4 inox</t>
  </si>
  <si>
    <t>Kit de perno y tuerca nylon de 4''</t>
  </si>
  <si>
    <t>Kit de perno y tuerca nylon de 3''</t>
  </si>
  <si>
    <t>Tuerca 1/4 galv</t>
  </si>
  <si>
    <t>Tuerca 1/2 Hierro negro</t>
  </si>
  <si>
    <t>Tuerca Aluminio # 10</t>
  </si>
  <si>
    <t>Tuerca negra # 8</t>
  </si>
  <si>
    <t>Tuerca 5 /16 galv</t>
  </si>
  <si>
    <t>Tuerca 3/4 galv</t>
  </si>
  <si>
    <t>Tuerca 1 1/8</t>
  </si>
  <si>
    <t>Goloso para techo 2 1/2 x 1/4</t>
  </si>
  <si>
    <t>Perno cabeza Allen 2 x 5/16</t>
  </si>
  <si>
    <t>Espiche Plastico 1 1/2 x 1/2 blanco</t>
  </si>
  <si>
    <t>Arandela adientada 5/8</t>
  </si>
  <si>
    <t>Arandela 7/8 x 3/16</t>
  </si>
  <si>
    <t>Tuerca 19 mm galv</t>
  </si>
  <si>
    <t>Espiche Plastico 2 x 5/16 verde</t>
  </si>
  <si>
    <t>Deck Clip Tipo galleta</t>
  </si>
  <si>
    <t>Tuerca 5/8 hierro negro</t>
  </si>
  <si>
    <t>Clavo corriente 5''</t>
  </si>
  <si>
    <t>Brida plastica para cable</t>
  </si>
  <si>
    <t>Clavo 2 1/4 galv</t>
  </si>
  <si>
    <t>Espiche plastico 2 x 7/16</t>
  </si>
  <si>
    <t>Brida EMT 1 1/4 una oreja</t>
  </si>
  <si>
    <t>Brida EMT 1 1/2 una oreja</t>
  </si>
  <si>
    <t>Brida EMT 2 una oreja</t>
  </si>
  <si>
    <t>Espiche plastico 2 1/2 x 1/2 negro</t>
  </si>
  <si>
    <t>Espiche madera 3 /4 x 2 café</t>
  </si>
  <si>
    <t>Camisa para perno de expansion</t>
  </si>
  <si>
    <t>Perno 3/8 x 2</t>
  </si>
  <si>
    <t>Tornillo Gypsum punta broca 1 1/4 P#2</t>
  </si>
  <si>
    <t>Tornillo 3 1/2 x 10 mm amarillo</t>
  </si>
  <si>
    <t>Tornillo phillips 1/2 x 7</t>
  </si>
  <si>
    <t>Tornillo 2 3/8 x 1/4 azul</t>
  </si>
  <si>
    <t>Tornillo Ranurado 2 7/8 azul</t>
  </si>
  <si>
    <t>Tornillo 1 7/8 x 1/4 azul</t>
  </si>
  <si>
    <t>Tornillo ranurado 1 1/4 brass amarillo</t>
  </si>
  <si>
    <t>Tornillo FlatHead square stainless steel 1 1/4 #8</t>
  </si>
  <si>
    <t>Tornillo 3 x 9 mm galv</t>
  </si>
  <si>
    <t>Tornillo square stainless steel 3/4 #8</t>
  </si>
  <si>
    <t>Tornillo 7x1 punta fina amarillo</t>
  </si>
  <si>
    <t>Tornillo punta fina 3 1/2 x 8 mm amarillo</t>
  </si>
  <si>
    <t>Tornillo punta fina 3 1/2 x 10 mm galv</t>
  </si>
  <si>
    <t>Tornillo punta fina 3 x 9 mm galv</t>
  </si>
  <si>
    <t>Tornillo Torx 3 1/2 x 8 mm inox</t>
  </si>
  <si>
    <t>Tornillo punta fina 3 1/2 x 10 mm hilo completo amarillo</t>
  </si>
  <si>
    <t>Clavos 2 1/2 x 10 galv</t>
  </si>
  <si>
    <t>Tornillo Gypsum 2''</t>
  </si>
  <si>
    <t>Tornillo 1 1/2 inox</t>
  </si>
  <si>
    <t>Tornillo Gypsum punta broca 2 1/2</t>
  </si>
  <si>
    <t>Tornillo con herradura 1''</t>
  </si>
  <si>
    <t>Perno 2 x 1/4 galv</t>
  </si>
  <si>
    <t>Perno 7 x 3/8</t>
  </si>
  <si>
    <t>Goloso 7 5/8</t>
  </si>
  <si>
    <t>Goloso punta broca 2'' galv</t>
  </si>
  <si>
    <t>Goloso 1 1/2 x 3/8 inox</t>
  </si>
  <si>
    <t>Goloso 3 1/2 x 1/4 inox</t>
  </si>
  <si>
    <t>Tornillo 2 x 10 inox</t>
  </si>
  <si>
    <t>Tornillo 2 1/2 x 10 mm inox</t>
  </si>
  <si>
    <t>Tornillo Spa 1'' x 10</t>
  </si>
  <si>
    <t>Perno cabeza allen 1 3/4 hierro negro</t>
  </si>
  <si>
    <t>Tornillo Knapp 3 x 5/16</t>
  </si>
  <si>
    <t>Tornillo 1 x 10 mm inox</t>
  </si>
  <si>
    <t>Tornillo Phanpil 3 x 10</t>
  </si>
  <si>
    <t>Tornillo Knapp 2 x 10</t>
  </si>
  <si>
    <t>Perno 1 x 1/4 inox</t>
  </si>
  <si>
    <t>Perno cabeza allen 1 1/2 x 5/8 inox</t>
  </si>
  <si>
    <t>Tornillo Spax 1 1/2 P#2</t>
  </si>
  <si>
    <t>Tornillo cabeza square stainleess steel #8 x 1</t>
  </si>
  <si>
    <t>Perno carruaje 4 x 3/8</t>
  </si>
  <si>
    <t>Tornillo gypsum 2'' x 8 mm</t>
  </si>
  <si>
    <t>Tornillo cabeza square 1 1/4</t>
  </si>
  <si>
    <t>Tornillo FlatHead 1 1/4 #2</t>
  </si>
  <si>
    <t>Tornillo PanHead 3/4 #6</t>
  </si>
  <si>
    <t>Tornillo PanHead 1 1/2 #8</t>
  </si>
  <si>
    <t>Tornillo PanHead 2'' x 7 mm</t>
  </si>
  <si>
    <t>Tornillo FlatHead 2 1/2 x 10 mm</t>
  </si>
  <si>
    <t>Tornillo FlatHead 1/2</t>
  </si>
  <si>
    <t>Tornillo Hafele 1 3/4</t>
  </si>
  <si>
    <t>Tornillo PanHead 3'' 7/16</t>
  </si>
  <si>
    <t>Tornillo Pan Head 2 1/2 x 5/16</t>
  </si>
  <si>
    <t>Tornillo 1 1/2 x 3/8 brass</t>
  </si>
  <si>
    <t>Tornillo cabeza allen 1 1/4 x 3/8 negro</t>
  </si>
  <si>
    <t>Tiger clip (muestras)</t>
  </si>
  <si>
    <t>Golozo cabeza hexagonal 2 1/2 x 1/4</t>
  </si>
  <si>
    <t>Perno cabeza hexagonal 6'' x 3/4</t>
  </si>
  <si>
    <t>Tornillo Pan Head 2 x 5/16 inox</t>
  </si>
  <si>
    <t>Tornillo PanHead 1'' x 10 negro</t>
  </si>
  <si>
    <t>Tornillo PanHead 1 1/4 x 10 negro</t>
  </si>
  <si>
    <t>Tornillo PanHead 1 1/4 x 10 inox</t>
  </si>
  <si>
    <t>Tornillo Phillips FlatHead 3'' #8</t>
  </si>
  <si>
    <t>Tornillo 3'' #10 amarillo</t>
  </si>
  <si>
    <t>Tornillo square FlatHead 3 1/2 #10</t>
  </si>
  <si>
    <t>Tornillo 3'' #8 amarillo</t>
  </si>
  <si>
    <t>Perno 3 x 5/16 negro</t>
  </si>
  <si>
    <t>PE027</t>
  </si>
  <si>
    <t>TN072</t>
  </si>
  <si>
    <t>Caja carton 29.5 x 36-5</t>
  </si>
  <si>
    <t>Destornillador 3/8 x 8''</t>
  </si>
  <si>
    <t>H420026</t>
  </si>
  <si>
    <t>Caja Herramientas Makita verde</t>
  </si>
  <si>
    <t>CHM</t>
  </si>
  <si>
    <t>Cepillo Electrico Makita 1805N</t>
  </si>
  <si>
    <t>CEM1805</t>
  </si>
  <si>
    <t>Escuadra 16x24''</t>
  </si>
  <si>
    <t>Escuadra 400 x 600 mm</t>
  </si>
  <si>
    <t>Formon Canalituado</t>
  </si>
  <si>
    <t>Escuadra 8 x 12''</t>
  </si>
  <si>
    <t>Escuadra 200 x 300 mm</t>
  </si>
  <si>
    <t>Escuadra 4 x 6''</t>
  </si>
  <si>
    <t>Escuadra 6 x10</t>
  </si>
  <si>
    <t>Escuadra 16 x 11</t>
  </si>
  <si>
    <t>Juego de Broca</t>
  </si>
  <si>
    <t>Lamina banda 3/4</t>
  </si>
  <si>
    <t>Formon Angulos</t>
  </si>
  <si>
    <t>Formon de 1/4</t>
  </si>
  <si>
    <t>Formon de 3/8</t>
  </si>
  <si>
    <t>Formon de 1/2</t>
  </si>
  <si>
    <t>Cepillo Alambre</t>
  </si>
  <si>
    <t>Llave Allen de 1/2</t>
  </si>
  <si>
    <t>Llave Allen de 1/4</t>
  </si>
  <si>
    <t>Llave Allen de 5/16</t>
  </si>
  <si>
    <t>Llave Allen de 1/8</t>
  </si>
  <si>
    <t>Cinta Pepel Gipson</t>
  </si>
  <si>
    <t>Rollo</t>
  </si>
  <si>
    <t>Llave Allen de 3/16</t>
  </si>
  <si>
    <t>Llave Allen de 3/8</t>
  </si>
  <si>
    <t>Llave Allen de 5/8</t>
  </si>
  <si>
    <t>Destornillador 3/16</t>
  </si>
  <si>
    <t>Manguera Transparente 1/2 x 52 ft</t>
  </si>
  <si>
    <t>Casco para soldador</t>
  </si>
  <si>
    <t>Manguera 6 mm x 13 ft</t>
  </si>
  <si>
    <t>Manguera 5/16 x 13 ft</t>
  </si>
  <si>
    <t>Lamina serucho 2 ft</t>
  </si>
  <si>
    <t>Mazo Hule 1.3 lb</t>
  </si>
  <si>
    <t>Mazo hierro y hule 3.6 lb</t>
  </si>
  <si>
    <t>Bebiqui Profesional 12''</t>
  </si>
  <si>
    <t>Dobladora hierro suave 5/18</t>
  </si>
  <si>
    <t>Espatula de 4''</t>
  </si>
  <si>
    <t>Martizo de 4 oz</t>
  </si>
  <si>
    <t>Cuchara Mezcla</t>
  </si>
  <si>
    <t>Atornilladora Deck</t>
  </si>
  <si>
    <t>Remachadora</t>
  </si>
  <si>
    <t>Fleje de 2''</t>
  </si>
  <si>
    <t>Pistola neutmatica</t>
  </si>
  <si>
    <t>Gis de repuesto</t>
  </si>
  <si>
    <t>Filtro separador agua y aceite</t>
  </si>
  <si>
    <t>Extension electrica negra 23 ft</t>
  </si>
  <si>
    <t>Porta clavo</t>
  </si>
  <si>
    <t>Grifa de 1/2</t>
  </si>
  <si>
    <t>Mazo Hierro 8.9 lb</t>
  </si>
  <si>
    <t>Cilingro de gas oxigeno</t>
  </si>
  <si>
    <t>Manometro gas CO2</t>
  </si>
  <si>
    <t>Pistola antorcha</t>
  </si>
  <si>
    <t>Llaves fijas varias</t>
  </si>
  <si>
    <t>Llave perra Truper</t>
  </si>
  <si>
    <t>Esponja verde</t>
  </si>
  <si>
    <t>Formon de angulos 14''</t>
  </si>
  <si>
    <t>Llave fija en U</t>
  </si>
  <si>
    <t>Broca saca bocado</t>
  </si>
  <si>
    <t>Soporte broca circular</t>
  </si>
  <si>
    <t>Llave copa Te 13/16</t>
  </si>
  <si>
    <t>Broca Punta 2''x5</t>
  </si>
  <si>
    <t>Copa punta 3/8</t>
  </si>
  <si>
    <t>Tubo silicon</t>
  </si>
  <si>
    <t>Panel Electrico carga</t>
  </si>
  <si>
    <t>Planta electrica de 4000</t>
  </si>
  <si>
    <t>Esponja 40'' x 75'' amarillo</t>
  </si>
  <si>
    <t>Martillo Mirro</t>
  </si>
  <si>
    <t>Reale Stanlye</t>
  </si>
  <si>
    <t>Nivel rojo 36''</t>
  </si>
  <si>
    <t>Nivel amarillo 2400 stare</t>
  </si>
  <si>
    <t>Cepillo para madera</t>
  </si>
  <si>
    <t>Elevadora neumatica</t>
  </si>
  <si>
    <t>Rodo para pintar</t>
  </si>
  <si>
    <t>Marco cierra troper</t>
  </si>
  <si>
    <t>Pistola cilicon</t>
  </si>
  <si>
    <t>Cargador para bateria de taladro</t>
  </si>
  <si>
    <t>Inalambrico Makita</t>
  </si>
  <si>
    <t>Lampara inalambrico Imacasa</t>
  </si>
  <si>
    <t>Pistola calor doble temperatura</t>
  </si>
  <si>
    <t>Regadora jardin</t>
  </si>
  <si>
    <t>Cerrucho</t>
  </si>
  <si>
    <t>Marco de cierra</t>
  </si>
  <si>
    <t>Espatula</t>
  </si>
  <si>
    <t>Lampara ext con bombilla</t>
  </si>
  <si>
    <t>Soporte mascarilla con filtro</t>
  </si>
  <si>
    <t>Cargador base Makita</t>
  </si>
  <si>
    <t>Cargador de batería tribple lite</t>
  </si>
  <si>
    <t>Soporte de Presion para madera</t>
  </si>
  <si>
    <t>Gafas de seguridad</t>
  </si>
  <si>
    <t>Base instructivo amexo</t>
  </si>
  <si>
    <t>Cargador batería alta</t>
  </si>
  <si>
    <t>Extension 110 x 42 ft naranja</t>
  </si>
  <si>
    <t>Clavadora Bostitch</t>
  </si>
  <si>
    <t>Pistola de grapas 561 Joset</t>
  </si>
  <si>
    <t>Lijadora Makita</t>
  </si>
  <si>
    <t>Sello para madera</t>
  </si>
  <si>
    <t>Chaleco seguridad azul</t>
  </si>
  <si>
    <t>Chaleco seguridad naranja</t>
  </si>
  <si>
    <t>Conta Chaleco reflectivo verde</t>
  </si>
  <si>
    <t>yds</t>
  </si>
  <si>
    <t>COM 504</t>
  </si>
  <si>
    <t>40429-0900</t>
  </si>
  <si>
    <t>Tela cojin gris</t>
  </si>
  <si>
    <t>Tela gris</t>
  </si>
  <si>
    <t>Era mist</t>
  </si>
  <si>
    <t>Charcoal Gry Yach</t>
  </si>
  <si>
    <t>Cambas Bras</t>
  </si>
  <si>
    <t>Tela Brasil rayada</t>
  </si>
  <si>
    <t>Acord Cold</t>
  </si>
  <si>
    <t>Camazo</t>
  </si>
  <si>
    <t>Slim Prisis</t>
  </si>
  <si>
    <t>Deltropico design</t>
  </si>
  <si>
    <t>Echo Ash</t>
  </si>
  <si>
    <t>Transicción Aspect</t>
  </si>
  <si>
    <t>Tela gamuza zapote</t>
  </si>
  <si>
    <t>Tela verde limon</t>
  </si>
  <si>
    <t>Agoston Silver</t>
  </si>
  <si>
    <t>Optima Celeste</t>
  </si>
  <si>
    <t>Dopione OAK</t>
  </si>
  <si>
    <t>Dopione Deep Sea</t>
  </si>
  <si>
    <t>Dopione Celeste</t>
  </si>
  <si>
    <t>SailClot</t>
  </si>
  <si>
    <t>Lona Amarilla Mostaza Blanca</t>
  </si>
  <si>
    <t>Lona Multicolor negra, blanca, verde</t>
  </si>
  <si>
    <t>Lona Celeste</t>
  </si>
  <si>
    <t>Lona Morada</t>
  </si>
  <si>
    <t>Lona gris clara</t>
  </si>
  <si>
    <t>Lona café oscuro</t>
  </si>
  <si>
    <t>Com 505</t>
  </si>
  <si>
    <t>Forro</t>
  </si>
  <si>
    <t>Tela gris claro</t>
  </si>
  <si>
    <t>Sing Ravolinen</t>
  </si>
  <si>
    <t>Sporthigh Atron</t>
  </si>
  <si>
    <t>Sailing Sahara</t>
  </si>
  <si>
    <t>Stanto Greystone</t>
  </si>
  <si>
    <t>Stailong Seaguel</t>
  </si>
  <si>
    <t>Manta clin Raben</t>
  </si>
  <si>
    <t>Logan Osean</t>
  </si>
  <si>
    <t>Logan Graphite</t>
  </si>
  <si>
    <t>Tela Azul Oscuro</t>
  </si>
  <si>
    <t>Lona Beg</t>
  </si>
  <si>
    <t>Lona gris claro</t>
  </si>
  <si>
    <t>Lona Planea oscura</t>
  </si>
  <si>
    <t>Cuerina gamuzada estampada</t>
  </si>
  <si>
    <t>Cuerina seg gramora</t>
  </si>
  <si>
    <t>Radian Log</t>
  </si>
  <si>
    <t>Shore Emerald</t>
  </si>
  <si>
    <t>Ocala seg</t>
  </si>
  <si>
    <t>Lona café claro</t>
  </si>
  <si>
    <t>Lona Beg Claro</t>
  </si>
  <si>
    <t>Bravet N</t>
  </si>
  <si>
    <t>Refbex esmeralda</t>
  </si>
  <si>
    <t>Difione laurel 54''</t>
  </si>
  <si>
    <t>Cast tinsel</t>
  </si>
  <si>
    <t>Destine sand</t>
  </si>
  <si>
    <t>Raybloc White</t>
  </si>
  <si>
    <t>Loriesta Café oscuro</t>
  </si>
  <si>
    <t>Lona café chocolate</t>
  </si>
  <si>
    <t>Sablote sat</t>
  </si>
  <si>
    <t>Tela Azul rayado cuadro</t>
  </si>
  <si>
    <t>Saudut Sand Crema</t>
  </si>
  <si>
    <t>Tela Lona color rata</t>
  </si>
  <si>
    <t>Tish</t>
  </si>
  <si>
    <t>Cast Oasist</t>
  </si>
  <si>
    <t>More Islamal</t>
  </si>
  <si>
    <t>Cuerina con pata</t>
  </si>
  <si>
    <t>Flashor Celedon</t>
  </si>
  <si>
    <t>Zippy chevron coral</t>
  </si>
  <si>
    <t>Carrivas Eyan</t>
  </si>
  <si>
    <t>Lona verde claro</t>
  </si>
  <si>
    <t>Saolon Spacer</t>
  </si>
  <si>
    <t>Cross nett</t>
  </si>
  <si>
    <t>Frabri Cut</t>
  </si>
  <si>
    <t>Spectrum Peycock</t>
  </si>
  <si>
    <t>Popin Bambu</t>
  </si>
  <si>
    <t>Canvas glacier</t>
  </si>
  <si>
    <t>Agua Fresh</t>
  </si>
  <si>
    <t>Moya Vendefimon</t>
  </si>
  <si>
    <t>Canvas Sapphire Blue</t>
  </si>
  <si>
    <t>Lona Amarillo Oro</t>
  </si>
  <si>
    <t>Lona Sareto</t>
  </si>
  <si>
    <t>Atlanti Dorh</t>
  </si>
  <si>
    <t>Vebeature Orange</t>
  </si>
  <si>
    <t>Cuerina Los Sueños</t>
  </si>
  <si>
    <t>Cojines y tejidos Nola Roox</t>
  </si>
  <si>
    <t>Lona rayada mostaza</t>
  </si>
  <si>
    <t>Cuerina Crema Beg</t>
  </si>
  <si>
    <t>Cuerina gamuzada</t>
  </si>
  <si>
    <t>Cuerina verde gamuzada</t>
  </si>
  <si>
    <t>Tela galleta negra</t>
  </si>
  <si>
    <t>Saolon Sald</t>
  </si>
  <si>
    <t>Auston Pear</t>
  </si>
  <si>
    <t>Frequency Porcheu</t>
  </si>
  <si>
    <t>Laveth</t>
  </si>
  <si>
    <t>Shra Anaranjado</t>
  </si>
  <si>
    <t>Nolary Verde</t>
  </si>
  <si>
    <t>Slon Beige</t>
  </si>
  <si>
    <t>Tela Forro</t>
  </si>
  <si>
    <t>Lamina Esponja Amarilla 3''x40''x76''</t>
  </si>
  <si>
    <t>Lamina esponja Amarilla 3 3/4'' x 40'' x 74''</t>
  </si>
  <si>
    <t>Lamina Esponja celeste 40'' x 75.5'' x 2''</t>
  </si>
  <si>
    <t>Tornillo Phillips PanHead 2 x 10</t>
  </si>
  <si>
    <t>Tornillo FlatHead 2'' # 3 Inox</t>
  </si>
  <si>
    <t>Codo Liso PVC 4x45</t>
  </si>
  <si>
    <t>Codo Liso PVC 1/2</t>
  </si>
  <si>
    <t>Codo PVC Liso 1 1/2 90 grado</t>
  </si>
  <si>
    <t>Codo PVC 6''</t>
  </si>
  <si>
    <t>Codo PVC Sanitario 2'' 90 grado</t>
  </si>
  <si>
    <t>Codo PVC portable 1/2 90 grado</t>
  </si>
  <si>
    <t>Yee PCV 1 1/2</t>
  </si>
  <si>
    <t>Yee PVC 2</t>
  </si>
  <si>
    <t>Lavamano para pantri inox</t>
  </si>
  <si>
    <t>Camisa PVC lisa 1 1/2</t>
  </si>
  <si>
    <t>Te lisa PVC 3/4</t>
  </si>
  <si>
    <t>Te lisa PVC Electrico 1/2</t>
  </si>
  <si>
    <t>Te PVC 1 1/2</t>
  </si>
  <si>
    <t>Te lisa PVC 2''</t>
  </si>
  <si>
    <t>Te PVC 1/2</t>
  </si>
  <si>
    <t>Te  PVC 4 x 2</t>
  </si>
  <si>
    <t>Reductor PVC 3x2</t>
  </si>
  <si>
    <t>Reductor PVC 2 x 1/2</t>
  </si>
  <si>
    <t>Reductor PVC 2 X 1  1/4</t>
  </si>
  <si>
    <t>Reductor PVC 2 x 1 1/2</t>
  </si>
  <si>
    <t>Trampa PVC 2''</t>
  </si>
  <si>
    <t>Bridas Coflex 4''</t>
  </si>
  <si>
    <t>Redcutor con rosca externa 2'' x 1 1/2</t>
  </si>
  <si>
    <t>Union lisa PVC 3/4</t>
  </si>
  <si>
    <t>Union lisa PVC 2''</t>
  </si>
  <si>
    <t>Union PVC 1/2''</t>
  </si>
  <si>
    <t>Te PVC 1 1/4</t>
  </si>
  <si>
    <t>Reductor PVC 4 x 2</t>
  </si>
  <si>
    <t>Union Condrid 1/2</t>
  </si>
  <si>
    <t>Curva Condult 1/2</t>
  </si>
  <si>
    <t>Union Reductor 4 x 3</t>
  </si>
  <si>
    <t>Union PVC Lisa 3 1/2</t>
  </si>
  <si>
    <t>Union PVC Lisa 1 3/4</t>
  </si>
  <si>
    <t>Union PVC Lisa 1''</t>
  </si>
  <si>
    <t>Tapon PVC 3/8</t>
  </si>
  <si>
    <t>Camisa Redonda Lisa 1 x 3/4</t>
  </si>
  <si>
    <t>Union Reductor con rosca interna 4''</t>
  </si>
  <si>
    <t>Adaptador macho 4''</t>
  </si>
  <si>
    <t>Ensamble de valvula flotada 8''</t>
  </si>
  <si>
    <t>Valvula soferica de bronce 3/4 x 3/4</t>
  </si>
  <si>
    <t>Adaptador Hembra bronce 1/2 x 1/2</t>
  </si>
  <si>
    <t>Adaptador Hembra Bronce 3/4 x 3/4</t>
  </si>
  <si>
    <t>Codo Condrid PVC 3/4</t>
  </si>
  <si>
    <t>Codo Condrid PVC 1</t>
  </si>
  <si>
    <t>Codo PVC liso 75mm x 3'' 90 grado</t>
  </si>
  <si>
    <t>Conector Conduit 1/2</t>
  </si>
  <si>
    <t>Union Conduit liso 3/4</t>
  </si>
  <si>
    <t>Platina curva big green egg 15''</t>
  </si>
  <si>
    <t>Platina curva big green egg 13.5''</t>
  </si>
  <si>
    <t>Platina angular de 90 grado 1ft big green egg</t>
  </si>
  <si>
    <t>Soporte de base de big green egg de 1900</t>
  </si>
  <si>
    <t>Union Lisa condroid 1''</t>
  </si>
  <si>
    <t>Curva 2'' de 90 grado</t>
  </si>
  <si>
    <t>Curva 1 1/2 90 grado</t>
  </si>
  <si>
    <t>Codo Liso pvc 1 1/2 45 grado</t>
  </si>
  <si>
    <t>Reductor de 1 5/8 x 1 1/2</t>
  </si>
  <si>
    <t>Codo PVC 1 1/2</t>
  </si>
  <si>
    <t>Camisa PVC 1/2</t>
  </si>
  <si>
    <t>Codo PVC 1 1/4 90 grados</t>
  </si>
  <si>
    <t>Varilla Roscada 5/16 x 6 ft</t>
  </si>
  <si>
    <t>Varilla Cromada 7/8</t>
  </si>
  <si>
    <t>Varilla Roscada 3/4 x 3 ft</t>
  </si>
  <si>
    <t>Varilla Roscada 5/16 x 3 ft</t>
  </si>
  <si>
    <t>Varilla Roscada 1/2 x 5.5 ft</t>
  </si>
  <si>
    <t>Varilla Roscada 1/2 x 3 ft</t>
  </si>
  <si>
    <t>Varilla Roscada 1/2 x 2 ft</t>
  </si>
  <si>
    <t>Varilla Roscada 1/2 x 1 ft</t>
  </si>
  <si>
    <t>Varilla Roscada 1/2 x 1.5 ft</t>
  </si>
  <si>
    <t>Varilla Roscada 1/2 x 22''</t>
  </si>
  <si>
    <t>Varilla Roscada 1/2 x 6 ft</t>
  </si>
  <si>
    <t>Varilla Roscada 5/8 x 6 ft</t>
  </si>
  <si>
    <t>Varilla Roscada 3/8 x 6 ft</t>
  </si>
  <si>
    <t>Varilla Roscada 3/8 x 2.5 ft</t>
  </si>
  <si>
    <t>Varilla Roscada 5/8 x 2 ft</t>
  </si>
  <si>
    <t>Varilla Roscada 5/8 x 2.5 ft</t>
  </si>
  <si>
    <t>Varilla Roscada 5/8 x 1.5 ft</t>
  </si>
  <si>
    <t>Varilla Roscada 10 mm x 5 ft</t>
  </si>
  <si>
    <t>Varilla Roscada 3/4 x 6 ft</t>
  </si>
  <si>
    <t>Varilla Roscada 3/4 x 4.5 ft</t>
  </si>
  <si>
    <t>Tubo de cobre 1 3/8 x 14 ft</t>
  </si>
  <si>
    <t>Tubo de cobre 1 3/8 x 3 ft</t>
  </si>
  <si>
    <t>Tubo de cobre 3/4 x 5 ft</t>
  </si>
  <si>
    <t>Alambre de enjunco café</t>
  </si>
  <si>
    <t>rollo</t>
  </si>
  <si>
    <t>Tapon liso 3/4</t>
  </si>
  <si>
    <t>Corredor de Ducha cromada de 3 juego</t>
  </si>
  <si>
    <t>Set de tuberias para gas</t>
  </si>
  <si>
    <t>Felpas bicolor</t>
  </si>
  <si>
    <t>Felpas para rodillo 7/8 x 8 1/2</t>
  </si>
  <si>
    <t>Felpas para rodillo 9'' x 3/4 Brickell</t>
  </si>
  <si>
    <t>Tubo galban curvo 1'' x 15''</t>
  </si>
  <si>
    <t>Acople de compresion plastico PVC 1/2</t>
  </si>
  <si>
    <t>Brida moril de 2 x 5</t>
  </si>
  <si>
    <t>Borla de repuesto para pulidora 7''</t>
  </si>
  <si>
    <t>Cespol Flexible para fregadero 1 1/2</t>
  </si>
  <si>
    <t>Desague cromado 1 1/4</t>
  </si>
  <si>
    <t>Rod Molder 2'' x 8''</t>
  </si>
  <si>
    <t>Caja metalica para electricidad 2 x 4</t>
  </si>
  <si>
    <t>Caja metalica de 4 x 4 para electricidad</t>
  </si>
  <si>
    <t>Caja plastica 4 x4</t>
  </si>
  <si>
    <t>Tapas Metalica para caja metalica 4 x 4</t>
  </si>
  <si>
    <t>Niple Union Metalica 1''</t>
  </si>
  <si>
    <t>Niple Union Metalica 1 1/2''</t>
  </si>
  <si>
    <t>Flanche Shower Rod 1/8</t>
  </si>
  <si>
    <t>Flanche Shower 1''</t>
  </si>
  <si>
    <t>Flanche Shower 1 1/4</t>
  </si>
  <si>
    <t>Colado Pantre</t>
  </si>
  <si>
    <t>Rodillo para pintar 4''</t>
  </si>
  <si>
    <t>Niple plastica para caja electrica 1''</t>
  </si>
  <si>
    <t>Grifo cromado para lavaplato</t>
  </si>
  <si>
    <t>Griferia plastica cromado</t>
  </si>
  <si>
    <t>Conector de desague para lavaplato</t>
  </si>
  <si>
    <t>Mangueras metalica 1/2 x 16''</t>
  </si>
  <si>
    <t>Regadera 3/4</t>
  </si>
  <si>
    <t>Llave de pase 1/2 a 3/8</t>
  </si>
  <si>
    <t>Jaladera puerta 100 mm x 300 mm</t>
  </si>
  <si>
    <t>Rejilla para piso de baño</t>
  </si>
  <si>
    <t>Tuberia T para lavamano 1/2</t>
  </si>
  <si>
    <t>Adaptador macho 1 1/2 hierro</t>
  </si>
  <si>
    <t>Campana sincronizada 5/8 x 1 5/8</t>
  </si>
  <si>
    <t>Codo 1/2 galv</t>
  </si>
  <si>
    <t>Codo 1 1/2 galv</t>
  </si>
  <si>
    <t>Codo 3/4 galv</t>
  </si>
  <si>
    <t>Niple 5/8 x 3'' galv</t>
  </si>
  <si>
    <t>Niple 5/8 x 6'' galv</t>
  </si>
  <si>
    <t>Te 3/4 galv</t>
  </si>
  <si>
    <t>Niple 1'' galv</t>
  </si>
  <si>
    <t>Te 1 1/2 galv</t>
  </si>
  <si>
    <t>Chumacera 1''</t>
  </si>
  <si>
    <t>Chumacera cuadrada 1''</t>
  </si>
  <si>
    <t>Buchin 1 15/16</t>
  </si>
  <si>
    <t>Te 1/4 galv</t>
  </si>
  <si>
    <t>Te lisa 1/2 hierro</t>
  </si>
  <si>
    <t>Varilla crormada lisa 1/4 x 11 ft</t>
  </si>
  <si>
    <t>Camisa con rosca externa 3/4</t>
  </si>
  <si>
    <t>Reductor liso 3/4</t>
  </si>
  <si>
    <t>Camisa lisa con reductor 1/2 con rosca interna</t>
  </si>
  <si>
    <t>Camisa lisa con reductor 1 1/4 con rosca externa</t>
  </si>
  <si>
    <t>Camisa Recutor 1/2 a 1/4</t>
  </si>
  <si>
    <t>Llave de pase vertical PVC 1/2</t>
  </si>
  <si>
    <t>Camisa lisa con rosca 1''</t>
  </si>
  <si>
    <t>Camisa rosca externa 1/2</t>
  </si>
  <si>
    <t>Camisa con rosca externa 1/2</t>
  </si>
  <si>
    <t>Pintura en polvo Anodized Silver</t>
  </si>
  <si>
    <t>058/91020</t>
  </si>
  <si>
    <t>038/80060</t>
  </si>
  <si>
    <t>Pintura en polvo Bronze Matte Metalico</t>
  </si>
  <si>
    <t>Pintura en polvo medium bronce Metalico</t>
  </si>
  <si>
    <t>lb</t>
  </si>
  <si>
    <t>039/60020</t>
  </si>
  <si>
    <t>Pintura en polvo Black Semigloss</t>
  </si>
  <si>
    <t>039/80040</t>
  </si>
  <si>
    <t>Pintura en polvo Cleampagre Metalico</t>
  </si>
  <si>
    <t>038/15018</t>
  </si>
  <si>
    <t>Pintura en polvo Black Matte</t>
  </si>
  <si>
    <t>038/80020</t>
  </si>
  <si>
    <t>Pintura en polvo Stainless Steel</t>
  </si>
  <si>
    <t>9611-01333</t>
  </si>
  <si>
    <t>Pintura en polvo Clear SD70</t>
  </si>
  <si>
    <t>9710-01307</t>
  </si>
  <si>
    <t>Tinte Oil Stain Blanco</t>
  </si>
  <si>
    <t>A48WSA2-1</t>
  </si>
  <si>
    <t>Catalizador Poliretano interior</t>
  </si>
  <si>
    <t>R2K4-1</t>
  </si>
  <si>
    <t>A48R56-1</t>
  </si>
  <si>
    <t>Colicon Flex Tubo</t>
  </si>
  <si>
    <t>CC771-18</t>
  </si>
  <si>
    <t>Sist 4000 BTE Base Deep</t>
  </si>
  <si>
    <t>F80WSA53-1</t>
  </si>
  <si>
    <t>Barniz Matte Poliuretano</t>
  </si>
  <si>
    <t>V82FSA4-1</t>
  </si>
  <si>
    <t>Acabado Poliretano</t>
  </si>
  <si>
    <t>F64FSA2-1</t>
  </si>
  <si>
    <t>Reductor Epoxico</t>
  </si>
  <si>
    <t>R7K54-1</t>
  </si>
  <si>
    <t>Diluyente VMSP Naptha</t>
  </si>
  <si>
    <t>R1K3-1</t>
  </si>
  <si>
    <t>Sellador Base Agua</t>
  </si>
  <si>
    <t>T65FSA1-1</t>
  </si>
  <si>
    <t>Esmalte Base Extra White</t>
  </si>
  <si>
    <t>B82WSAO251-1</t>
  </si>
  <si>
    <t>Tinte Alchol Cedro</t>
  </si>
  <si>
    <t>5G1NSA-16-1</t>
  </si>
  <si>
    <t>DO80NSAJ-1/4</t>
  </si>
  <si>
    <t>Masilla Acrilica</t>
  </si>
  <si>
    <t>Solvente Gris Ral</t>
  </si>
  <si>
    <t>E67ASA1-1</t>
  </si>
  <si>
    <t>Base Mateante universal</t>
  </si>
  <si>
    <t>TIF270</t>
  </si>
  <si>
    <t>Vinagre Blanco</t>
  </si>
  <si>
    <t>Tinte Pure NF Oil</t>
  </si>
  <si>
    <t>Aditivo catalizador MB-L50</t>
  </si>
  <si>
    <t>Comegenol Exterminor</t>
  </si>
  <si>
    <t>Cutting Board</t>
  </si>
  <si>
    <t>Thinner Acrilico NR 4821</t>
  </si>
  <si>
    <t>NR 4821</t>
  </si>
  <si>
    <t>Acabado transparente OP156 Milesi</t>
  </si>
  <si>
    <t>LGA 025</t>
  </si>
  <si>
    <t>balde</t>
  </si>
  <si>
    <t>Finit Pu Alta Cop OP 30 Milesi</t>
  </si>
  <si>
    <t>LGA 210</t>
  </si>
  <si>
    <t>Fondo Acabado Ag Neutro Milesi</t>
  </si>
  <si>
    <t>X6CF 066</t>
  </si>
  <si>
    <t>Hydrocomp Impregnante Neutro Milesi</t>
  </si>
  <si>
    <t>XWC202</t>
  </si>
  <si>
    <t>Hydrocromp Efecto Cera Milesi</t>
  </si>
  <si>
    <t>X6C6058</t>
  </si>
  <si>
    <t>Kromoroller Gris DTE Milesi</t>
  </si>
  <si>
    <t>CRT1V396</t>
  </si>
  <si>
    <t>Impefast</t>
  </si>
  <si>
    <t>505-00690-700-06</t>
  </si>
  <si>
    <t>Pasta para Gypsum</t>
  </si>
  <si>
    <t>Catalizador Macilla poliester</t>
  </si>
  <si>
    <t>Tinte Gris de aceite Milesi</t>
  </si>
  <si>
    <t>YWT1V395</t>
  </si>
  <si>
    <t>Pintura Pu Transparente Milesi</t>
  </si>
  <si>
    <t>LGA 6186</t>
  </si>
  <si>
    <t>Hydropast Blanca Milesi</t>
  </si>
  <si>
    <t>HMT22215</t>
  </si>
  <si>
    <t>Hidrocrom Ceroso Nogal Antiguo Milesi</t>
  </si>
  <si>
    <t>XHT614</t>
  </si>
  <si>
    <t>Category</t>
  </si>
  <si>
    <t>ItemType</t>
  </si>
  <si>
    <t>SubItemType</t>
  </si>
  <si>
    <t>Bisagras</t>
  </si>
  <si>
    <t>Riel</t>
  </si>
  <si>
    <t>Insert</t>
  </si>
  <si>
    <t>Other</t>
  </si>
  <si>
    <t>Length</t>
  </si>
  <si>
    <t>Width</t>
  </si>
  <si>
    <t>Thickness</t>
  </si>
  <si>
    <t>Material /Species</t>
  </si>
  <si>
    <t>Abrasivos</t>
  </si>
  <si>
    <t>Fixings</t>
  </si>
  <si>
    <t>EPP</t>
  </si>
  <si>
    <t>Herrajes</t>
  </si>
  <si>
    <t>Herramientas</t>
  </si>
  <si>
    <t>MatElect</t>
  </si>
  <si>
    <t>MatEmpaque</t>
  </si>
  <si>
    <t>MatVarios</t>
  </si>
  <si>
    <t>Metal</t>
  </si>
  <si>
    <t>PinturaYQuimico</t>
  </si>
  <si>
    <t>Laminas</t>
  </si>
  <si>
    <t>Repuestos</t>
  </si>
  <si>
    <t>Tapiceria</t>
  </si>
  <si>
    <t>Plumbing</t>
  </si>
  <si>
    <t>BrickWork</t>
  </si>
  <si>
    <t>ResbalonesYNiveladores</t>
  </si>
  <si>
    <t>Rodos</t>
  </si>
  <si>
    <t>Portatiles</t>
  </si>
  <si>
    <t>Cerraduras</t>
  </si>
  <si>
    <t>Otros</t>
  </si>
  <si>
    <t>Corriente</t>
  </si>
  <si>
    <t>Inoxidable</t>
  </si>
  <si>
    <t>Observación</t>
  </si>
  <si>
    <t>Sistema Medida</t>
  </si>
  <si>
    <t>Imperial</t>
  </si>
  <si>
    <t>Revisar descripción, se cree sistema de puerta de corrediza</t>
  </si>
  <si>
    <t>Puertas</t>
  </si>
  <si>
    <t>Hierro Negro</t>
  </si>
  <si>
    <t>Presion Canto Medio</t>
  </si>
  <si>
    <t>Presion Canto Completo</t>
  </si>
  <si>
    <t>Niquelado</t>
  </si>
  <si>
    <t>Revisar descripción y dimensiones</t>
  </si>
  <si>
    <t>Accesorios</t>
  </si>
  <si>
    <t>Under Mount Cierre Suave</t>
  </si>
  <si>
    <t>Revisar Descripción y dimensiones</t>
  </si>
  <si>
    <t>Con Uña</t>
  </si>
  <si>
    <t>Galvanizado</t>
  </si>
  <si>
    <t>Roscado</t>
  </si>
  <si>
    <t>Revisar descripcion</t>
  </si>
  <si>
    <t>Revisar Descripcion</t>
  </si>
  <si>
    <t>Revisar Dims</t>
  </si>
  <si>
    <t>Revisar Categoria</t>
  </si>
  <si>
    <t>Tela com 504 Bisbec</t>
  </si>
  <si>
    <t>Accesorios de Productos retail</t>
  </si>
  <si>
    <t>Juego de grifo para pantri plateado</t>
  </si>
  <si>
    <t>Tipo</t>
  </si>
  <si>
    <t>EsponjasYPastes</t>
  </si>
  <si>
    <t>LijaBanda</t>
  </si>
  <si>
    <t>LijaDisco</t>
  </si>
  <si>
    <t>LijaPliego</t>
  </si>
  <si>
    <t>LijaRollo</t>
  </si>
  <si>
    <t>Clavos</t>
  </si>
  <si>
    <t>Tornillos</t>
  </si>
  <si>
    <t>Pernos</t>
  </si>
  <si>
    <t>Golosos</t>
  </si>
  <si>
    <t>Tuercas</t>
  </si>
  <si>
    <t>Arandelas</t>
  </si>
  <si>
    <t>Tachuelas</t>
  </si>
  <si>
    <t>Espiches</t>
  </si>
  <si>
    <t>PuntaFina</t>
  </si>
  <si>
    <t>Estandar</t>
  </si>
  <si>
    <t>Pistolas</t>
  </si>
  <si>
    <t>Presion</t>
  </si>
  <si>
    <t>SinCabeza</t>
  </si>
  <si>
    <t>Techo</t>
  </si>
  <si>
    <t>Gypsum</t>
  </si>
  <si>
    <t>Hexagonal</t>
  </si>
  <si>
    <t>HexagonalPuntaFina</t>
  </si>
  <si>
    <t>Plana</t>
  </si>
  <si>
    <t>Grapas</t>
  </si>
  <si>
    <t>Alcayata</t>
  </si>
  <si>
    <t>VarillaRoscada</t>
  </si>
  <si>
    <t>Sub tipo</t>
  </si>
  <si>
    <t>General</t>
  </si>
  <si>
    <t>Mat. Electricos</t>
  </si>
  <si>
    <t>Plasticos</t>
  </si>
  <si>
    <t>Mat. Varios</t>
  </si>
  <si>
    <t>AccesorioLimpieza</t>
  </si>
  <si>
    <t>Aluminio</t>
  </si>
  <si>
    <t>Platinas</t>
  </si>
  <si>
    <t>Tubos</t>
  </si>
  <si>
    <t>Varillas</t>
  </si>
  <si>
    <t>Pintura Quim</t>
  </si>
  <si>
    <t>Recubrimiento</t>
  </si>
  <si>
    <t>Diluyente</t>
  </si>
  <si>
    <t>Barniz</t>
  </si>
  <si>
    <t>Componentes</t>
  </si>
  <si>
    <t>Tintes</t>
  </si>
  <si>
    <t>Combustibles</t>
  </si>
  <si>
    <t>AccesoriosPintura</t>
  </si>
  <si>
    <t>Plywood</t>
  </si>
  <si>
    <t>Poroplast</t>
  </si>
  <si>
    <t>Plycem</t>
  </si>
  <si>
    <t>CuchillosYCabezales</t>
  </si>
  <si>
    <t>Bandas</t>
  </si>
  <si>
    <t>Balinera</t>
  </si>
  <si>
    <t>BrocasYFresas</t>
  </si>
  <si>
    <t>Nylons</t>
  </si>
  <si>
    <t>Vidrio y Espejos</t>
  </si>
  <si>
    <t>Vidrios</t>
  </si>
  <si>
    <t>Espejos</t>
  </si>
  <si>
    <t>Plomeria</t>
  </si>
  <si>
    <t>Uniones</t>
  </si>
  <si>
    <t>Codos</t>
  </si>
  <si>
    <t>Conectores</t>
  </si>
  <si>
    <t>Inodoros</t>
  </si>
  <si>
    <t>Lavamanos</t>
  </si>
  <si>
    <t>Albañileria</t>
  </si>
  <si>
    <t>Piedrin</t>
  </si>
  <si>
    <t>Arena</t>
  </si>
  <si>
    <t>Cemento</t>
  </si>
  <si>
    <t>LadrilloYBloque</t>
  </si>
  <si>
    <t>Hormigon</t>
  </si>
  <si>
    <t>Cal</t>
  </si>
  <si>
    <t>Alambre</t>
  </si>
  <si>
    <t>VidrioYEspejo</t>
  </si>
  <si>
    <t>Timber</t>
  </si>
  <si>
    <t>Manual</t>
  </si>
  <si>
    <t>Electrica</t>
  </si>
  <si>
    <t>Neumatica</t>
  </si>
  <si>
    <t>Soldadura</t>
  </si>
  <si>
    <t>Cableado</t>
  </si>
  <si>
    <t>Mat. Empaque</t>
  </si>
  <si>
    <t>Grapa</t>
  </si>
  <si>
    <t>Componente</t>
  </si>
  <si>
    <t>Pintura en Polvo</t>
  </si>
  <si>
    <t>Limpieza</t>
  </si>
  <si>
    <t>Tinte</t>
  </si>
  <si>
    <t>Adhesivo</t>
  </si>
  <si>
    <t>Filtros</t>
  </si>
  <si>
    <t>Esponja</t>
  </si>
  <si>
    <t>Esponjas</t>
  </si>
  <si>
    <t>TelasYCueros</t>
  </si>
  <si>
    <t>no usado</t>
  </si>
  <si>
    <t>fixings</t>
  </si>
  <si>
    <t>Brida EMT 1'' Oreja media</t>
  </si>
  <si>
    <t>Haladeras</t>
  </si>
  <si>
    <t>Madera</t>
  </si>
  <si>
    <t>Plastico</t>
  </si>
  <si>
    <t>Punta Broca</t>
  </si>
  <si>
    <t>Techo Punta Broca</t>
  </si>
  <si>
    <t>Clips</t>
  </si>
  <si>
    <t>Remaches</t>
  </si>
  <si>
    <t>Hexagonal Inox</t>
  </si>
  <si>
    <t>Hexagonal Galv</t>
  </si>
  <si>
    <t>Carruaje</t>
  </si>
  <si>
    <t>Arandelado</t>
  </si>
  <si>
    <t>Hexagonal Negro</t>
  </si>
  <si>
    <t>Allen</t>
  </si>
  <si>
    <t>Kit Perno + Tuerca</t>
  </si>
  <si>
    <t>Expansion</t>
  </si>
  <si>
    <t>Negra</t>
  </si>
  <si>
    <t>Galvanizada</t>
  </si>
  <si>
    <t>Inox</t>
  </si>
  <si>
    <t>Cap Nut</t>
  </si>
  <si>
    <t>Torx</t>
  </si>
  <si>
    <t>Phillips</t>
  </si>
  <si>
    <t>Ranura</t>
  </si>
  <si>
    <t>Square</t>
  </si>
  <si>
    <t>Pozi</t>
  </si>
  <si>
    <t>Revisar Medida Th=mm L=in</t>
  </si>
  <si>
    <t>Phillips #2</t>
  </si>
  <si>
    <t>Metric</t>
  </si>
  <si>
    <t>#2</t>
  </si>
  <si>
    <t>#3</t>
  </si>
  <si>
    <t>Revisar Dimensiones</t>
  </si>
  <si>
    <t>Sin Medida</t>
  </si>
  <si>
    <t>mm x in</t>
  </si>
  <si>
    <t>Acero</t>
  </si>
  <si>
    <t>Hilo 20</t>
  </si>
  <si>
    <t>Sin Dimensiones</t>
  </si>
  <si>
    <t>#6</t>
  </si>
  <si>
    <t>#10</t>
  </si>
  <si>
    <t>#8</t>
  </si>
  <si>
    <t>Brass</t>
  </si>
  <si>
    <t>Revisar Descripcion 'Cinta Papel Gypsum'?</t>
  </si>
  <si>
    <t>mm</t>
  </si>
  <si>
    <t>Hule</t>
  </si>
  <si>
    <t>Nivelador</t>
  </si>
  <si>
    <t>Resbalon</t>
  </si>
  <si>
    <t>#</t>
  </si>
  <si>
    <t>ft</t>
  </si>
  <si>
    <t>m</t>
  </si>
  <si>
    <t>mm - ft</t>
  </si>
  <si>
    <t>Hierro</t>
  </si>
  <si>
    <t>Nylon</t>
  </si>
  <si>
    <t>Carton</t>
  </si>
  <si>
    <t>in - ft</t>
  </si>
  <si>
    <t>Cromado</t>
  </si>
  <si>
    <t>Cobre</t>
  </si>
  <si>
    <t>PVC</t>
  </si>
  <si>
    <t>Bronce</t>
  </si>
  <si>
    <t>Protector Auditivo Reusable</t>
  </si>
  <si>
    <t>Disco Flat marron de 4 1/2 x 080 m/s</t>
  </si>
  <si>
    <t>Disco flat marron de 4 1/2 x A60</t>
  </si>
  <si>
    <t>Cinta Metrica Carrete 50Mts</t>
  </si>
  <si>
    <t>Laro Tek Sur Secoya (V)</t>
  </si>
  <si>
    <t>Laro Tek Caobilla</t>
  </si>
  <si>
    <t>Aceite impregnante laro sur transparente(sur)</t>
  </si>
  <si>
    <t>Messmers Teak Oil Finish Natural</t>
  </si>
  <si>
    <t>Masilla Plástica Unipar Ultrasoft</t>
  </si>
  <si>
    <t>LUA6097</t>
  </si>
  <si>
    <t>Milesi LUA6097</t>
  </si>
  <si>
    <t>Catalyst A P/Pega X016</t>
  </si>
  <si>
    <t>MILESI LAT22239 V</t>
  </si>
  <si>
    <t>502-03000-942-06</t>
  </si>
  <si>
    <t>Bona Limpieza/ Finish For Wooden Floors (Gln)</t>
  </si>
  <si>
    <t>Bona Traffic HD/Hardwood Floor Cleaner Refill (Gln)</t>
  </si>
  <si>
    <t>Masilla Para Madera Caoba 8Oz</t>
  </si>
  <si>
    <t>Tinte Caoba Africano</t>
  </si>
  <si>
    <t>Reductor Industrial Xileno Null</t>
  </si>
  <si>
    <t>V54VSA2-1</t>
  </si>
  <si>
    <t>V54VSA4-1</t>
  </si>
  <si>
    <t>Catalizador  Acabado Brillante</t>
  </si>
  <si>
    <t>F63FSA6</t>
  </si>
  <si>
    <t>Acabado Sw Exterior Satinado</t>
  </si>
  <si>
    <t>S61B3-BOT</t>
  </si>
  <si>
    <t>Tinte al Thinner (Alcohol) Negro</t>
  </si>
  <si>
    <t>Octobarato de Sodio Tetrahidratado</t>
  </si>
  <si>
    <t>Xilocrom impregnante Milesi Ilva  YWC30 (Gln) V</t>
  </si>
  <si>
    <t>PYQ.OTR.024</t>
  </si>
  <si>
    <t>Sunbrella pura roja</t>
  </si>
  <si>
    <t>Sunbrella Fleemnt</t>
  </si>
  <si>
    <t>Filtro de Aceite Wix 51365</t>
  </si>
  <si>
    <t>Valvula neumatica 1/4</t>
  </si>
  <si>
    <t>Filtro de Aceite Wix 51334MP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</si>
</sst>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Tahoma"/>
      <family val="2"/>
    </font>
    <font>
      <sz val="8"/>
      <color rgb="FF000000"/>
      <name val="Tahoma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2" fillId="3" borderId="1" xfId="0" applyFont="1" applyFill="1" applyBorder="1"/>
    <xf numFmtId="0" fontId="0" fillId="0" borderId="1" xfId="0" applyBorder="1"/>
    <xf numFmtId="0" fontId="3" fillId="2" borderId="1" xfId="0" applyFont="1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/>
    <xf numFmtId="0" fontId="0" fillId="6" borderId="0" xfId="0" applyFill="1" applyAlignment="1">
      <alignment horizontal="center" vertical="center"/>
    </xf>
    <xf numFmtId="0" fontId="0" fillId="6" borderId="1" xfId="0" applyFill="1" applyBorder="1"/>
    <xf numFmtId="0" fontId="0" fillId="0" borderId="2" xfId="0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1" fillId="2" borderId="7" xfId="0" applyFont="1" applyFill="1" applyBorder="1"/>
    <xf numFmtId="0" fontId="2" fillId="5" borderId="2" xfId="0" applyFont="1" applyFill="1" applyBorder="1" applyAlignment="1">
      <alignment horizontal="center" vertical="center"/>
    </xf>
    <xf numFmtId="16" fontId="0" fillId="0" borderId="1" xfId="0" applyNumberFormat="1" applyBorder="1"/>
    <xf numFmtId="0" fontId="5" fillId="9" borderId="8" xfId="0" applyFont="1" applyFill="1" applyBorder="1" applyAlignment="1">
      <alignment horizontal="right" vertical="center" readingOrder="1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1" fillId="4" borderId="0" xfId="0" applyFont="1" applyFill="1"/>
    <xf numFmtId="0" fontId="0" fillId="4" borderId="0" xfId="0" applyFill="1"/>
    <xf numFmtId="0" fontId="6" fillId="9" borderId="8" xfId="0" applyFont="1" applyFill="1" applyBorder="1" applyAlignment="1">
      <alignment horizontal="right" vertical="center" readingOrder="1"/>
    </xf>
    <xf numFmtId="49" fontId="6" fillId="9" borderId="8" xfId="0" applyNumberFormat="1" applyFont="1" applyFill="1" applyBorder="1" applyAlignment="1">
      <alignment horizontal="left" vertical="center" readingOrder="1"/>
    </xf>
    <xf numFmtId="0" fontId="0" fillId="4" borderId="8" xfId="0" applyFill="1" applyBorder="1"/>
    <xf numFmtId="0" fontId="6" fillId="9" borderId="0" xfId="0" applyFont="1" applyFill="1" applyBorder="1" applyAlignment="1">
      <alignment horizontal="right" vertical="center" readingOrder="1"/>
    </xf>
    <xf numFmtId="0" fontId="1" fillId="4" borderId="8" xfId="0" applyFont="1" applyFill="1" applyBorder="1"/>
    <xf numFmtId="49" fontId="6" fillId="9" borderId="1" xfId="0" applyNumberFormat="1" applyFont="1" applyFill="1" applyBorder="1" applyAlignment="1">
      <alignment horizontal="left" vertical="center" readingOrder="1"/>
    </xf>
    <xf numFmtId="0" fontId="0" fillId="0" borderId="8" xfId="0" applyBorder="1"/>
    <xf numFmtId="0" fontId="0" fillId="0" borderId="0" xfId="0" applyBorder="1"/>
    <xf numFmtId="0" fontId="6" fillId="4" borderId="8" xfId="0" applyFont="1" applyFill="1" applyBorder="1" applyAlignment="1">
      <alignment horizontal="righ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38BD-32BB-4C86-B1D8-08B0AFFBD7F7}">
  <sheetPr filterMode="1"/>
  <dimension ref="A1:N1038"/>
  <sheetViews>
    <sheetView showGridLines="0" tabSelected="1" topLeftCell="A348" zoomScaleNormal="100" workbookViewId="0">
      <selection activeCell="B463" sqref="B463"/>
    </sheetView>
  </sheetViews>
  <sheetFormatPr defaultRowHeight="15" x14ac:dyDescent="0.25"/>
  <cols>
    <col min="1" max="1" width="5.7109375" customWidth="1"/>
    <col min="2" max="2" width="44.140625" style="5" customWidth="1"/>
    <col min="3" max="3" width="9.140625" style="5"/>
    <col min="4" max="4" width="12" style="5" bestFit="1" customWidth="1"/>
    <col min="5" max="5" width="9.140625" style="5"/>
    <col min="6" max="6" width="33.28515625" style="5" customWidth="1"/>
    <col min="7" max="7" width="21.7109375" style="5" customWidth="1"/>
    <col min="8" max="8" width="15.7109375" style="5" customWidth="1"/>
    <col min="9" max="9" width="11.85546875" style="5" bestFit="1" customWidth="1"/>
    <col min="10" max="11" width="9.140625" style="5"/>
    <col min="12" max="12" width="16.5703125" style="5" bestFit="1" customWidth="1"/>
    <col min="13" max="13" width="16.5703125" style="5" customWidth="1"/>
    <col min="14" max="14" width="54.28515625" style="5" bestFit="1" customWidth="1"/>
  </cols>
  <sheetData>
    <row r="1" spans="2:14" s="3" customFormat="1" x14ac:dyDescent="0.25">
      <c r="B1" s="4" t="s">
        <v>0</v>
      </c>
      <c r="C1" s="4" t="s">
        <v>1</v>
      </c>
      <c r="D1" s="4" t="s">
        <v>3</v>
      </c>
      <c r="E1" s="4" t="s">
        <v>2</v>
      </c>
      <c r="F1" s="4" t="s">
        <v>1123</v>
      </c>
      <c r="G1" s="4" t="s">
        <v>1124</v>
      </c>
      <c r="H1" s="4" t="s">
        <v>1125</v>
      </c>
      <c r="I1" s="4" t="s">
        <v>1132</v>
      </c>
      <c r="J1" s="4" t="s">
        <v>1130</v>
      </c>
      <c r="K1" s="4" t="s">
        <v>1131</v>
      </c>
      <c r="L1" s="4" t="s">
        <v>1133</v>
      </c>
      <c r="M1" s="4" t="s">
        <v>1157</v>
      </c>
      <c r="N1" s="4" t="s">
        <v>1156</v>
      </c>
    </row>
    <row r="2" spans="2:14" s="2" customFormat="1" hidden="1" x14ac:dyDescent="0.25">
      <c r="B2" s="7" t="s">
        <v>4</v>
      </c>
      <c r="C2" s="7" t="s">
        <v>1</v>
      </c>
      <c r="D2" s="7"/>
      <c r="E2" s="7">
        <v>4</v>
      </c>
      <c r="F2" s="7" t="s">
        <v>1137</v>
      </c>
      <c r="G2" s="7" t="s">
        <v>1126</v>
      </c>
      <c r="H2" s="7" t="s">
        <v>1129</v>
      </c>
      <c r="I2" s="7"/>
      <c r="J2" s="7"/>
      <c r="K2" s="7"/>
      <c r="L2" s="7" t="s">
        <v>1155</v>
      </c>
      <c r="M2" s="7"/>
      <c r="N2" s="7" t="s">
        <v>1300</v>
      </c>
    </row>
    <row r="3" spans="2:14" s="2" customFormat="1" hidden="1" x14ac:dyDescent="0.25">
      <c r="B3" s="7" t="s">
        <v>5</v>
      </c>
      <c r="C3" s="7" t="s">
        <v>1</v>
      </c>
      <c r="D3" s="7"/>
      <c r="E3" s="7">
        <v>21</v>
      </c>
      <c r="F3" s="7" t="s">
        <v>1137</v>
      </c>
      <c r="G3" s="7" t="s">
        <v>1126</v>
      </c>
      <c r="H3" s="7" t="s">
        <v>1129</v>
      </c>
      <c r="I3" s="7"/>
      <c r="J3" s="7"/>
      <c r="K3" s="7"/>
      <c r="L3" s="7" t="s">
        <v>1155</v>
      </c>
      <c r="M3" s="7"/>
      <c r="N3" s="7" t="s">
        <v>1300</v>
      </c>
    </row>
    <row r="4" spans="2:14" hidden="1" x14ac:dyDescent="0.25">
      <c r="B4" s="5" t="s">
        <v>6</v>
      </c>
      <c r="C4" s="5" t="s">
        <v>1</v>
      </c>
      <c r="E4" s="5">
        <v>4</v>
      </c>
      <c r="F4" s="5" t="s">
        <v>1137</v>
      </c>
      <c r="G4" s="5" t="s">
        <v>1126</v>
      </c>
      <c r="H4" s="5" t="s">
        <v>1154</v>
      </c>
      <c r="J4" s="5">
        <v>3</v>
      </c>
      <c r="K4" s="5">
        <v>3</v>
      </c>
      <c r="L4" s="5" t="s">
        <v>1155</v>
      </c>
      <c r="M4" s="5" t="s">
        <v>1158</v>
      </c>
    </row>
    <row r="5" spans="2:14" s="1" customFormat="1" hidden="1" x14ac:dyDescent="0.25">
      <c r="B5" s="6" t="s">
        <v>7</v>
      </c>
      <c r="C5" s="6" t="s">
        <v>1</v>
      </c>
      <c r="D5" s="6"/>
      <c r="E5" s="6">
        <v>5</v>
      </c>
      <c r="F5" s="6" t="s">
        <v>1137</v>
      </c>
      <c r="G5" s="6" t="s">
        <v>1127</v>
      </c>
      <c r="H5" s="6" t="s">
        <v>1160</v>
      </c>
      <c r="I5" s="6"/>
      <c r="J5" s="6">
        <v>29</v>
      </c>
      <c r="K5" s="6"/>
      <c r="L5" s="6"/>
      <c r="M5" s="6" t="s">
        <v>1158</v>
      </c>
      <c r="N5" s="6" t="s">
        <v>1159</v>
      </c>
    </row>
    <row r="6" spans="2:14" hidden="1" x14ac:dyDescent="0.25">
      <c r="B6" s="5" t="s">
        <v>8</v>
      </c>
      <c r="C6" s="5" t="s">
        <v>1</v>
      </c>
      <c r="E6" s="5">
        <v>2</v>
      </c>
      <c r="F6" s="5" t="s">
        <v>1137</v>
      </c>
      <c r="G6" s="5" t="s">
        <v>1126</v>
      </c>
      <c r="H6" s="5" t="s">
        <v>1154</v>
      </c>
      <c r="J6" s="5">
        <v>3</v>
      </c>
      <c r="L6" s="5" t="s">
        <v>1155</v>
      </c>
      <c r="M6" s="5" t="s">
        <v>1158</v>
      </c>
    </row>
    <row r="7" spans="2:14" hidden="1" x14ac:dyDescent="0.25">
      <c r="B7" s="5" t="s">
        <v>9</v>
      </c>
      <c r="C7" s="5" t="s">
        <v>1</v>
      </c>
      <c r="E7" s="5">
        <v>4</v>
      </c>
      <c r="F7" s="5" t="s">
        <v>1137</v>
      </c>
      <c r="G7" s="5" t="s">
        <v>1126</v>
      </c>
      <c r="H7" s="5" t="s">
        <v>1129</v>
      </c>
      <c r="J7" s="5">
        <v>1.5</v>
      </c>
      <c r="M7" s="5" t="s">
        <v>1158</v>
      </c>
    </row>
    <row r="8" spans="2:14" hidden="1" x14ac:dyDescent="0.25">
      <c r="B8" s="5" t="s">
        <v>10</v>
      </c>
      <c r="C8" s="5" t="s">
        <v>1</v>
      </c>
      <c r="E8" s="5">
        <v>5</v>
      </c>
      <c r="F8" s="5" t="s">
        <v>1137</v>
      </c>
      <c r="G8" s="5" t="s">
        <v>1126</v>
      </c>
      <c r="H8" s="5" t="s">
        <v>1154</v>
      </c>
      <c r="J8" s="5">
        <v>4</v>
      </c>
      <c r="K8" s="5">
        <v>3</v>
      </c>
      <c r="M8" s="5" t="s">
        <v>1158</v>
      </c>
    </row>
    <row r="9" spans="2:14" hidden="1" x14ac:dyDescent="0.25">
      <c r="B9" s="5" t="s">
        <v>11</v>
      </c>
      <c r="C9" s="5" t="s">
        <v>1</v>
      </c>
      <c r="E9" s="5">
        <v>11</v>
      </c>
      <c r="F9" s="5" t="s">
        <v>1137</v>
      </c>
      <c r="G9" s="5" t="s">
        <v>1126</v>
      </c>
      <c r="H9" s="5" t="s">
        <v>1154</v>
      </c>
      <c r="J9" s="5">
        <v>1.5</v>
      </c>
      <c r="L9" s="5" t="s">
        <v>1161</v>
      </c>
      <c r="M9" s="5" t="s">
        <v>1158</v>
      </c>
    </row>
    <row r="10" spans="2:14" hidden="1" x14ac:dyDescent="0.25">
      <c r="B10" s="5" t="s">
        <v>12</v>
      </c>
      <c r="C10" s="5" t="s">
        <v>41</v>
      </c>
      <c r="E10" s="5">
        <v>3</v>
      </c>
      <c r="F10" s="5" t="s">
        <v>1137</v>
      </c>
      <c r="G10" s="5" t="s">
        <v>1126</v>
      </c>
      <c r="H10" s="5" t="s">
        <v>1162</v>
      </c>
      <c r="J10" s="5">
        <v>4</v>
      </c>
      <c r="M10" s="5" t="s">
        <v>1158</v>
      </c>
    </row>
    <row r="11" spans="2:14" s="2" customFormat="1" hidden="1" x14ac:dyDescent="0.25">
      <c r="B11" s="7" t="s">
        <v>13</v>
      </c>
      <c r="C11" s="7" t="s">
        <v>41</v>
      </c>
      <c r="D11" s="7"/>
      <c r="E11" s="7">
        <v>4</v>
      </c>
      <c r="F11" s="7" t="s">
        <v>1137</v>
      </c>
      <c r="G11" s="7" t="s">
        <v>1126</v>
      </c>
      <c r="H11" s="7" t="s">
        <v>1163</v>
      </c>
      <c r="I11" s="7"/>
      <c r="J11" s="7"/>
      <c r="K11" s="7"/>
      <c r="L11" s="7"/>
      <c r="M11" s="7"/>
      <c r="N11" s="7" t="s">
        <v>1300</v>
      </c>
    </row>
    <row r="12" spans="2:14" hidden="1" x14ac:dyDescent="0.25">
      <c r="B12" s="5" t="s">
        <v>14</v>
      </c>
      <c r="C12" s="5" t="s">
        <v>1</v>
      </c>
      <c r="E12" s="5">
        <v>8</v>
      </c>
      <c r="F12" s="5" t="s">
        <v>1137</v>
      </c>
      <c r="G12" s="5" t="s">
        <v>1126</v>
      </c>
      <c r="H12" s="5" t="s">
        <v>1154</v>
      </c>
      <c r="J12" s="5">
        <v>4</v>
      </c>
      <c r="K12" s="5">
        <v>4</v>
      </c>
      <c r="L12" s="5" t="s">
        <v>1155</v>
      </c>
      <c r="M12" s="5" t="s">
        <v>1158</v>
      </c>
    </row>
    <row r="13" spans="2:14" hidden="1" x14ac:dyDescent="0.25">
      <c r="B13" s="5" t="s">
        <v>15</v>
      </c>
      <c r="C13" s="5" t="s">
        <v>1</v>
      </c>
      <c r="E13" s="5">
        <v>1</v>
      </c>
      <c r="F13" s="5" t="s">
        <v>1137</v>
      </c>
      <c r="G13" s="5" t="s">
        <v>1126</v>
      </c>
      <c r="H13" s="5" t="s">
        <v>1154</v>
      </c>
      <c r="J13" s="5">
        <v>3.5</v>
      </c>
      <c r="K13" s="5">
        <v>3.5</v>
      </c>
      <c r="L13" s="5" t="s">
        <v>1164</v>
      </c>
      <c r="M13" s="5" t="s">
        <v>1158</v>
      </c>
    </row>
    <row r="14" spans="2:14" s="2" customFormat="1" hidden="1" x14ac:dyDescent="0.25">
      <c r="B14" s="7" t="s">
        <v>16</v>
      </c>
      <c r="C14" s="7" t="s">
        <v>1</v>
      </c>
      <c r="D14" s="7"/>
      <c r="E14" s="7">
        <v>1</v>
      </c>
      <c r="F14" s="7" t="s">
        <v>1137</v>
      </c>
      <c r="G14" s="7" t="s">
        <v>1126</v>
      </c>
      <c r="H14" s="7" t="s">
        <v>1129</v>
      </c>
      <c r="I14" s="7"/>
      <c r="J14" s="7"/>
      <c r="K14" s="7"/>
      <c r="L14" s="7"/>
      <c r="M14" s="7"/>
      <c r="N14" s="7" t="s">
        <v>1300</v>
      </c>
    </row>
    <row r="15" spans="2:14" s="2" customFormat="1" hidden="1" x14ac:dyDescent="0.25">
      <c r="B15" s="7" t="s">
        <v>17</v>
      </c>
      <c r="C15" s="7" t="s">
        <v>1</v>
      </c>
      <c r="D15" s="7"/>
      <c r="E15" s="7">
        <v>2</v>
      </c>
      <c r="F15" s="7" t="s">
        <v>1137</v>
      </c>
      <c r="G15" s="7" t="s">
        <v>1126</v>
      </c>
      <c r="H15" s="7" t="s">
        <v>1154</v>
      </c>
      <c r="I15" s="7"/>
      <c r="J15" s="7">
        <v>4</v>
      </c>
      <c r="K15" s="7">
        <v>1</v>
      </c>
      <c r="L15" s="7" t="s">
        <v>1155</v>
      </c>
      <c r="M15" s="7" t="s">
        <v>1158</v>
      </c>
      <c r="N15" s="7" t="s">
        <v>1165</v>
      </c>
    </row>
    <row r="16" spans="2:14" s="2" customFormat="1" hidden="1" x14ac:dyDescent="0.25">
      <c r="B16" s="7" t="s">
        <v>18</v>
      </c>
      <c r="C16" s="7" t="s">
        <v>1</v>
      </c>
      <c r="D16" s="7"/>
      <c r="E16" s="7">
        <v>10</v>
      </c>
      <c r="F16" s="7" t="s">
        <v>1137</v>
      </c>
      <c r="G16" s="7" t="s">
        <v>1126</v>
      </c>
      <c r="H16" s="7" t="s">
        <v>1163</v>
      </c>
      <c r="I16" s="7"/>
      <c r="J16" s="7"/>
      <c r="K16" s="7"/>
      <c r="L16" s="7"/>
      <c r="M16" s="7"/>
      <c r="N16" s="7" t="s">
        <v>1165</v>
      </c>
    </row>
    <row r="17" spans="1:14" s="2" customFormat="1" hidden="1" x14ac:dyDescent="0.25">
      <c r="B17" s="7" t="s">
        <v>19</v>
      </c>
      <c r="C17" s="7" t="s">
        <v>1</v>
      </c>
      <c r="D17" s="7" t="s">
        <v>20</v>
      </c>
      <c r="E17" s="7">
        <f>31+37</f>
        <v>68</v>
      </c>
      <c r="F17" s="7" t="s">
        <v>1137</v>
      </c>
      <c r="G17" s="7" t="s">
        <v>1127</v>
      </c>
      <c r="H17" s="7" t="s">
        <v>1166</v>
      </c>
      <c r="I17" s="7"/>
      <c r="J17" s="7"/>
      <c r="K17" s="7"/>
      <c r="L17" s="7"/>
      <c r="M17" s="7"/>
      <c r="N17" s="7" t="s">
        <v>1300</v>
      </c>
    </row>
    <row r="18" spans="1:14" hidden="1" x14ac:dyDescent="0.25">
      <c r="B18" s="5" t="s">
        <v>21</v>
      </c>
      <c r="C18" s="5" t="s">
        <v>41</v>
      </c>
      <c r="D18" s="5" t="s">
        <v>22</v>
      </c>
      <c r="E18" s="5">
        <v>2</v>
      </c>
      <c r="F18" s="5" t="s">
        <v>1137</v>
      </c>
      <c r="G18" s="5" t="s">
        <v>1127</v>
      </c>
      <c r="H18" s="5" t="s">
        <v>1167</v>
      </c>
      <c r="J18" s="5">
        <v>12</v>
      </c>
      <c r="M18" s="5" t="s">
        <v>1158</v>
      </c>
    </row>
    <row r="19" spans="1:14" hidden="1" x14ac:dyDescent="0.25">
      <c r="B19" s="5" t="s">
        <v>23</v>
      </c>
      <c r="C19" s="5" t="s">
        <v>41</v>
      </c>
      <c r="D19" s="5" t="s">
        <v>22</v>
      </c>
      <c r="E19" s="5">
        <v>14</v>
      </c>
      <c r="F19" s="5" t="s">
        <v>1137</v>
      </c>
      <c r="G19" s="5" t="s">
        <v>1127</v>
      </c>
      <c r="H19" s="5" t="s">
        <v>1167</v>
      </c>
      <c r="J19" s="5">
        <v>15</v>
      </c>
      <c r="M19" s="5" t="s">
        <v>1158</v>
      </c>
    </row>
    <row r="20" spans="1:14" hidden="1" x14ac:dyDescent="0.25">
      <c r="B20" s="5" t="s">
        <v>24</v>
      </c>
      <c r="C20" s="5" t="s">
        <v>41</v>
      </c>
      <c r="D20" s="5" t="s">
        <v>22</v>
      </c>
      <c r="E20" s="5">
        <v>3</v>
      </c>
      <c r="F20" s="5" t="s">
        <v>1137</v>
      </c>
      <c r="G20" s="5" t="s">
        <v>1127</v>
      </c>
      <c r="H20" s="5" t="s">
        <v>1167</v>
      </c>
      <c r="J20" s="5">
        <v>18</v>
      </c>
      <c r="M20" s="5" t="s">
        <v>1158</v>
      </c>
    </row>
    <row r="21" spans="1:14" hidden="1" x14ac:dyDescent="0.25">
      <c r="B21" s="5" t="s">
        <v>25</v>
      </c>
      <c r="C21" s="5" t="s">
        <v>1</v>
      </c>
      <c r="E21" s="5">
        <v>32</v>
      </c>
      <c r="F21" s="5" t="s">
        <v>1137</v>
      </c>
      <c r="G21" s="5" t="s">
        <v>1129</v>
      </c>
      <c r="H21" s="5" t="s">
        <v>1166</v>
      </c>
    </row>
    <row r="22" spans="1:14" s="2" customFormat="1" hidden="1" x14ac:dyDescent="0.25">
      <c r="B22" s="7" t="s">
        <v>26</v>
      </c>
      <c r="C22" s="7" t="s">
        <v>1</v>
      </c>
      <c r="D22" s="7"/>
      <c r="E22" s="7">
        <v>114</v>
      </c>
      <c r="F22" s="7" t="s">
        <v>1137</v>
      </c>
      <c r="G22" s="7" t="s">
        <v>1149</v>
      </c>
      <c r="H22" s="7" t="s">
        <v>1312</v>
      </c>
      <c r="I22" s="7"/>
      <c r="J22" s="7"/>
      <c r="K22" s="7"/>
      <c r="L22" s="7"/>
      <c r="M22" s="7" t="s">
        <v>1158</v>
      </c>
      <c r="N22" s="7" t="s">
        <v>1168</v>
      </c>
    </row>
    <row r="23" spans="1:14" hidden="1" x14ac:dyDescent="0.25">
      <c r="B23" s="5" t="s">
        <v>27</v>
      </c>
      <c r="C23" s="5" t="s">
        <v>1</v>
      </c>
      <c r="D23" s="5" t="s">
        <v>28</v>
      </c>
      <c r="E23" s="5">
        <v>807</v>
      </c>
      <c r="F23" s="5" t="s">
        <v>1135</v>
      </c>
      <c r="G23" s="5" t="s">
        <v>1128</v>
      </c>
      <c r="H23" s="5" t="s">
        <v>1312</v>
      </c>
      <c r="I23" s="5">
        <v>0.375</v>
      </c>
      <c r="L23" s="5" t="s">
        <v>1170</v>
      </c>
      <c r="M23" s="5" t="s">
        <v>1158</v>
      </c>
    </row>
    <row r="24" spans="1:14" x14ac:dyDescent="0.25">
      <c r="A24" s="49">
        <v>16567</v>
      </c>
      <c r="B24" s="5" t="s">
        <v>29</v>
      </c>
      <c r="C24" s="5" t="s">
        <v>1</v>
      </c>
      <c r="E24" s="5">
        <v>10</v>
      </c>
      <c r="F24" s="5" t="s">
        <v>1145</v>
      </c>
      <c r="G24" s="5" t="s">
        <v>1153</v>
      </c>
      <c r="H24" s="5" t="s">
        <v>1312</v>
      </c>
      <c r="J24" s="5">
        <v>4</v>
      </c>
      <c r="M24" s="5" t="s">
        <v>1158</v>
      </c>
    </row>
    <row r="25" spans="1:14" hidden="1" x14ac:dyDescent="0.25">
      <c r="B25" s="5" t="s">
        <v>30</v>
      </c>
      <c r="C25" s="5" t="s">
        <v>1</v>
      </c>
      <c r="E25" s="5">
        <v>1</v>
      </c>
      <c r="F25" s="5" t="s">
        <v>1137</v>
      </c>
      <c r="G25" s="5" t="s">
        <v>1129</v>
      </c>
      <c r="H25" s="5" t="s">
        <v>1312</v>
      </c>
      <c r="J25" s="5">
        <v>5</v>
      </c>
      <c r="L25" s="5" t="s">
        <v>1142</v>
      </c>
      <c r="M25" s="5" t="s">
        <v>1158</v>
      </c>
    </row>
    <row r="26" spans="1:14" s="2" customFormat="1" x14ac:dyDescent="0.25">
      <c r="A26" s="49">
        <v>16609</v>
      </c>
      <c r="B26" s="7" t="s">
        <v>31</v>
      </c>
      <c r="C26" s="7" t="s">
        <v>1</v>
      </c>
      <c r="D26" s="7"/>
      <c r="E26" s="7">
        <v>2</v>
      </c>
      <c r="F26" s="7" t="s">
        <v>1145</v>
      </c>
      <c r="G26" s="7" t="s">
        <v>1153</v>
      </c>
      <c r="H26" s="7" t="s">
        <v>1312</v>
      </c>
      <c r="I26" s="7"/>
      <c r="J26" s="7"/>
      <c r="K26" s="7"/>
      <c r="L26" s="7"/>
      <c r="M26" s="7" t="s">
        <v>1158</v>
      </c>
      <c r="N26" s="7" t="s">
        <v>1168</v>
      </c>
    </row>
    <row r="27" spans="1:14" hidden="1" x14ac:dyDescent="0.25">
      <c r="B27" s="5" t="s">
        <v>32</v>
      </c>
      <c r="C27" s="5" t="s">
        <v>41</v>
      </c>
      <c r="E27" s="5">
        <v>2</v>
      </c>
      <c r="F27" s="5" t="s">
        <v>1137</v>
      </c>
      <c r="G27" s="5" t="s">
        <v>1126</v>
      </c>
      <c r="H27" s="5" t="s">
        <v>1312</v>
      </c>
      <c r="J27" s="5">
        <v>3</v>
      </c>
      <c r="M27" s="5" t="s">
        <v>1158</v>
      </c>
    </row>
    <row r="28" spans="1:14" hidden="1" x14ac:dyDescent="0.25">
      <c r="B28" s="5" t="s">
        <v>33</v>
      </c>
      <c r="C28" s="5" t="s">
        <v>1</v>
      </c>
      <c r="E28" s="5">
        <v>3</v>
      </c>
      <c r="F28" s="5" t="s">
        <v>1137</v>
      </c>
      <c r="G28" s="5" t="s">
        <v>1126</v>
      </c>
      <c r="H28" s="5" t="s">
        <v>1312</v>
      </c>
      <c r="M28" s="5" t="s">
        <v>1158</v>
      </c>
    </row>
    <row r="29" spans="1:14" hidden="1" x14ac:dyDescent="0.25">
      <c r="B29" s="5" t="s">
        <v>34</v>
      </c>
      <c r="C29" s="5" t="s">
        <v>1</v>
      </c>
      <c r="E29" s="5">
        <v>43</v>
      </c>
      <c r="F29" s="5" t="s">
        <v>1137</v>
      </c>
      <c r="G29" s="5" t="s">
        <v>1126</v>
      </c>
      <c r="H29" s="5" t="s">
        <v>1312</v>
      </c>
      <c r="L29" s="5" t="s">
        <v>1155</v>
      </c>
      <c r="M29" s="5" t="s">
        <v>1158</v>
      </c>
    </row>
    <row r="30" spans="1:14" hidden="1" x14ac:dyDescent="0.25">
      <c r="B30" s="5" t="s">
        <v>35</v>
      </c>
      <c r="C30" s="5" t="s">
        <v>1</v>
      </c>
      <c r="E30" s="5">
        <v>4</v>
      </c>
      <c r="F30" s="5" t="s">
        <v>1137</v>
      </c>
      <c r="G30" s="5" t="s">
        <v>1152</v>
      </c>
      <c r="H30" s="5" t="s">
        <v>1312</v>
      </c>
      <c r="L30" s="5" t="s">
        <v>1155</v>
      </c>
      <c r="M30" s="5" t="s">
        <v>1158</v>
      </c>
    </row>
    <row r="31" spans="1:14" x14ac:dyDescent="0.25">
      <c r="A31" s="51"/>
      <c r="B31" s="5" t="s">
        <v>414</v>
      </c>
      <c r="C31" s="5" t="s">
        <v>41</v>
      </c>
      <c r="E31" s="5">
        <v>3</v>
      </c>
      <c r="F31" s="5" t="s">
        <v>1138</v>
      </c>
      <c r="G31" s="5" t="s">
        <v>1166</v>
      </c>
      <c r="N31" s="5" t="s">
        <v>1314</v>
      </c>
    </row>
    <row r="32" spans="1:14" hidden="1" x14ac:dyDescent="0.25">
      <c r="B32" s="5" t="s">
        <v>37</v>
      </c>
      <c r="C32" s="5" t="s">
        <v>1</v>
      </c>
      <c r="D32" s="5" t="s">
        <v>38</v>
      </c>
      <c r="E32" s="5">
        <v>14</v>
      </c>
      <c r="F32" s="5" t="s">
        <v>1137</v>
      </c>
      <c r="G32" s="5" t="s">
        <v>1153</v>
      </c>
      <c r="H32" s="5" t="s">
        <v>1312</v>
      </c>
      <c r="M32" s="5" t="s">
        <v>1158</v>
      </c>
    </row>
    <row r="33" spans="2:14" hidden="1" x14ac:dyDescent="0.25">
      <c r="B33" s="5" t="s">
        <v>39</v>
      </c>
      <c r="C33" s="5" t="s">
        <v>1</v>
      </c>
      <c r="E33" s="5">
        <v>521</v>
      </c>
      <c r="F33" s="5" t="s">
        <v>1135</v>
      </c>
      <c r="G33" s="5" t="s">
        <v>1128</v>
      </c>
      <c r="H33" s="5" t="s">
        <v>1312</v>
      </c>
      <c r="I33" s="5">
        <v>0.25</v>
      </c>
      <c r="K33" s="5">
        <v>0.625</v>
      </c>
      <c r="M33" s="5" t="s">
        <v>1158</v>
      </c>
    </row>
    <row r="34" spans="2:14" hidden="1" x14ac:dyDescent="0.25">
      <c r="B34" s="5" t="s">
        <v>40</v>
      </c>
      <c r="C34" s="5" t="s">
        <v>1</v>
      </c>
      <c r="D34" s="5" t="s">
        <v>22</v>
      </c>
      <c r="E34" s="5">
        <v>395</v>
      </c>
      <c r="F34" s="5" t="s">
        <v>1137</v>
      </c>
      <c r="G34" s="5" t="s">
        <v>1129</v>
      </c>
      <c r="H34" s="5" t="s">
        <v>1312</v>
      </c>
      <c r="M34" s="5" t="s">
        <v>1158</v>
      </c>
    </row>
    <row r="35" spans="2:14" hidden="1" x14ac:dyDescent="0.25">
      <c r="B35" s="5" t="s">
        <v>51</v>
      </c>
      <c r="C35" s="5" t="s">
        <v>41</v>
      </c>
      <c r="D35" s="5" t="s">
        <v>22</v>
      </c>
      <c r="E35" s="5">
        <v>23</v>
      </c>
      <c r="F35" s="5" t="s">
        <v>1137</v>
      </c>
      <c r="G35" s="5" t="s">
        <v>1127</v>
      </c>
      <c r="H35" s="5" t="s">
        <v>1312</v>
      </c>
      <c r="J35" s="5">
        <v>9</v>
      </c>
      <c r="M35" s="5" t="s">
        <v>1158</v>
      </c>
    </row>
    <row r="36" spans="2:14" s="2" customFormat="1" hidden="1" x14ac:dyDescent="0.25">
      <c r="B36" s="7" t="s">
        <v>42</v>
      </c>
      <c r="C36" s="7" t="s">
        <v>1</v>
      </c>
      <c r="D36" s="7"/>
      <c r="E36" s="7">
        <v>26</v>
      </c>
      <c r="F36" s="7" t="s">
        <v>1137</v>
      </c>
      <c r="G36" s="7" t="s">
        <v>1126</v>
      </c>
      <c r="H36" s="7" t="s">
        <v>1312</v>
      </c>
      <c r="I36" s="7"/>
      <c r="J36" s="7"/>
      <c r="K36" s="7"/>
      <c r="L36" s="7"/>
      <c r="M36" s="7" t="s">
        <v>1158</v>
      </c>
      <c r="N36" s="7" t="s">
        <v>1172</v>
      </c>
    </row>
    <row r="37" spans="2:14" hidden="1" x14ac:dyDescent="0.25">
      <c r="B37" s="5" t="s">
        <v>43</v>
      </c>
      <c r="C37" s="5" t="s">
        <v>1</v>
      </c>
      <c r="E37" s="5">
        <v>117</v>
      </c>
      <c r="F37" s="5" t="s">
        <v>1137</v>
      </c>
      <c r="G37" s="5" t="s">
        <v>1129</v>
      </c>
      <c r="H37" s="5" t="s">
        <v>1312</v>
      </c>
      <c r="M37" s="5" t="s">
        <v>1158</v>
      </c>
    </row>
    <row r="38" spans="2:14" s="2" customFormat="1" hidden="1" x14ac:dyDescent="0.25">
      <c r="B38" s="7" t="s">
        <v>44</v>
      </c>
      <c r="C38" s="7" t="s">
        <v>1</v>
      </c>
      <c r="D38" s="7"/>
      <c r="E38" s="7">
        <v>36</v>
      </c>
      <c r="F38" s="7" t="s">
        <v>1137</v>
      </c>
      <c r="G38" s="7" t="s">
        <v>1127</v>
      </c>
      <c r="H38" s="7" t="s">
        <v>1312</v>
      </c>
      <c r="I38" s="7"/>
      <c r="J38" s="7"/>
      <c r="K38" s="7"/>
      <c r="L38" s="7"/>
      <c r="M38" s="7" t="s">
        <v>1158</v>
      </c>
      <c r="N38" s="7" t="s">
        <v>1300</v>
      </c>
    </row>
    <row r="39" spans="2:14" hidden="1" x14ac:dyDescent="0.25">
      <c r="B39" s="5" t="s">
        <v>45</v>
      </c>
      <c r="C39" s="5" t="s">
        <v>1</v>
      </c>
      <c r="E39" s="5">
        <v>30</v>
      </c>
      <c r="F39" s="5" t="s">
        <v>1137</v>
      </c>
      <c r="G39" s="5" t="s">
        <v>1129</v>
      </c>
      <c r="H39" s="5" t="s">
        <v>1312</v>
      </c>
      <c r="J39" s="5">
        <v>1</v>
      </c>
      <c r="M39" s="5" t="s">
        <v>1158</v>
      </c>
    </row>
    <row r="40" spans="2:14" hidden="1" x14ac:dyDescent="0.25">
      <c r="B40" s="5" t="s">
        <v>46</v>
      </c>
      <c r="C40" s="5" t="s">
        <v>1</v>
      </c>
      <c r="E40" s="5">
        <v>1</v>
      </c>
      <c r="F40" s="5" t="s">
        <v>1137</v>
      </c>
      <c r="G40" s="5" t="s">
        <v>1126</v>
      </c>
      <c r="H40" s="5" t="s">
        <v>1312</v>
      </c>
      <c r="J40" s="5">
        <v>5</v>
      </c>
      <c r="M40" s="5" t="s">
        <v>1158</v>
      </c>
    </row>
    <row r="41" spans="2:14" hidden="1" x14ac:dyDescent="0.25">
      <c r="B41" s="5" t="s">
        <v>47</v>
      </c>
      <c r="C41" s="5" t="s">
        <v>1</v>
      </c>
      <c r="E41" s="5">
        <v>16</v>
      </c>
      <c r="F41" s="5" t="s">
        <v>1137</v>
      </c>
      <c r="G41" s="5" t="s">
        <v>1129</v>
      </c>
      <c r="H41" s="5" t="s">
        <v>1312</v>
      </c>
      <c r="M41" s="5" t="s">
        <v>1158</v>
      </c>
    </row>
    <row r="42" spans="2:14" s="2" customFormat="1" hidden="1" x14ac:dyDescent="0.25">
      <c r="B42" s="7" t="s">
        <v>48</v>
      </c>
      <c r="C42" s="7" t="s">
        <v>1</v>
      </c>
      <c r="D42" s="7"/>
      <c r="E42" s="7">
        <v>1</v>
      </c>
      <c r="F42" s="7" t="s">
        <v>1137</v>
      </c>
      <c r="G42" s="7" t="s">
        <v>1127</v>
      </c>
      <c r="H42" s="7" t="s">
        <v>1312</v>
      </c>
      <c r="I42" s="7"/>
      <c r="J42" s="7"/>
      <c r="K42" s="7"/>
      <c r="L42" s="7"/>
      <c r="M42" s="7" t="s">
        <v>1158</v>
      </c>
      <c r="N42" s="7" t="s">
        <v>1300</v>
      </c>
    </row>
    <row r="43" spans="2:14" hidden="1" x14ac:dyDescent="0.25">
      <c r="B43" s="5" t="s">
        <v>49</v>
      </c>
      <c r="C43" s="5" t="s">
        <v>1</v>
      </c>
      <c r="E43" s="5">
        <v>2</v>
      </c>
      <c r="F43" s="5" t="s">
        <v>1137</v>
      </c>
      <c r="G43" s="5" t="s">
        <v>1129</v>
      </c>
      <c r="H43" s="5" t="s">
        <v>1312</v>
      </c>
      <c r="M43" s="5" t="s">
        <v>1158</v>
      </c>
    </row>
    <row r="44" spans="2:14" s="2" customFormat="1" hidden="1" x14ac:dyDescent="0.25">
      <c r="B44" s="7" t="s">
        <v>50</v>
      </c>
      <c r="C44" s="7" t="s">
        <v>1</v>
      </c>
      <c r="D44" s="7"/>
      <c r="E44" s="7">
        <v>1</v>
      </c>
      <c r="F44" s="7" t="s">
        <v>1137</v>
      </c>
      <c r="G44" s="7" t="s">
        <v>1127</v>
      </c>
      <c r="H44" s="7" t="s">
        <v>1312</v>
      </c>
      <c r="I44" s="7"/>
      <c r="J44" s="7"/>
      <c r="K44" s="7"/>
      <c r="L44" s="7"/>
      <c r="M44" s="7" t="s">
        <v>1158</v>
      </c>
      <c r="N44" s="7" t="s">
        <v>1173</v>
      </c>
    </row>
    <row r="45" spans="2:14" s="2" customFormat="1" hidden="1" x14ac:dyDescent="0.25">
      <c r="B45" s="7" t="s">
        <v>52</v>
      </c>
      <c r="C45" s="7" t="s">
        <v>1</v>
      </c>
      <c r="D45" s="7"/>
      <c r="E45" s="7">
        <v>241</v>
      </c>
      <c r="F45" s="7" t="s">
        <v>1137</v>
      </c>
      <c r="G45" s="7" t="s">
        <v>1149</v>
      </c>
      <c r="H45" s="7" t="s">
        <v>1312</v>
      </c>
      <c r="I45" s="7">
        <v>0.25</v>
      </c>
      <c r="J45" s="7"/>
      <c r="K45" s="7">
        <v>1</v>
      </c>
      <c r="L45" s="7"/>
      <c r="M45" s="7" t="s">
        <v>1158</v>
      </c>
      <c r="N45" s="7" t="s">
        <v>1174</v>
      </c>
    </row>
    <row r="46" spans="2:14" hidden="1" x14ac:dyDescent="0.25">
      <c r="B46" s="5" t="s">
        <v>53</v>
      </c>
      <c r="C46" s="5" t="s">
        <v>1</v>
      </c>
      <c r="E46" s="5">
        <v>2</v>
      </c>
      <c r="F46" s="5" t="s">
        <v>1135</v>
      </c>
      <c r="G46" s="5" t="s">
        <v>1128</v>
      </c>
      <c r="H46" s="5" t="s">
        <v>1153</v>
      </c>
      <c r="I46" s="5">
        <f>5/16</f>
        <v>0.3125</v>
      </c>
      <c r="K46" s="5">
        <v>0.75</v>
      </c>
      <c r="M46" s="5" t="s">
        <v>1158</v>
      </c>
    </row>
    <row r="47" spans="2:14" hidden="1" x14ac:dyDescent="0.25">
      <c r="B47" s="5" t="s">
        <v>54</v>
      </c>
      <c r="C47" s="5" t="s">
        <v>1</v>
      </c>
      <c r="E47" s="5">
        <v>37</v>
      </c>
      <c r="F47" s="5" t="s">
        <v>1137</v>
      </c>
      <c r="G47" s="5" t="s">
        <v>1129</v>
      </c>
      <c r="H47" s="5" t="s">
        <v>1153</v>
      </c>
      <c r="K47" s="5">
        <v>0.1875</v>
      </c>
      <c r="M47" s="5" t="s">
        <v>1158</v>
      </c>
    </row>
    <row r="48" spans="2:14" hidden="1" x14ac:dyDescent="0.25">
      <c r="B48" s="5" t="s">
        <v>55</v>
      </c>
      <c r="C48" s="5" t="s">
        <v>1</v>
      </c>
      <c r="E48" s="5">
        <v>8</v>
      </c>
      <c r="F48" s="5" t="s">
        <v>1137</v>
      </c>
      <c r="G48" s="5" t="s">
        <v>1129</v>
      </c>
      <c r="H48" s="5" t="s">
        <v>1153</v>
      </c>
      <c r="K48" s="5">
        <v>0.375</v>
      </c>
      <c r="M48" s="5" t="s">
        <v>1158</v>
      </c>
    </row>
    <row r="49" spans="1:14" hidden="1" x14ac:dyDescent="0.25">
      <c r="B49" s="5" t="s">
        <v>56</v>
      </c>
      <c r="C49" s="5" t="s">
        <v>1</v>
      </c>
      <c r="E49" s="5">
        <v>7</v>
      </c>
      <c r="F49" s="5" t="s">
        <v>1137</v>
      </c>
      <c r="G49" s="5" t="s">
        <v>1129</v>
      </c>
      <c r="H49" s="5" t="s">
        <v>1153</v>
      </c>
      <c r="K49" s="5">
        <v>0.25</v>
      </c>
      <c r="M49" s="5" t="s">
        <v>1158</v>
      </c>
    </row>
    <row r="50" spans="1:14" hidden="1" x14ac:dyDescent="0.25">
      <c r="B50" s="5" t="s">
        <v>57</v>
      </c>
      <c r="C50" s="5" t="s">
        <v>1</v>
      </c>
      <c r="E50" s="5">
        <f>349+187</f>
        <v>536</v>
      </c>
      <c r="F50" s="5" t="s">
        <v>1135</v>
      </c>
      <c r="G50" s="5" t="s">
        <v>1128</v>
      </c>
      <c r="H50" s="5" t="s">
        <v>1153</v>
      </c>
      <c r="I50" s="5">
        <v>0.25</v>
      </c>
      <c r="K50" s="5">
        <v>0.75</v>
      </c>
      <c r="M50" s="5" t="s">
        <v>1158</v>
      </c>
      <c r="N50" s="5" t="s">
        <v>1303</v>
      </c>
    </row>
    <row r="51" spans="1:14" hidden="1" x14ac:dyDescent="0.25">
      <c r="B51" s="5" t="s">
        <v>58</v>
      </c>
      <c r="C51" s="5" t="s">
        <v>1</v>
      </c>
      <c r="E51" s="5">
        <v>88</v>
      </c>
      <c r="F51" s="5" t="s">
        <v>1137</v>
      </c>
      <c r="G51" s="5" t="s">
        <v>1129</v>
      </c>
      <c r="H51" s="5" t="s">
        <v>1153</v>
      </c>
      <c r="J51" s="5">
        <v>0.75</v>
      </c>
      <c r="K51" s="5">
        <v>0.25</v>
      </c>
      <c r="M51" s="5" t="s">
        <v>1158</v>
      </c>
    </row>
    <row r="52" spans="1:14" hidden="1" x14ac:dyDescent="0.25">
      <c r="B52" s="5" t="s">
        <v>59</v>
      </c>
      <c r="C52" s="5" t="s">
        <v>1</v>
      </c>
      <c r="E52" s="5">
        <v>6</v>
      </c>
      <c r="F52" s="5" t="s">
        <v>1137</v>
      </c>
      <c r="G52" s="5" t="s">
        <v>1129</v>
      </c>
      <c r="H52" s="5" t="s">
        <v>1153</v>
      </c>
      <c r="K52" s="5">
        <v>0.3125</v>
      </c>
      <c r="M52" s="5" t="s">
        <v>1158</v>
      </c>
    </row>
    <row r="53" spans="1:14" s="2" customFormat="1" x14ac:dyDescent="0.25">
      <c r="A53" s="52">
        <v>16761</v>
      </c>
      <c r="B53" s="5" t="s">
        <v>415</v>
      </c>
      <c r="C53" s="5" t="s">
        <v>233</v>
      </c>
      <c r="D53" s="5"/>
      <c r="E53" s="5">
        <v>2</v>
      </c>
      <c r="F53" s="5" t="s">
        <v>1138</v>
      </c>
      <c r="G53" s="5" t="s">
        <v>1166</v>
      </c>
      <c r="H53" s="5"/>
      <c r="I53" s="5"/>
      <c r="J53" s="5"/>
      <c r="K53" s="5"/>
      <c r="L53" s="5"/>
      <c r="M53" s="5"/>
      <c r="N53" s="5"/>
    </row>
    <row r="54" spans="1:14" hidden="1" x14ac:dyDescent="0.25">
      <c r="B54" s="5" t="s">
        <v>61</v>
      </c>
      <c r="C54" s="5" t="s">
        <v>1</v>
      </c>
      <c r="E54" s="5">
        <v>2</v>
      </c>
      <c r="F54" s="5" t="s">
        <v>1137</v>
      </c>
      <c r="G54" s="5" t="s">
        <v>1152</v>
      </c>
      <c r="H54" s="5" t="s">
        <v>1153</v>
      </c>
      <c r="M54" s="5" t="s">
        <v>1158</v>
      </c>
    </row>
    <row r="55" spans="1:14" hidden="1" x14ac:dyDescent="0.25">
      <c r="B55" s="5" t="s">
        <v>62</v>
      </c>
      <c r="C55" s="5" t="s">
        <v>1</v>
      </c>
      <c r="E55" s="5">
        <v>12</v>
      </c>
      <c r="F55" s="5" t="s">
        <v>1137</v>
      </c>
      <c r="G55" s="5" t="s">
        <v>1129</v>
      </c>
      <c r="H55" s="5" t="s">
        <v>1153</v>
      </c>
      <c r="K55" s="5">
        <v>0.375</v>
      </c>
      <c r="M55" s="5" t="s">
        <v>1158</v>
      </c>
    </row>
    <row r="56" spans="1:14" hidden="1" x14ac:dyDescent="0.25">
      <c r="B56" s="5" t="s">
        <v>63</v>
      </c>
      <c r="C56" s="5" t="s">
        <v>1</v>
      </c>
      <c r="E56" s="5">
        <v>30</v>
      </c>
      <c r="F56" s="5" t="s">
        <v>1137</v>
      </c>
      <c r="G56" s="5" t="s">
        <v>1129</v>
      </c>
      <c r="H56" s="5" t="s">
        <v>1153</v>
      </c>
      <c r="J56" s="5">
        <v>0.875</v>
      </c>
      <c r="K56" s="5">
        <v>0.5</v>
      </c>
      <c r="M56" s="5" t="s">
        <v>1158</v>
      </c>
    </row>
    <row r="57" spans="1:14" hidden="1" x14ac:dyDescent="0.25">
      <c r="B57" s="5" t="s">
        <v>64</v>
      </c>
      <c r="C57" s="5" t="s">
        <v>1</v>
      </c>
      <c r="E57" s="5">
        <v>26</v>
      </c>
      <c r="F57" s="5" t="s">
        <v>1137</v>
      </c>
      <c r="G57" s="5" t="s">
        <v>1129</v>
      </c>
      <c r="H57" s="5" t="s">
        <v>1153</v>
      </c>
      <c r="K57" s="5">
        <v>0.5</v>
      </c>
      <c r="M57" s="5" t="s">
        <v>1158</v>
      </c>
    </row>
    <row r="58" spans="1:14" hidden="1" x14ac:dyDescent="0.25">
      <c r="B58" s="5" t="s">
        <v>65</v>
      </c>
      <c r="C58" s="5" t="s">
        <v>1</v>
      </c>
      <c r="E58" s="5">
        <v>1</v>
      </c>
      <c r="F58" s="5" t="s">
        <v>1137</v>
      </c>
      <c r="G58" s="5" t="s">
        <v>1129</v>
      </c>
      <c r="H58" s="5" t="s">
        <v>1153</v>
      </c>
      <c r="L58" s="5" t="s">
        <v>1142</v>
      </c>
      <c r="M58" s="5" t="s">
        <v>1158</v>
      </c>
    </row>
    <row r="59" spans="1:14" hidden="1" x14ac:dyDescent="0.25">
      <c r="B59" s="5" t="s">
        <v>66</v>
      </c>
      <c r="C59" s="5" t="s">
        <v>1</v>
      </c>
      <c r="E59" s="5">
        <v>274</v>
      </c>
      <c r="F59" s="5" t="s">
        <v>1137</v>
      </c>
      <c r="G59" s="5" t="s">
        <v>1129</v>
      </c>
      <c r="H59" s="5" t="s">
        <v>1153</v>
      </c>
      <c r="J59" s="5">
        <v>0.75</v>
      </c>
      <c r="K59" s="5">
        <v>0.375</v>
      </c>
      <c r="M59" s="5" t="s">
        <v>1158</v>
      </c>
    </row>
    <row r="60" spans="1:14" hidden="1" x14ac:dyDescent="0.25">
      <c r="B60" s="5" t="s">
        <v>67</v>
      </c>
      <c r="C60" s="5" t="s">
        <v>1</v>
      </c>
      <c r="E60" s="5">
        <v>72</v>
      </c>
      <c r="F60" s="5" t="s">
        <v>1135</v>
      </c>
      <c r="G60" s="5" t="s">
        <v>1153</v>
      </c>
      <c r="H60" s="5" t="s">
        <v>1153</v>
      </c>
      <c r="J60" s="5">
        <v>1.25</v>
      </c>
      <c r="M60" s="5" t="s">
        <v>1158</v>
      </c>
    </row>
    <row r="61" spans="1:14" s="2" customFormat="1" x14ac:dyDescent="0.25">
      <c r="A61" s="47"/>
      <c r="B61" s="7" t="s">
        <v>68</v>
      </c>
      <c r="C61" s="7" t="s">
        <v>1</v>
      </c>
      <c r="D61" s="7"/>
      <c r="E61" s="7">
        <v>265</v>
      </c>
      <c r="F61" s="7"/>
      <c r="G61" s="7"/>
      <c r="H61" s="7" t="s">
        <v>1153</v>
      </c>
      <c r="I61" s="7"/>
      <c r="J61" s="7"/>
      <c r="K61" s="7"/>
      <c r="L61" s="7"/>
      <c r="M61" s="7" t="s">
        <v>1158</v>
      </c>
      <c r="N61" s="7" t="s">
        <v>1173</v>
      </c>
    </row>
    <row r="62" spans="1:14" hidden="1" x14ac:dyDescent="0.25">
      <c r="B62" s="5" t="s">
        <v>69</v>
      </c>
      <c r="C62" s="5" t="s">
        <v>1</v>
      </c>
      <c r="E62" s="5">
        <v>518</v>
      </c>
      <c r="F62" s="5" t="s">
        <v>1135</v>
      </c>
      <c r="G62" s="5" t="s">
        <v>1128</v>
      </c>
      <c r="H62" s="5" t="s">
        <v>1153</v>
      </c>
      <c r="I62" s="5">
        <v>0.25</v>
      </c>
      <c r="K62" s="5">
        <v>0.375</v>
      </c>
      <c r="M62" s="5" t="s">
        <v>1158</v>
      </c>
    </row>
    <row r="63" spans="1:14" hidden="1" x14ac:dyDescent="0.25">
      <c r="B63" s="5" t="s">
        <v>70</v>
      </c>
      <c r="C63" s="5" t="s">
        <v>1</v>
      </c>
      <c r="E63" s="5">
        <v>1068</v>
      </c>
      <c r="F63" s="5" t="s">
        <v>1137</v>
      </c>
      <c r="G63" s="5" t="s">
        <v>1149</v>
      </c>
      <c r="H63" s="5" t="s">
        <v>1153</v>
      </c>
      <c r="K63" s="5">
        <v>1.25</v>
      </c>
      <c r="M63" s="5" t="s">
        <v>1158</v>
      </c>
    </row>
    <row r="64" spans="1:14" hidden="1" x14ac:dyDescent="0.25">
      <c r="B64" s="5" t="s">
        <v>71</v>
      </c>
      <c r="C64" s="5" t="s">
        <v>1</v>
      </c>
      <c r="E64" s="5">
        <v>543</v>
      </c>
      <c r="F64" s="5" t="s">
        <v>1137</v>
      </c>
      <c r="G64" s="5" t="s">
        <v>1149</v>
      </c>
      <c r="H64" s="5" t="s">
        <v>1153</v>
      </c>
      <c r="I64" s="5">
        <f>0.75</f>
        <v>0.75</v>
      </c>
      <c r="K64" s="5">
        <v>1.75</v>
      </c>
      <c r="M64" s="5" t="s">
        <v>1158</v>
      </c>
    </row>
    <row r="65" spans="2:14" hidden="1" x14ac:dyDescent="0.25">
      <c r="B65" s="5" t="s">
        <v>72</v>
      </c>
      <c r="C65" s="5" t="s">
        <v>1</v>
      </c>
      <c r="E65" s="5">
        <v>38</v>
      </c>
      <c r="F65" s="5" t="s">
        <v>1137</v>
      </c>
      <c r="G65" s="5" t="s">
        <v>1149</v>
      </c>
      <c r="H65" s="5" t="s">
        <v>1153</v>
      </c>
      <c r="K65" s="5">
        <v>1.5</v>
      </c>
      <c r="M65" s="5" t="s">
        <v>1158</v>
      </c>
    </row>
    <row r="66" spans="2:14" hidden="1" x14ac:dyDescent="0.25">
      <c r="B66" s="5" t="s">
        <v>73</v>
      </c>
      <c r="C66" s="5" t="s">
        <v>1</v>
      </c>
      <c r="E66" s="5">
        <v>67</v>
      </c>
      <c r="F66" s="5" t="s">
        <v>1137</v>
      </c>
      <c r="G66" s="5" t="s">
        <v>1149</v>
      </c>
      <c r="H66" s="5" t="s">
        <v>1153</v>
      </c>
      <c r="I66" s="5">
        <v>1.25</v>
      </c>
      <c r="K66" s="5">
        <v>2.5</v>
      </c>
      <c r="M66" s="5" t="s">
        <v>1158</v>
      </c>
    </row>
    <row r="67" spans="2:14" hidden="1" x14ac:dyDescent="0.25">
      <c r="B67" s="5" t="s">
        <v>74</v>
      </c>
      <c r="C67" s="5" t="s">
        <v>1</v>
      </c>
      <c r="E67" s="5">
        <v>233</v>
      </c>
      <c r="F67" s="5" t="s">
        <v>1137</v>
      </c>
      <c r="G67" s="5" t="s">
        <v>1149</v>
      </c>
      <c r="H67" s="5" t="s">
        <v>1153</v>
      </c>
      <c r="K67" s="5">
        <v>1.25</v>
      </c>
      <c r="M67" s="5" t="s">
        <v>1158</v>
      </c>
    </row>
    <row r="68" spans="2:14" hidden="1" x14ac:dyDescent="0.25">
      <c r="B68" s="5" t="s">
        <v>75</v>
      </c>
      <c r="C68" s="5" t="s">
        <v>1</v>
      </c>
      <c r="E68" s="5">
        <v>381</v>
      </c>
      <c r="F68" s="5" t="s">
        <v>1137</v>
      </c>
      <c r="G68" s="5" t="s">
        <v>1149</v>
      </c>
      <c r="H68" s="5" t="s">
        <v>1153</v>
      </c>
      <c r="I68" s="5">
        <v>0.75</v>
      </c>
      <c r="K68" s="5">
        <v>1.125</v>
      </c>
      <c r="M68" s="5" t="s">
        <v>1158</v>
      </c>
    </row>
    <row r="69" spans="2:14" hidden="1" x14ac:dyDescent="0.25">
      <c r="B69" s="5" t="s">
        <v>76</v>
      </c>
      <c r="C69" s="5" t="s">
        <v>1</v>
      </c>
      <c r="E69" s="5">
        <v>26</v>
      </c>
      <c r="F69" s="5" t="s">
        <v>1137</v>
      </c>
      <c r="G69" s="5" t="s">
        <v>1149</v>
      </c>
      <c r="H69" s="5" t="s">
        <v>1153</v>
      </c>
      <c r="K69" s="5">
        <v>1.25</v>
      </c>
      <c r="M69" s="5" t="s">
        <v>1158</v>
      </c>
    </row>
    <row r="70" spans="2:14" s="2" customFormat="1" ht="14.25" hidden="1" customHeight="1" x14ac:dyDescent="0.25">
      <c r="B70" s="7" t="s">
        <v>77</v>
      </c>
      <c r="C70" s="7" t="s">
        <v>1</v>
      </c>
      <c r="D70" s="7"/>
      <c r="E70" s="7">
        <v>29</v>
      </c>
      <c r="F70" s="7" t="s">
        <v>1137</v>
      </c>
      <c r="G70" s="7" t="s">
        <v>1149</v>
      </c>
      <c r="H70" s="7" t="s">
        <v>1153</v>
      </c>
      <c r="I70" s="7"/>
      <c r="J70" s="7"/>
      <c r="K70" s="7"/>
      <c r="L70" s="7"/>
      <c r="M70" s="7"/>
      <c r="N70" s="7" t="s">
        <v>1300</v>
      </c>
    </row>
    <row r="71" spans="2:14" hidden="1" x14ac:dyDescent="0.25">
      <c r="B71" s="5" t="s">
        <v>78</v>
      </c>
      <c r="C71" s="5" t="s">
        <v>1</v>
      </c>
      <c r="E71" s="5">
        <v>295</v>
      </c>
      <c r="F71" s="5" t="s">
        <v>1137</v>
      </c>
      <c r="G71" s="5" t="s">
        <v>1149</v>
      </c>
      <c r="H71" s="5" t="s">
        <v>1153</v>
      </c>
      <c r="K71" s="5">
        <v>2</v>
      </c>
      <c r="M71" s="5" t="s">
        <v>1158</v>
      </c>
    </row>
    <row r="72" spans="2:14" hidden="1" x14ac:dyDescent="0.25">
      <c r="B72" s="5" t="s">
        <v>79</v>
      </c>
      <c r="C72" s="5" t="s">
        <v>1</v>
      </c>
      <c r="E72" s="5">
        <f>815+889</f>
        <v>1704</v>
      </c>
      <c r="F72" s="5" t="s">
        <v>1135</v>
      </c>
      <c r="G72" s="5" t="s">
        <v>1128</v>
      </c>
      <c r="H72" s="5" t="s">
        <v>1153</v>
      </c>
      <c r="I72" s="5">
        <v>0.375</v>
      </c>
      <c r="M72" s="5" t="s">
        <v>1158</v>
      </c>
    </row>
    <row r="73" spans="2:14" hidden="1" x14ac:dyDescent="0.25">
      <c r="B73" s="5" t="s">
        <v>80</v>
      </c>
      <c r="C73" s="5" t="s">
        <v>1</v>
      </c>
      <c r="E73" s="5">
        <v>682</v>
      </c>
      <c r="F73" s="5" t="s">
        <v>1135</v>
      </c>
      <c r="G73" s="5" t="s">
        <v>1128</v>
      </c>
      <c r="H73" s="5" t="s">
        <v>1153</v>
      </c>
      <c r="I73" s="5">
        <v>0.25</v>
      </c>
      <c r="M73" s="5" t="s">
        <v>1158</v>
      </c>
    </row>
    <row r="74" spans="2:14" hidden="1" x14ac:dyDescent="0.25">
      <c r="B74" s="5" t="s">
        <v>81</v>
      </c>
      <c r="C74" s="5" t="s">
        <v>1</v>
      </c>
      <c r="E74" s="5">
        <v>363</v>
      </c>
      <c r="F74" s="5" t="s">
        <v>1137</v>
      </c>
      <c r="G74" s="5" t="s">
        <v>1149</v>
      </c>
      <c r="H74" s="5" t="s">
        <v>1312</v>
      </c>
      <c r="I74" s="5">
        <v>0.375</v>
      </c>
      <c r="K74" s="5">
        <v>1.375</v>
      </c>
      <c r="M74" s="5" t="s">
        <v>1158</v>
      </c>
    </row>
    <row r="75" spans="2:14" hidden="1" x14ac:dyDescent="0.25">
      <c r="B75" s="5" t="s">
        <v>82</v>
      </c>
      <c r="C75" s="5" t="s">
        <v>1</v>
      </c>
      <c r="E75" s="5">
        <v>2</v>
      </c>
      <c r="F75" s="5" t="s">
        <v>1137</v>
      </c>
      <c r="G75" s="5" t="s">
        <v>1127</v>
      </c>
      <c r="H75" s="5" t="s">
        <v>1153</v>
      </c>
      <c r="J75" s="5">
        <v>12</v>
      </c>
      <c r="M75" s="5" t="s">
        <v>1158</v>
      </c>
    </row>
    <row r="76" spans="2:14" hidden="1" x14ac:dyDescent="0.25">
      <c r="B76" s="5" t="s">
        <v>83</v>
      </c>
      <c r="C76" s="5" t="s">
        <v>1</v>
      </c>
      <c r="E76" s="5">
        <v>2</v>
      </c>
      <c r="F76" s="5" t="s">
        <v>1137</v>
      </c>
      <c r="G76" s="5" t="s">
        <v>1127</v>
      </c>
      <c r="H76" s="5" t="s">
        <v>1153</v>
      </c>
      <c r="J76" s="5">
        <v>6</v>
      </c>
      <c r="M76" s="5" t="s">
        <v>1158</v>
      </c>
    </row>
    <row r="77" spans="2:14" hidden="1" x14ac:dyDescent="0.25">
      <c r="B77" s="5" t="s">
        <v>84</v>
      </c>
      <c r="C77" s="5" t="s">
        <v>41</v>
      </c>
      <c r="E77" s="5">
        <v>8</v>
      </c>
      <c r="F77" s="5" t="s">
        <v>1137</v>
      </c>
      <c r="G77" s="5" t="s">
        <v>1127</v>
      </c>
      <c r="H77" s="5" t="s">
        <v>1153</v>
      </c>
      <c r="J77" s="5">
        <v>16</v>
      </c>
      <c r="M77" s="5" t="s">
        <v>1158</v>
      </c>
    </row>
    <row r="78" spans="2:14" hidden="1" x14ac:dyDescent="0.25">
      <c r="B78" s="5" t="s">
        <v>85</v>
      </c>
      <c r="C78" s="5" t="s">
        <v>1</v>
      </c>
      <c r="E78" s="5">
        <v>4170</v>
      </c>
      <c r="F78" s="5" t="s">
        <v>1137</v>
      </c>
      <c r="G78" s="5" t="s">
        <v>1149</v>
      </c>
      <c r="H78" s="5" t="s">
        <v>1313</v>
      </c>
      <c r="K78" s="5">
        <v>0.75</v>
      </c>
      <c r="M78" s="5" t="s">
        <v>1158</v>
      </c>
    </row>
    <row r="79" spans="2:14" hidden="1" x14ac:dyDescent="0.25">
      <c r="B79" s="5" t="s">
        <v>86</v>
      </c>
      <c r="C79" s="5" t="s">
        <v>1</v>
      </c>
      <c r="E79" s="5">
        <v>35</v>
      </c>
      <c r="F79" s="5" t="s">
        <v>1137</v>
      </c>
      <c r="G79" s="5" t="s">
        <v>1149</v>
      </c>
      <c r="H79" s="5" t="s">
        <v>1313</v>
      </c>
      <c r="K79" s="5">
        <v>1</v>
      </c>
      <c r="M79" s="5" t="s">
        <v>1158</v>
      </c>
    </row>
    <row r="80" spans="2:14" hidden="1" x14ac:dyDescent="0.25">
      <c r="B80" s="5" t="s">
        <v>87</v>
      </c>
      <c r="C80" s="5" t="s">
        <v>1</v>
      </c>
      <c r="E80" s="5">
        <v>166</v>
      </c>
      <c r="F80" s="5" t="s">
        <v>1137</v>
      </c>
      <c r="G80" s="5" t="s">
        <v>1149</v>
      </c>
      <c r="H80" s="5" t="s">
        <v>1313</v>
      </c>
      <c r="N80" s="5">
        <v>100</v>
      </c>
    </row>
    <row r="81" spans="2:14" hidden="1" x14ac:dyDescent="0.25">
      <c r="B81" s="5" t="s">
        <v>88</v>
      </c>
      <c r="C81" s="5" t="s">
        <v>1</v>
      </c>
      <c r="E81" s="5">
        <v>21</v>
      </c>
      <c r="F81" s="5" t="s">
        <v>1137</v>
      </c>
      <c r="G81" s="5" t="s">
        <v>1149</v>
      </c>
      <c r="H81" s="5" t="s">
        <v>1313</v>
      </c>
      <c r="K81" s="5">
        <v>0.75</v>
      </c>
      <c r="M81" s="5" t="s">
        <v>1158</v>
      </c>
    </row>
    <row r="82" spans="2:14" hidden="1" x14ac:dyDescent="0.25">
      <c r="B82" s="5" t="s">
        <v>89</v>
      </c>
      <c r="C82" s="5" t="s">
        <v>1</v>
      </c>
      <c r="E82" s="5">
        <v>51</v>
      </c>
      <c r="F82" s="5" t="s">
        <v>1137</v>
      </c>
      <c r="G82" s="5" t="s">
        <v>1150</v>
      </c>
      <c r="H82" s="5" t="s">
        <v>1153</v>
      </c>
      <c r="K82" s="5">
        <v>2</v>
      </c>
      <c r="M82" s="5" t="s">
        <v>1158</v>
      </c>
    </row>
    <row r="83" spans="2:14" hidden="1" x14ac:dyDescent="0.25">
      <c r="B83" s="5" t="s">
        <v>90</v>
      </c>
      <c r="C83" s="5" t="s">
        <v>1</v>
      </c>
      <c r="E83" s="5">
        <v>29</v>
      </c>
      <c r="F83" s="5" t="s">
        <v>1137</v>
      </c>
      <c r="G83" s="5" t="s">
        <v>1150</v>
      </c>
      <c r="H83" s="5" t="s">
        <v>1153</v>
      </c>
      <c r="K83" s="5">
        <v>4</v>
      </c>
      <c r="M83" s="5" t="s">
        <v>1158</v>
      </c>
    </row>
    <row r="84" spans="2:14" hidden="1" x14ac:dyDescent="0.25">
      <c r="B84" s="5" t="s">
        <v>91</v>
      </c>
      <c r="C84" s="5" t="s">
        <v>1</v>
      </c>
      <c r="E84" s="5">
        <v>27</v>
      </c>
      <c r="F84" s="5" t="s">
        <v>1137</v>
      </c>
      <c r="G84" s="5" t="s">
        <v>1150</v>
      </c>
      <c r="H84" s="5" t="s">
        <v>1153</v>
      </c>
      <c r="K84" s="5">
        <v>4</v>
      </c>
      <c r="M84" s="5" t="s">
        <v>1158</v>
      </c>
    </row>
    <row r="85" spans="2:14" hidden="1" x14ac:dyDescent="0.25">
      <c r="B85" s="5" t="s">
        <v>92</v>
      </c>
      <c r="C85" s="5" t="s">
        <v>1</v>
      </c>
      <c r="E85" s="5">
        <v>21</v>
      </c>
      <c r="F85" s="5" t="s">
        <v>1137</v>
      </c>
      <c r="G85" s="5" t="s">
        <v>1150</v>
      </c>
      <c r="H85" s="5" t="s">
        <v>1153</v>
      </c>
      <c r="K85" s="5">
        <v>3</v>
      </c>
      <c r="M85" s="5" t="s">
        <v>1158</v>
      </c>
    </row>
    <row r="86" spans="2:14" hidden="1" x14ac:dyDescent="0.25">
      <c r="B86" s="5" t="s">
        <v>93</v>
      </c>
      <c r="C86" s="5" t="s">
        <v>1</v>
      </c>
      <c r="E86" s="5">
        <v>824</v>
      </c>
      <c r="F86" s="5" t="s">
        <v>1137</v>
      </c>
      <c r="G86" s="5" t="s">
        <v>1149</v>
      </c>
      <c r="H86" s="5" t="s">
        <v>1153</v>
      </c>
      <c r="K86" s="5">
        <v>1</v>
      </c>
      <c r="L86" s="5" t="s">
        <v>1311</v>
      </c>
      <c r="M86" s="5" t="s">
        <v>1158</v>
      </c>
    </row>
    <row r="87" spans="2:14" hidden="1" x14ac:dyDescent="0.25">
      <c r="B87" s="5" t="s">
        <v>94</v>
      </c>
      <c r="C87" s="5" t="s">
        <v>1</v>
      </c>
      <c r="E87" s="5">
        <v>2</v>
      </c>
      <c r="F87" s="5" t="s">
        <v>1137</v>
      </c>
      <c r="G87" s="5" t="s">
        <v>1149</v>
      </c>
      <c r="H87" s="5" t="s">
        <v>1312</v>
      </c>
      <c r="N87" s="5" t="s">
        <v>1300</v>
      </c>
    </row>
    <row r="88" spans="2:14" hidden="1" x14ac:dyDescent="0.25">
      <c r="B88" s="5" t="s">
        <v>95</v>
      </c>
      <c r="C88" s="5" t="s">
        <v>1</v>
      </c>
      <c r="E88" s="5">
        <v>507</v>
      </c>
      <c r="F88" s="5" t="s">
        <v>1137</v>
      </c>
      <c r="G88" s="5" t="s">
        <v>1149</v>
      </c>
      <c r="H88" s="5" t="s">
        <v>1313</v>
      </c>
      <c r="K88" s="5">
        <v>1</v>
      </c>
      <c r="M88" s="5" t="s">
        <v>1158</v>
      </c>
    </row>
    <row r="89" spans="2:14" hidden="1" x14ac:dyDescent="0.25">
      <c r="B89" s="5" t="s">
        <v>96</v>
      </c>
      <c r="C89" s="5" t="s">
        <v>1</v>
      </c>
      <c r="E89" s="5">
        <v>128</v>
      </c>
      <c r="F89" s="5" t="s">
        <v>1137</v>
      </c>
      <c r="G89" s="5" t="s">
        <v>1149</v>
      </c>
      <c r="H89" s="5" t="s">
        <v>1153</v>
      </c>
      <c r="K89" s="5">
        <v>1</v>
      </c>
      <c r="L89" s="5" t="s">
        <v>1272</v>
      </c>
      <c r="M89" s="5" t="s">
        <v>1158</v>
      </c>
    </row>
    <row r="90" spans="2:14" hidden="1" x14ac:dyDescent="0.25">
      <c r="B90" s="5" t="s">
        <v>97</v>
      </c>
      <c r="C90" s="5" t="s">
        <v>1</v>
      </c>
      <c r="E90" s="5">
        <v>160</v>
      </c>
      <c r="F90" s="5" t="s">
        <v>1137</v>
      </c>
      <c r="G90" s="5" t="s">
        <v>1149</v>
      </c>
      <c r="H90" s="5" t="s">
        <v>1313</v>
      </c>
      <c r="K90" s="5">
        <v>1</v>
      </c>
      <c r="L90" s="5" t="s">
        <v>1272</v>
      </c>
      <c r="M90" s="5" t="s">
        <v>1158</v>
      </c>
    </row>
    <row r="91" spans="2:14" hidden="1" x14ac:dyDescent="0.25">
      <c r="B91" s="5" t="s">
        <v>98</v>
      </c>
      <c r="C91" s="5" t="s">
        <v>1</v>
      </c>
      <c r="E91" s="5">
        <v>969</v>
      </c>
      <c r="F91" s="5" t="s">
        <v>1137</v>
      </c>
      <c r="G91" s="5" t="s">
        <v>1149</v>
      </c>
      <c r="H91" s="5" t="s">
        <v>1312</v>
      </c>
      <c r="I91" s="5">
        <v>0.3125</v>
      </c>
      <c r="K91" s="5">
        <v>1.875</v>
      </c>
      <c r="M91" s="5" t="s">
        <v>1158</v>
      </c>
    </row>
    <row r="92" spans="2:14" hidden="1" x14ac:dyDescent="0.25">
      <c r="B92" s="5" t="s">
        <v>99</v>
      </c>
      <c r="C92" s="5" t="s">
        <v>1</v>
      </c>
      <c r="E92" s="5">
        <v>571</v>
      </c>
      <c r="F92" s="5" t="s">
        <v>1134</v>
      </c>
      <c r="G92" s="5" t="s">
        <v>1180</v>
      </c>
      <c r="H92" s="5" t="s">
        <v>1153</v>
      </c>
    </row>
    <row r="93" spans="2:14" s="2" customFormat="1" hidden="1" x14ac:dyDescent="0.25">
      <c r="B93" s="7" t="s">
        <v>101</v>
      </c>
      <c r="C93" s="7" t="s">
        <v>1</v>
      </c>
      <c r="D93" s="7"/>
      <c r="E93" s="7">
        <v>157</v>
      </c>
      <c r="F93" s="7" t="s">
        <v>1137</v>
      </c>
      <c r="G93" s="7" t="s">
        <v>1129</v>
      </c>
      <c r="H93" s="7" t="s">
        <v>1153</v>
      </c>
      <c r="I93" s="7"/>
      <c r="J93" s="7"/>
      <c r="K93" s="7"/>
      <c r="L93" s="7"/>
      <c r="M93" s="7"/>
      <c r="N93" s="7" t="s">
        <v>1173</v>
      </c>
    </row>
    <row r="94" spans="2:14" s="2" customFormat="1" hidden="1" x14ac:dyDescent="0.25">
      <c r="B94" s="7" t="s">
        <v>100</v>
      </c>
      <c r="C94" s="7" t="s">
        <v>1</v>
      </c>
      <c r="D94" s="7"/>
      <c r="E94" s="7">
        <v>2</v>
      </c>
      <c r="F94" s="7" t="s">
        <v>1137</v>
      </c>
      <c r="G94" s="7" t="s">
        <v>1129</v>
      </c>
      <c r="H94" s="7" t="s">
        <v>1153</v>
      </c>
      <c r="I94" s="7"/>
      <c r="J94" s="7"/>
      <c r="K94" s="7"/>
      <c r="L94" s="7"/>
      <c r="M94" s="7"/>
      <c r="N94" s="7" t="s">
        <v>1173</v>
      </c>
    </row>
    <row r="95" spans="2:14" hidden="1" x14ac:dyDescent="0.25">
      <c r="B95" s="5" t="s">
        <v>102</v>
      </c>
      <c r="C95" s="5" t="s">
        <v>1</v>
      </c>
      <c r="E95" s="5">
        <v>95</v>
      </c>
      <c r="F95" s="5" t="s">
        <v>1137</v>
      </c>
      <c r="G95" s="5" t="s">
        <v>1129</v>
      </c>
      <c r="H95" s="5" t="s">
        <v>1153</v>
      </c>
    </row>
    <row r="96" spans="2:14" hidden="1" x14ac:dyDescent="0.25">
      <c r="B96" s="5" t="s">
        <v>103</v>
      </c>
      <c r="C96" s="5" t="s">
        <v>1</v>
      </c>
      <c r="E96" s="5">
        <v>6</v>
      </c>
      <c r="F96" s="5" t="s">
        <v>1137</v>
      </c>
      <c r="G96" s="5" t="s">
        <v>1149</v>
      </c>
      <c r="H96" s="5" t="s">
        <v>1312</v>
      </c>
      <c r="I96" s="5">
        <v>0.375</v>
      </c>
      <c r="K96" s="5">
        <v>2.125</v>
      </c>
      <c r="L96" s="5" t="s">
        <v>1287</v>
      </c>
      <c r="M96" s="5" t="s">
        <v>1158</v>
      </c>
    </row>
    <row r="97" spans="1:14" hidden="1" x14ac:dyDescent="0.25">
      <c r="B97" s="5" t="s">
        <v>104</v>
      </c>
      <c r="C97" s="5" t="s">
        <v>1</v>
      </c>
      <c r="E97" s="5">
        <v>5</v>
      </c>
      <c r="F97" s="5" t="s">
        <v>1137</v>
      </c>
      <c r="G97" s="5" t="s">
        <v>1149</v>
      </c>
      <c r="H97" s="5" t="s">
        <v>1312</v>
      </c>
      <c r="I97" s="5">
        <v>0.3125</v>
      </c>
      <c r="K97" s="5">
        <v>1</v>
      </c>
      <c r="L97" s="5" t="s">
        <v>1287</v>
      </c>
      <c r="M97" s="5" t="s">
        <v>1158</v>
      </c>
    </row>
    <row r="98" spans="1:14" hidden="1" x14ac:dyDescent="0.25">
      <c r="B98" s="5" t="s">
        <v>105</v>
      </c>
      <c r="C98" s="5" t="s">
        <v>1</v>
      </c>
      <c r="E98" s="5">
        <f>121+47</f>
        <v>168</v>
      </c>
      <c r="F98" s="5" t="s">
        <v>1137</v>
      </c>
      <c r="G98" s="5" t="s">
        <v>1149</v>
      </c>
      <c r="H98" s="5" t="s">
        <v>1312</v>
      </c>
      <c r="I98" s="5">
        <v>0.375</v>
      </c>
      <c r="K98" s="5">
        <v>0.25</v>
      </c>
      <c r="M98" s="5" t="s">
        <v>1158</v>
      </c>
    </row>
    <row r="99" spans="1:14" s="2" customFormat="1" hidden="1" x14ac:dyDescent="0.25">
      <c r="B99" s="7" t="s">
        <v>106</v>
      </c>
      <c r="C99" s="7" t="s">
        <v>1</v>
      </c>
      <c r="D99" s="7"/>
      <c r="E99" s="7">
        <v>36</v>
      </c>
      <c r="F99" s="7" t="s">
        <v>1137</v>
      </c>
      <c r="G99" s="7" t="s">
        <v>1126</v>
      </c>
      <c r="H99" s="7" t="s">
        <v>1153</v>
      </c>
      <c r="I99" s="7"/>
      <c r="J99" s="7"/>
      <c r="K99" s="7"/>
      <c r="L99" s="7"/>
      <c r="M99" s="7"/>
      <c r="N99" s="7" t="s">
        <v>1300</v>
      </c>
    </row>
    <row r="100" spans="1:14" hidden="1" x14ac:dyDescent="0.25">
      <c r="B100" s="5" t="s">
        <v>107</v>
      </c>
      <c r="C100" s="5" t="s">
        <v>1</v>
      </c>
      <c r="E100" s="5">
        <v>36</v>
      </c>
      <c r="F100" s="5" t="s">
        <v>1137</v>
      </c>
      <c r="G100" s="5" t="s">
        <v>1149</v>
      </c>
      <c r="H100" s="5" t="s">
        <v>1153</v>
      </c>
      <c r="N100" s="5" t="s">
        <v>1300</v>
      </c>
    </row>
    <row r="101" spans="1:14" hidden="1" x14ac:dyDescent="0.25">
      <c r="B101" s="5" t="s">
        <v>107</v>
      </c>
      <c r="C101" s="5" t="s">
        <v>1</v>
      </c>
      <c r="E101" s="5">
        <v>155</v>
      </c>
      <c r="F101" s="5" t="s">
        <v>1137</v>
      </c>
      <c r="G101" s="5" t="s">
        <v>1149</v>
      </c>
      <c r="H101" s="5" t="s">
        <v>1153</v>
      </c>
      <c r="N101" s="5" t="s">
        <v>1300</v>
      </c>
    </row>
    <row r="102" spans="1:14" hidden="1" x14ac:dyDescent="0.25">
      <c r="B102" s="5" t="s">
        <v>108</v>
      </c>
      <c r="C102" s="5" t="s">
        <v>1</v>
      </c>
      <c r="E102" s="5">
        <v>399</v>
      </c>
      <c r="F102" s="5" t="s">
        <v>1135</v>
      </c>
      <c r="G102" s="5" t="s">
        <v>1153</v>
      </c>
      <c r="H102" s="5" t="s">
        <v>1153</v>
      </c>
      <c r="J102" s="5">
        <v>0.5</v>
      </c>
      <c r="M102" s="5" t="s">
        <v>1158</v>
      </c>
    </row>
    <row r="103" spans="1:14" hidden="1" x14ac:dyDescent="0.25">
      <c r="B103" s="5" t="s">
        <v>109</v>
      </c>
      <c r="C103" s="5" t="s">
        <v>1</v>
      </c>
      <c r="E103" s="5">
        <v>42</v>
      </c>
      <c r="F103" s="5" t="s">
        <v>1135</v>
      </c>
      <c r="G103" s="5" t="s">
        <v>1153</v>
      </c>
      <c r="H103" s="5" t="s">
        <v>1153</v>
      </c>
      <c r="J103" s="5">
        <v>2</v>
      </c>
      <c r="K103" s="5">
        <v>1.5</v>
      </c>
      <c r="M103" s="5" t="s">
        <v>1158</v>
      </c>
    </row>
    <row r="104" spans="1:14" hidden="1" x14ac:dyDescent="0.25">
      <c r="B104" s="5" t="s">
        <v>110</v>
      </c>
      <c r="C104" s="5" t="s">
        <v>1</v>
      </c>
      <c r="E104" s="5">
        <v>2</v>
      </c>
      <c r="F104" s="5" t="s">
        <v>1137</v>
      </c>
      <c r="G104" s="5" t="s">
        <v>1150</v>
      </c>
      <c r="H104" s="5" t="s">
        <v>1153</v>
      </c>
      <c r="K104" s="5">
        <v>2.5</v>
      </c>
      <c r="M104" s="5" t="s">
        <v>1158</v>
      </c>
    </row>
    <row r="105" spans="1:14" hidden="1" x14ac:dyDescent="0.25">
      <c r="B105" s="5" t="s">
        <v>111</v>
      </c>
      <c r="C105" s="5" t="s">
        <v>1</v>
      </c>
      <c r="E105" s="5">
        <v>1</v>
      </c>
      <c r="F105" s="5" t="s">
        <v>1137</v>
      </c>
      <c r="G105" s="5" t="s">
        <v>1150</v>
      </c>
      <c r="H105" s="5" t="s">
        <v>1153</v>
      </c>
      <c r="K105" s="5">
        <v>2</v>
      </c>
      <c r="M105" s="5" t="s">
        <v>1158</v>
      </c>
    </row>
    <row r="106" spans="1:14" hidden="1" x14ac:dyDescent="0.25">
      <c r="B106" s="5" t="s">
        <v>112</v>
      </c>
      <c r="C106" s="5" t="s">
        <v>1</v>
      </c>
      <c r="E106" s="5">
        <v>2</v>
      </c>
      <c r="F106" s="5" t="s">
        <v>1137</v>
      </c>
      <c r="G106" s="5" t="s">
        <v>1150</v>
      </c>
      <c r="H106" s="5" t="s">
        <v>1153</v>
      </c>
      <c r="K106" s="5">
        <v>4</v>
      </c>
      <c r="M106" s="5" t="s">
        <v>1158</v>
      </c>
    </row>
    <row r="107" spans="1:14" s="2" customFormat="1" hidden="1" x14ac:dyDescent="0.25">
      <c r="B107" s="7" t="s">
        <v>113</v>
      </c>
      <c r="C107" s="7" t="s">
        <v>1</v>
      </c>
      <c r="D107" s="7"/>
      <c r="E107" s="7">
        <f>471+228</f>
        <v>699</v>
      </c>
      <c r="F107" s="7" t="s">
        <v>1135</v>
      </c>
      <c r="G107" s="7" t="s">
        <v>1153</v>
      </c>
      <c r="H107" s="7" t="s">
        <v>1153</v>
      </c>
      <c r="I107" s="7"/>
      <c r="J107" s="7">
        <v>1</v>
      </c>
      <c r="K107" s="7"/>
      <c r="L107" s="7"/>
      <c r="M107" s="5" t="s">
        <v>1158</v>
      </c>
      <c r="N107" s="7" t="s">
        <v>1173</v>
      </c>
    </row>
    <row r="108" spans="1:14" s="2" customFormat="1" hidden="1" x14ac:dyDescent="0.25">
      <c r="B108" s="7" t="s">
        <v>114</v>
      </c>
      <c r="C108" s="7" t="s">
        <v>1</v>
      </c>
      <c r="D108" s="7"/>
      <c r="E108" s="7">
        <v>4</v>
      </c>
      <c r="F108" s="7" t="s">
        <v>1137</v>
      </c>
      <c r="G108" s="7" t="s">
        <v>1126</v>
      </c>
      <c r="H108" s="7" t="s">
        <v>1153</v>
      </c>
      <c r="I108" s="7"/>
      <c r="J108" s="7"/>
      <c r="K108" s="7"/>
      <c r="L108" s="7"/>
      <c r="M108" s="7"/>
      <c r="N108" s="7" t="s">
        <v>1300</v>
      </c>
    </row>
    <row r="109" spans="1:14" s="2" customFormat="1" x14ac:dyDescent="0.25">
      <c r="A109" s="48"/>
      <c r="B109" s="5" t="s">
        <v>416</v>
      </c>
      <c r="C109" s="5" t="s">
        <v>233</v>
      </c>
      <c r="D109" s="5">
        <v>5500000009</v>
      </c>
      <c r="E109" s="5">
        <v>10</v>
      </c>
      <c r="F109" s="5" t="s">
        <v>1138</v>
      </c>
      <c r="G109" s="5" t="s">
        <v>1166</v>
      </c>
      <c r="H109" s="5"/>
      <c r="I109" s="5"/>
      <c r="J109" s="5"/>
      <c r="K109" s="5">
        <v>0.25</v>
      </c>
      <c r="L109" s="5"/>
      <c r="M109" s="5" t="s">
        <v>1158</v>
      </c>
      <c r="N109" s="5"/>
    </row>
    <row r="110" spans="1:14" hidden="1" x14ac:dyDescent="0.25">
      <c r="B110" s="5" t="s">
        <v>117</v>
      </c>
      <c r="C110" s="5" t="s">
        <v>1</v>
      </c>
      <c r="E110" s="5">
        <v>10</v>
      </c>
      <c r="F110" s="5" t="s">
        <v>1137</v>
      </c>
      <c r="G110" s="5" t="s">
        <v>1152</v>
      </c>
      <c r="H110" s="5" t="s">
        <v>1153</v>
      </c>
      <c r="K110" s="5">
        <v>3</v>
      </c>
      <c r="L110" s="5" t="s">
        <v>1153</v>
      </c>
      <c r="M110" s="5" t="s">
        <v>1158</v>
      </c>
    </row>
    <row r="111" spans="1:14" hidden="1" x14ac:dyDescent="0.25">
      <c r="B111" s="5" t="s">
        <v>118</v>
      </c>
      <c r="C111" s="5" t="s">
        <v>1</v>
      </c>
      <c r="E111" s="5">
        <v>2</v>
      </c>
      <c r="F111" s="5" t="s">
        <v>1137</v>
      </c>
      <c r="G111" s="5" t="s">
        <v>1152</v>
      </c>
      <c r="H111" s="5" t="s">
        <v>1153</v>
      </c>
      <c r="K111" s="5">
        <v>2.5</v>
      </c>
      <c r="L111" s="5" t="s">
        <v>1153</v>
      </c>
      <c r="M111" s="5" t="s">
        <v>1158</v>
      </c>
    </row>
    <row r="112" spans="1:14" hidden="1" x14ac:dyDescent="0.25">
      <c r="B112" s="5" t="s">
        <v>119</v>
      </c>
      <c r="C112" s="5" t="s">
        <v>1</v>
      </c>
      <c r="E112" s="5">
        <v>1</v>
      </c>
      <c r="F112" s="5" t="s">
        <v>1137</v>
      </c>
      <c r="G112" s="5" t="s">
        <v>1126</v>
      </c>
      <c r="H112" s="5" t="s">
        <v>1153</v>
      </c>
      <c r="J112" s="5">
        <v>4.5</v>
      </c>
      <c r="M112" s="5" t="s">
        <v>1158</v>
      </c>
    </row>
    <row r="113" spans="1:14" hidden="1" x14ac:dyDescent="0.25">
      <c r="B113" s="5" t="s">
        <v>120</v>
      </c>
      <c r="C113" s="5" t="s">
        <v>1</v>
      </c>
      <c r="E113" s="5">
        <v>10</v>
      </c>
      <c r="F113" s="5" t="s">
        <v>1137</v>
      </c>
      <c r="G113" s="5" t="s">
        <v>1129</v>
      </c>
      <c r="H113" s="5" t="s">
        <v>1153</v>
      </c>
      <c r="J113" s="5">
        <v>2.75</v>
      </c>
      <c r="K113" s="5">
        <v>1.5</v>
      </c>
      <c r="M113" s="5" t="s">
        <v>1158</v>
      </c>
    </row>
    <row r="114" spans="1:14" hidden="1" x14ac:dyDescent="0.25">
      <c r="B114" s="5" t="s">
        <v>121</v>
      </c>
      <c r="C114" s="5" t="s">
        <v>1</v>
      </c>
      <c r="E114" s="5">
        <v>44</v>
      </c>
      <c r="F114" s="5" t="s">
        <v>1137</v>
      </c>
      <c r="G114" s="5" t="s">
        <v>1126</v>
      </c>
      <c r="H114" s="5" t="s">
        <v>1153</v>
      </c>
      <c r="J114" s="5">
        <v>2.5</v>
      </c>
      <c r="M114" s="5" t="s">
        <v>1158</v>
      </c>
    </row>
    <row r="115" spans="1:14" hidden="1" x14ac:dyDescent="0.25">
      <c r="B115" s="5" t="s">
        <v>122</v>
      </c>
      <c r="C115" s="5" t="s">
        <v>1</v>
      </c>
      <c r="E115" s="5">
        <v>8</v>
      </c>
      <c r="F115" s="5" t="s">
        <v>1137</v>
      </c>
      <c r="G115" s="5" t="s">
        <v>1149</v>
      </c>
      <c r="H115" s="5" t="s">
        <v>1153</v>
      </c>
      <c r="K115" s="5">
        <v>2</v>
      </c>
      <c r="M115" s="5" t="s">
        <v>1158</v>
      </c>
    </row>
    <row r="116" spans="1:14" hidden="1" x14ac:dyDescent="0.25">
      <c r="B116" s="5" t="s">
        <v>123</v>
      </c>
      <c r="C116" s="5" t="s">
        <v>1</v>
      </c>
      <c r="E116" s="5">
        <v>1</v>
      </c>
      <c r="F116" s="5" t="s">
        <v>1137</v>
      </c>
      <c r="G116" s="5" t="s">
        <v>1149</v>
      </c>
      <c r="H116" s="5" t="s">
        <v>1312</v>
      </c>
      <c r="K116" s="5">
        <v>1.5</v>
      </c>
      <c r="M116" s="5" t="s">
        <v>1158</v>
      </c>
    </row>
    <row r="117" spans="1:14" hidden="1" x14ac:dyDescent="0.25">
      <c r="B117" s="5" t="s">
        <v>124</v>
      </c>
      <c r="C117" s="5" t="s">
        <v>1</v>
      </c>
      <c r="E117" s="5">
        <v>6</v>
      </c>
      <c r="F117" s="5" t="s">
        <v>1137</v>
      </c>
      <c r="G117" s="5" t="s">
        <v>1149</v>
      </c>
      <c r="H117" s="5" t="s">
        <v>1153</v>
      </c>
      <c r="K117" s="5">
        <v>1.75</v>
      </c>
      <c r="M117" s="5" t="s">
        <v>1158</v>
      </c>
    </row>
    <row r="118" spans="1:14" hidden="1" x14ac:dyDescent="0.25">
      <c r="B118" s="5" t="s">
        <v>125</v>
      </c>
      <c r="C118" s="5" t="s">
        <v>1</v>
      </c>
      <c r="E118" s="5">
        <v>13</v>
      </c>
      <c r="F118" s="5" t="s">
        <v>1134</v>
      </c>
      <c r="G118" s="5" t="s">
        <v>1180</v>
      </c>
      <c r="H118" s="5" t="s">
        <v>1153</v>
      </c>
    </row>
    <row r="119" spans="1:14" hidden="1" x14ac:dyDescent="0.25">
      <c r="B119" s="5" t="s">
        <v>126</v>
      </c>
      <c r="C119" s="5" t="s">
        <v>1</v>
      </c>
      <c r="E119" s="5">
        <v>23</v>
      </c>
      <c r="F119" s="5" t="s">
        <v>1137</v>
      </c>
      <c r="G119" s="5" t="s">
        <v>1126</v>
      </c>
      <c r="H119" s="5" t="s">
        <v>1153</v>
      </c>
      <c r="J119" s="5">
        <v>10</v>
      </c>
      <c r="M119" s="5" t="s">
        <v>1158</v>
      </c>
    </row>
    <row r="120" spans="1:14" s="2" customFormat="1" x14ac:dyDescent="0.25">
      <c r="A120" s="52">
        <v>28666</v>
      </c>
      <c r="B120" s="5" t="s">
        <v>422</v>
      </c>
      <c r="C120" s="5" t="s">
        <v>233</v>
      </c>
      <c r="D120" s="5"/>
      <c r="E120" s="5">
        <v>1</v>
      </c>
      <c r="F120" s="5" t="s">
        <v>1138</v>
      </c>
      <c r="G120" s="5" t="s">
        <v>1166</v>
      </c>
      <c r="H120" s="5"/>
      <c r="I120" s="5"/>
      <c r="J120" s="5"/>
      <c r="K120" s="5">
        <v>4.5</v>
      </c>
      <c r="L120" s="5"/>
      <c r="M120" s="5" t="s">
        <v>1158</v>
      </c>
      <c r="N120" s="5"/>
    </row>
    <row r="121" spans="1:14" s="2" customFormat="1" hidden="1" x14ac:dyDescent="0.25">
      <c r="B121" s="7" t="s">
        <v>128</v>
      </c>
      <c r="C121" s="7" t="s">
        <v>1</v>
      </c>
      <c r="D121" s="7"/>
      <c r="E121" s="7">
        <v>8</v>
      </c>
      <c r="F121" s="7" t="s">
        <v>1137</v>
      </c>
      <c r="G121" s="7" t="s">
        <v>1126</v>
      </c>
      <c r="H121" s="7" t="s">
        <v>1153</v>
      </c>
      <c r="I121" s="7"/>
      <c r="J121" s="7"/>
      <c r="K121" s="7"/>
      <c r="L121" s="7"/>
      <c r="M121" s="7"/>
      <c r="N121" s="7" t="s">
        <v>1300</v>
      </c>
    </row>
    <row r="122" spans="1:14" s="2" customFormat="1" x14ac:dyDescent="0.25">
      <c r="A122" s="47"/>
      <c r="B122" s="7" t="s">
        <v>129</v>
      </c>
      <c r="C122" s="7" t="s">
        <v>130</v>
      </c>
      <c r="D122" s="7"/>
      <c r="E122" s="7">
        <v>22</v>
      </c>
      <c r="F122" s="7" t="s">
        <v>1145</v>
      </c>
      <c r="G122" s="7" t="s">
        <v>1153</v>
      </c>
      <c r="H122" s="7" t="s">
        <v>1153</v>
      </c>
      <c r="I122" s="7"/>
      <c r="J122" s="7"/>
      <c r="K122" s="7"/>
      <c r="L122" s="7"/>
      <c r="M122" s="7"/>
      <c r="N122" s="7" t="s">
        <v>1173</v>
      </c>
    </row>
    <row r="123" spans="1:14" hidden="1" x14ac:dyDescent="0.25">
      <c r="B123" s="5" t="s">
        <v>131</v>
      </c>
      <c r="C123" s="5" t="s">
        <v>1</v>
      </c>
      <c r="E123" s="5">
        <v>8</v>
      </c>
      <c r="F123" s="5" t="s">
        <v>1137</v>
      </c>
      <c r="G123" s="5" t="s">
        <v>1129</v>
      </c>
      <c r="H123" s="5" t="s">
        <v>1153</v>
      </c>
    </row>
    <row r="124" spans="1:14" hidden="1" x14ac:dyDescent="0.25">
      <c r="B124" s="5" t="s">
        <v>132</v>
      </c>
      <c r="C124" s="5" t="s">
        <v>1</v>
      </c>
      <c r="E124" s="5">
        <v>14</v>
      </c>
      <c r="F124" s="5" t="s">
        <v>1137</v>
      </c>
      <c r="G124" s="5" t="s">
        <v>1149</v>
      </c>
      <c r="H124" s="5" t="s">
        <v>1153</v>
      </c>
      <c r="K124" s="5">
        <v>0.5</v>
      </c>
      <c r="M124" s="5" t="s">
        <v>1158</v>
      </c>
    </row>
    <row r="125" spans="1:14" hidden="1" x14ac:dyDescent="0.25">
      <c r="B125" s="5" t="s">
        <v>133</v>
      </c>
      <c r="C125" s="5" t="s">
        <v>1</v>
      </c>
      <c r="E125" s="5">
        <v>28</v>
      </c>
      <c r="F125" s="5" t="s">
        <v>1137</v>
      </c>
      <c r="G125" s="5" t="s">
        <v>1149</v>
      </c>
      <c r="H125" s="5" t="s">
        <v>1153</v>
      </c>
      <c r="L125" s="5" t="s">
        <v>1272</v>
      </c>
      <c r="N125" s="5" t="s">
        <v>1300</v>
      </c>
    </row>
    <row r="126" spans="1:14" s="2" customFormat="1" x14ac:dyDescent="0.25">
      <c r="A126" s="47"/>
      <c r="B126" s="7" t="s">
        <v>134</v>
      </c>
      <c r="C126" s="7" t="s">
        <v>41</v>
      </c>
      <c r="D126" s="7"/>
      <c r="E126" s="7">
        <v>2</v>
      </c>
      <c r="F126" s="7" t="s">
        <v>1145</v>
      </c>
      <c r="G126" s="7" t="s">
        <v>1153</v>
      </c>
      <c r="H126" s="7"/>
      <c r="I126" s="7"/>
      <c r="J126" s="7"/>
      <c r="K126" s="7"/>
      <c r="L126" s="7"/>
      <c r="M126" s="7"/>
      <c r="N126" s="7"/>
    </row>
    <row r="127" spans="1:14" hidden="1" x14ac:dyDescent="0.25">
      <c r="B127" s="5" t="s">
        <v>135</v>
      </c>
      <c r="C127" s="5" t="s">
        <v>1</v>
      </c>
      <c r="E127" s="5">
        <v>1624</v>
      </c>
      <c r="F127" s="5" t="s">
        <v>1135</v>
      </c>
      <c r="G127" s="5" t="s">
        <v>1153</v>
      </c>
      <c r="H127" s="5" t="s">
        <v>1153</v>
      </c>
      <c r="I127" s="5">
        <v>0.25</v>
      </c>
      <c r="J127" s="5">
        <v>1.0625</v>
      </c>
      <c r="M127" s="5" t="s">
        <v>1158</v>
      </c>
    </row>
    <row r="128" spans="1:14" s="2" customFormat="1" x14ac:dyDescent="0.25">
      <c r="A128" s="47"/>
      <c r="B128" s="7" t="s">
        <v>136</v>
      </c>
      <c r="C128" s="7" t="s">
        <v>1</v>
      </c>
      <c r="D128" s="7"/>
      <c r="E128" s="7">
        <v>50</v>
      </c>
      <c r="F128" s="7" t="s">
        <v>1145</v>
      </c>
      <c r="G128" s="7" t="s">
        <v>1153</v>
      </c>
      <c r="H128" s="7"/>
      <c r="I128" s="7"/>
      <c r="J128" s="7"/>
      <c r="K128" s="7"/>
      <c r="L128" s="7"/>
      <c r="M128" s="7"/>
      <c r="N128" s="7" t="s">
        <v>1173</v>
      </c>
    </row>
    <row r="129" spans="1:14" s="2" customFormat="1" x14ac:dyDescent="0.25">
      <c r="A129" s="47"/>
      <c r="B129" s="7" t="s">
        <v>137</v>
      </c>
      <c r="C129" s="7" t="s">
        <v>1</v>
      </c>
      <c r="D129" s="7"/>
      <c r="E129" s="7">
        <v>4</v>
      </c>
      <c r="F129" s="7" t="s">
        <v>1145</v>
      </c>
      <c r="G129" s="7" t="s">
        <v>1153</v>
      </c>
      <c r="H129" s="7"/>
      <c r="I129" s="7"/>
      <c r="J129" s="7"/>
      <c r="K129" s="7"/>
      <c r="L129" s="7"/>
      <c r="M129" s="7"/>
      <c r="N129" s="7" t="s">
        <v>1173</v>
      </c>
    </row>
    <row r="130" spans="1:14" hidden="1" x14ac:dyDescent="0.25">
      <c r="B130" s="5" t="s">
        <v>138</v>
      </c>
      <c r="C130" s="5" t="s">
        <v>1</v>
      </c>
      <c r="E130" s="5">
        <v>14</v>
      </c>
      <c r="F130" s="5" t="s">
        <v>1135</v>
      </c>
      <c r="G130" s="5" t="s">
        <v>1153</v>
      </c>
      <c r="H130" s="5" t="s">
        <v>1153</v>
      </c>
      <c r="J130" s="5">
        <v>1.5</v>
      </c>
      <c r="M130" s="5" t="s">
        <v>1158</v>
      </c>
    </row>
    <row r="131" spans="1:14" hidden="1" x14ac:dyDescent="0.25">
      <c r="B131" s="5" t="s">
        <v>139</v>
      </c>
      <c r="C131" s="5" t="s">
        <v>1</v>
      </c>
      <c r="E131" s="5">
        <v>2</v>
      </c>
      <c r="F131" s="5" t="s">
        <v>1135</v>
      </c>
      <c r="G131" s="5" t="s">
        <v>1153</v>
      </c>
      <c r="H131" s="5" t="s">
        <v>1153</v>
      </c>
      <c r="J131" s="5">
        <v>1.25</v>
      </c>
      <c r="M131" s="5" t="s">
        <v>1158</v>
      </c>
    </row>
    <row r="132" spans="1:14" hidden="1" x14ac:dyDescent="0.25">
      <c r="B132" s="5" t="s">
        <v>140</v>
      </c>
      <c r="C132" s="5" t="s">
        <v>1</v>
      </c>
      <c r="E132" s="5">
        <v>25</v>
      </c>
      <c r="F132" s="5" t="s">
        <v>1135</v>
      </c>
      <c r="G132" s="5" t="s">
        <v>1153</v>
      </c>
      <c r="H132" s="5" t="s">
        <v>1153</v>
      </c>
      <c r="J132" s="5">
        <v>2.5</v>
      </c>
      <c r="M132" s="5" t="s">
        <v>1158</v>
      </c>
    </row>
    <row r="133" spans="1:14" hidden="1" x14ac:dyDescent="0.25">
      <c r="B133" s="5" t="s">
        <v>141</v>
      </c>
      <c r="C133" s="5" t="s">
        <v>1</v>
      </c>
      <c r="E133" s="5">
        <v>10</v>
      </c>
      <c r="F133" s="5" t="s">
        <v>1135</v>
      </c>
      <c r="G133" s="5" t="s">
        <v>1153</v>
      </c>
      <c r="H133" s="5" t="s">
        <v>1153</v>
      </c>
      <c r="J133" s="5">
        <v>4</v>
      </c>
      <c r="M133" s="5" t="s">
        <v>1158</v>
      </c>
    </row>
    <row r="134" spans="1:14" s="2" customFormat="1" x14ac:dyDescent="0.25">
      <c r="A134" s="47"/>
      <c r="B134" s="7" t="s">
        <v>142</v>
      </c>
      <c r="C134" s="7" t="s">
        <v>1</v>
      </c>
      <c r="D134" s="7"/>
      <c r="E134" s="7">
        <v>18</v>
      </c>
      <c r="F134" s="7" t="s">
        <v>1145</v>
      </c>
      <c r="G134" s="7" t="s">
        <v>1153</v>
      </c>
      <c r="H134" s="7"/>
      <c r="I134" s="7"/>
      <c r="J134" s="7"/>
      <c r="K134" s="7"/>
      <c r="L134" s="7"/>
      <c r="M134" s="7"/>
      <c r="N134" s="7" t="s">
        <v>1173</v>
      </c>
    </row>
    <row r="135" spans="1:14" s="2" customFormat="1" x14ac:dyDescent="0.25">
      <c r="A135" s="47"/>
      <c r="B135" s="7" t="s">
        <v>143</v>
      </c>
      <c r="C135" s="7" t="s">
        <v>144</v>
      </c>
      <c r="D135" s="7">
        <v>20090</v>
      </c>
      <c r="E135" s="7">
        <v>8.5</v>
      </c>
      <c r="F135" s="7" t="s">
        <v>1143</v>
      </c>
      <c r="G135" s="7"/>
      <c r="H135" s="7"/>
      <c r="I135" s="7"/>
      <c r="J135" s="7"/>
      <c r="K135" s="7"/>
      <c r="L135" s="7"/>
      <c r="M135" s="7" t="s">
        <v>1296</v>
      </c>
      <c r="N135" s="7" t="s">
        <v>1173</v>
      </c>
    </row>
    <row r="136" spans="1:14" x14ac:dyDescent="0.25">
      <c r="A136" s="49">
        <v>17168</v>
      </c>
      <c r="B136" s="5" t="s">
        <v>146</v>
      </c>
      <c r="C136" s="5" t="s">
        <v>144</v>
      </c>
      <c r="E136" s="5">
        <v>1</v>
      </c>
      <c r="F136" s="5" t="s">
        <v>1143</v>
      </c>
      <c r="G136" s="5" t="s">
        <v>1219</v>
      </c>
      <c r="M136" s="5" t="s">
        <v>1296</v>
      </c>
    </row>
    <row r="137" spans="1:14" x14ac:dyDescent="0.25">
      <c r="A137" s="49">
        <v>17166</v>
      </c>
      <c r="B137" s="5" t="s">
        <v>145</v>
      </c>
      <c r="C137" s="5" t="s">
        <v>144</v>
      </c>
      <c r="E137" s="5">
        <v>6</v>
      </c>
      <c r="F137" s="5" t="s">
        <v>1143</v>
      </c>
      <c r="G137" s="5" t="s">
        <v>1219</v>
      </c>
      <c r="M137" s="5" t="s">
        <v>1296</v>
      </c>
    </row>
    <row r="138" spans="1:14" x14ac:dyDescent="0.25">
      <c r="A138" s="49">
        <v>17165</v>
      </c>
      <c r="B138" s="5" t="s">
        <v>147</v>
      </c>
      <c r="C138" s="5" t="s">
        <v>148</v>
      </c>
      <c r="E138" s="5">
        <v>18</v>
      </c>
      <c r="F138" s="5" t="s">
        <v>1143</v>
      </c>
      <c r="G138" s="5" t="s">
        <v>1219</v>
      </c>
      <c r="M138" s="5" t="s">
        <v>1296</v>
      </c>
    </row>
    <row r="139" spans="1:14" x14ac:dyDescent="0.25">
      <c r="A139" s="49">
        <v>17167</v>
      </c>
      <c r="B139" s="5" t="s">
        <v>149</v>
      </c>
      <c r="C139" s="5" t="s">
        <v>148</v>
      </c>
      <c r="E139" s="5">
        <v>84</v>
      </c>
      <c r="F139" s="5" t="s">
        <v>1143</v>
      </c>
      <c r="G139" s="5" t="s">
        <v>1219</v>
      </c>
      <c r="M139" s="5" t="s">
        <v>1296</v>
      </c>
    </row>
    <row r="140" spans="1:14" x14ac:dyDescent="0.25">
      <c r="A140" s="49">
        <v>12896</v>
      </c>
      <c r="B140" s="5" t="s">
        <v>150</v>
      </c>
      <c r="C140" s="5" t="s">
        <v>152</v>
      </c>
      <c r="D140" s="5" t="s">
        <v>151</v>
      </c>
      <c r="E140" s="5">
        <v>4</v>
      </c>
      <c r="F140" s="5" t="s">
        <v>1143</v>
      </c>
      <c r="G140" s="5" t="s">
        <v>1219</v>
      </c>
      <c r="M140" s="5" t="s">
        <v>1158</v>
      </c>
    </row>
    <row r="141" spans="1:14" x14ac:dyDescent="0.25">
      <c r="A141" s="49">
        <v>12891</v>
      </c>
      <c r="B141" s="5" t="s">
        <v>153</v>
      </c>
      <c r="C141" s="5" t="s">
        <v>152</v>
      </c>
      <c r="D141" s="5" t="s">
        <v>154</v>
      </c>
      <c r="E141" s="5">
        <v>10</v>
      </c>
      <c r="F141" s="5" t="s">
        <v>1143</v>
      </c>
      <c r="G141" s="5" t="s">
        <v>1219</v>
      </c>
      <c r="M141" s="5" t="s">
        <v>1158</v>
      </c>
    </row>
    <row r="142" spans="1:14" x14ac:dyDescent="0.25">
      <c r="A142" s="48"/>
      <c r="B142" s="5" t="s">
        <v>155</v>
      </c>
      <c r="C142" s="5" t="s">
        <v>152</v>
      </c>
      <c r="D142" s="5" t="s">
        <v>156</v>
      </c>
      <c r="E142" s="5">
        <v>1</v>
      </c>
      <c r="F142" s="5" t="s">
        <v>1143</v>
      </c>
      <c r="G142" s="5" t="s">
        <v>1217</v>
      </c>
      <c r="M142" s="5" t="s">
        <v>1158</v>
      </c>
    </row>
    <row r="143" spans="1:14" x14ac:dyDescent="0.25">
      <c r="A143" s="49">
        <v>12911</v>
      </c>
      <c r="B143" s="5" t="s">
        <v>157</v>
      </c>
      <c r="C143" s="5" t="s">
        <v>152</v>
      </c>
      <c r="D143" s="5" t="s">
        <v>158</v>
      </c>
      <c r="E143" s="5">
        <v>10</v>
      </c>
      <c r="F143" s="5" t="s">
        <v>1143</v>
      </c>
      <c r="G143" s="5" t="s">
        <v>1258</v>
      </c>
      <c r="M143" s="5" t="s">
        <v>1158</v>
      </c>
    </row>
    <row r="144" spans="1:14" x14ac:dyDescent="0.25">
      <c r="A144" s="49">
        <v>12894</v>
      </c>
      <c r="B144" s="5" t="s">
        <v>159</v>
      </c>
      <c r="C144" s="5" t="s">
        <v>144</v>
      </c>
      <c r="D144" s="5" t="s">
        <v>160</v>
      </c>
      <c r="E144" s="5">
        <v>2.5</v>
      </c>
      <c r="F144" s="5" t="s">
        <v>1143</v>
      </c>
      <c r="G144" s="5" t="s">
        <v>1258</v>
      </c>
      <c r="M144" s="5" t="s">
        <v>1296</v>
      </c>
    </row>
    <row r="145" spans="1:13" x14ac:dyDescent="0.25">
      <c r="A145" s="49">
        <v>12892</v>
      </c>
      <c r="B145" s="5" t="s">
        <v>161</v>
      </c>
      <c r="C145" s="5" t="s">
        <v>162</v>
      </c>
      <c r="D145" s="5" t="s">
        <v>163</v>
      </c>
      <c r="E145" s="5">
        <v>2</v>
      </c>
      <c r="F145" s="5" t="s">
        <v>1143</v>
      </c>
      <c r="G145" s="5" t="s">
        <v>1258</v>
      </c>
      <c r="M145" s="5" t="s">
        <v>1158</v>
      </c>
    </row>
    <row r="146" spans="1:13" x14ac:dyDescent="0.25">
      <c r="A146" s="49">
        <v>12897</v>
      </c>
      <c r="B146" s="5" t="s">
        <v>164</v>
      </c>
      <c r="C146" s="5" t="s">
        <v>152</v>
      </c>
      <c r="D146" s="5" t="s">
        <v>165</v>
      </c>
      <c r="E146" s="5">
        <v>2</v>
      </c>
      <c r="F146" s="5" t="s">
        <v>1143</v>
      </c>
      <c r="G146" s="5" t="s">
        <v>1258</v>
      </c>
      <c r="M146" s="5" t="s">
        <v>1158</v>
      </c>
    </row>
    <row r="147" spans="1:13" x14ac:dyDescent="0.25">
      <c r="A147" s="49">
        <v>16932</v>
      </c>
      <c r="B147" s="5" t="s">
        <v>166</v>
      </c>
      <c r="C147" s="5" t="s">
        <v>152</v>
      </c>
      <c r="D147" s="5" t="s">
        <v>167</v>
      </c>
      <c r="E147" s="5">
        <v>3</v>
      </c>
      <c r="F147" s="5" t="s">
        <v>1143</v>
      </c>
      <c r="G147" s="5" t="s">
        <v>1258</v>
      </c>
      <c r="M147" s="5" t="s">
        <v>1158</v>
      </c>
    </row>
    <row r="148" spans="1:13" x14ac:dyDescent="0.25">
      <c r="A148" s="49">
        <v>12893</v>
      </c>
      <c r="B148" s="5" t="s">
        <v>168</v>
      </c>
      <c r="C148" s="5" t="s">
        <v>152</v>
      </c>
      <c r="D148" s="5" t="s">
        <v>169</v>
      </c>
      <c r="E148" s="5">
        <v>3</v>
      </c>
      <c r="F148" s="5" t="s">
        <v>1143</v>
      </c>
      <c r="G148" s="5" t="s">
        <v>1258</v>
      </c>
      <c r="M148" s="5" t="s">
        <v>1158</v>
      </c>
    </row>
    <row r="149" spans="1:13" x14ac:dyDescent="0.25">
      <c r="A149" s="49">
        <v>16931</v>
      </c>
      <c r="B149" s="50" t="s">
        <v>1338</v>
      </c>
      <c r="C149" s="5" t="s">
        <v>152</v>
      </c>
      <c r="D149" s="5" t="s">
        <v>170</v>
      </c>
      <c r="E149" s="5">
        <v>3</v>
      </c>
      <c r="F149" s="5" t="s">
        <v>1143</v>
      </c>
      <c r="G149" s="5" t="s">
        <v>1222</v>
      </c>
      <c r="M149" s="5" t="s">
        <v>1158</v>
      </c>
    </row>
    <row r="150" spans="1:13" x14ac:dyDescent="0.25">
      <c r="A150" s="48"/>
      <c r="B150" s="5" t="s">
        <v>171</v>
      </c>
      <c r="C150" s="5" t="s">
        <v>152</v>
      </c>
      <c r="E150" s="5">
        <v>1</v>
      </c>
      <c r="F150" s="5" t="s">
        <v>1143</v>
      </c>
      <c r="G150" s="5" t="s">
        <v>1222</v>
      </c>
      <c r="M150" s="5" t="s">
        <v>1158</v>
      </c>
    </row>
    <row r="151" spans="1:13" x14ac:dyDescent="0.25">
      <c r="A151" s="48"/>
      <c r="B151" s="5" t="s">
        <v>172</v>
      </c>
      <c r="C151" s="5" t="s">
        <v>162</v>
      </c>
      <c r="D151" s="5" t="s">
        <v>173</v>
      </c>
      <c r="E151" s="5">
        <v>1</v>
      </c>
      <c r="F151" s="5" t="s">
        <v>1143</v>
      </c>
      <c r="G151" s="5" t="s">
        <v>1222</v>
      </c>
      <c r="M151" s="5" t="s">
        <v>1158</v>
      </c>
    </row>
    <row r="152" spans="1:13" x14ac:dyDescent="0.25">
      <c r="A152" s="52">
        <v>15367</v>
      </c>
      <c r="B152" s="5" t="s">
        <v>431</v>
      </c>
      <c r="C152" s="5" t="s">
        <v>233</v>
      </c>
      <c r="D152" s="5" t="s">
        <v>432</v>
      </c>
      <c r="E152" s="5">
        <v>1</v>
      </c>
      <c r="F152" s="8" t="s">
        <v>1138</v>
      </c>
      <c r="G152" s="5" t="s">
        <v>1166</v>
      </c>
    </row>
    <row r="153" spans="1:13" x14ac:dyDescent="0.25">
      <c r="A153" s="48"/>
      <c r="B153" s="5" t="s">
        <v>175</v>
      </c>
      <c r="C153" s="5" t="s">
        <v>144</v>
      </c>
      <c r="D153" s="5" t="s">
        <v>176</v>
      </c>
      <c r="E153" s="5">
        <v>1</v>
      </c>
      <c r="F153" s="5" t="s">
        <v>1143</v>
      </c>
      <c r="G153" s="5" t="s">
        <v>1219</v>
      </c>
      <c r="M153" s="5" t="s">
        <v>1296</v>
      </c>
    </row>
    <row r="154" spans="1:13" x14ac:dyDescent="0.25">
      <c r="A154" s="48"/>
      <c r="B154" s="5" t="s">
        <v>177</v>
      </c>
      <c r="C154" s="5" t="s">
        <v>144</v>
      </c>
      <c r="D154" s="5">
        <v>1253112</v>
      </c>
      <c r="E154" s="5">
        <v>2</v>
      </c>
      <c r="F154" s="5" t="s">
        <v>1143</v>
      </c>
      <c r="G154" s="5" t="s">
        <v>1219</v>
      </c>
      <c r="M154" s="5" t="s">
        <v>1296</v>
      </c>
    </row>
    <row r="155" spans="1:13" x14ac:dyDescent="0.25">
      <c r="A155" s="49">
        <v>16989</v>
      </c>
      <c r="B155" s="5" t="s">
        <v>178</v>
      </c>
      <c r="C155" s="5" t="s">
        <v>144</v>
      </c>
      <c r="D155" s="5" t="s">
        <v>179</v>
      </c>
      <c r="E155" s="5">
        <v>5</v>
      </c>
      <c r="F155" s="5" t="s">
        <v>1143</v>
      </c>
      <c r="G155" s="5" t="s">
        <v>1219</v>
      </c>
      <c r="M155" s="5" t="s">
        <v>1296</v>
      </c>
    </row>
    <row r="156" spans="1:13" x14ac:dyDescent="0.25">
      <c r="A156" s="49">
        <v>16972</v>
      </c>
      <c r="B156" s="5" t="s">
        <v>182</v>
      </c>
      <c r="C156" s="5" t="s">
        <v>144</v>
      </c>
      <c r="D156" s="5" t="s">
        <v>180</v>
      </c>
      <c r="E156" s="5">
        <v>11</v>
      </c>
      <c r="F156" s="5" t="s">
        <v>1143</v>
      </c>
      <c r="G156" s="5" t="s">
        <v>1219</v>
      </c>
      <c r="M156" s="5" t="s">
        <v>1296</v>
      </c>
    </row>
    <row r="157" spans="1:13" x14ac:dyDescent="0.25">
      <c r="A157" s="49">
        <v>16988</v>
      </c>
      <c r="B157" s="5" t="s">
        <v>181</v>
      </c>
      <c r="C157" s="5" t="s">
        <v>144</v>
      </c>
      <c r="D157" s="5" t="s">
        <v>183</v>
      </c>
      <c r="E157" s="5">
        <v>18</v>
      </c>
      <c r="F157" s="5" t="s">
        <v>1143</v>
      </c>
      <c r="G157" s="5" t="s">
        <v>1219</v>
      </c>
      <c r="M157" s="5" t="s">
        <v>1296</v>
      </c>
    </row>
    <row r="158" spans="1:13" x14ac:dyDescent="0.25">
      <c r="A158" s="49">
        <v>16977</v>
      </c>
      <c r="B158" s="5" t="s">
        <v>184</v>
      </c>
      <c r="C158" s="5" t="s">
        <v>144</v>
      </c>
      <c r="D158" s="5" t="s">
        <v>185</v>
      </c>
      <c r="E158" s="5">
        <v>11</v>
      </c>
      <c r="F158" s="5" t="s">
        <v>1143</v>
      </c>
      <c r="G158" s="5" t="s">
        <v>1219</v>
      </c>
      <c r="M158" s="5" t="s">
        <v>1296</v>
      </c>
    </row>
    <row r="159" spans="1:13" x14ac:dyDescent="0.25">
      <c r="A159" s="49">
        <v>16976</v>
      </c>
      <c r="B159" s="5" t="s">
        <v>186</v>
      </c>
      <c r="C159" s="5" t="s">
        <v>148</v>
      </c>
      <c r="D159" s="5" t="s">
        <v>187</v>
      </c>
      <c r="E159" s="5">
        <v>17</v>
      </c>
      <c r="F159" s="5" t="s">
        <v>1143</v>
      </c>
      <c r="G159" s="5" t="s">
        <v>1219</v>
      </c>
      <c r="M159" s="5" t="s">
        <v>1296</v>
      </c>
    </row>
    <row r="160" spans="1:13" x14ac:dyDescent="0.25">
      <c r="A160" s="49">
        <v>6896</v>
      </c>
      <c r="B160" s="5" t="s">
        <v>188</v>
      </c>
      <c r="C160" s="5" t="s">
        <v>148</v>
      </c>
      <c r="D160" s="5" t="s">
        <v>189</v>
      </c>
      <c r="E160" s="5">
        <v>2.25</v>
      </c>
      <c r="F160" s="5" t="s">
        <v>1143</v>
      </c>
      <c r="G160" s="5" t="s">
        <v>1261</v>
      </c>
      <c r="M160" s="5" t="s">
        <v>1296</v>
      </c>
    </row>
    <row r="161" spans="1:14" x14ac:dyDescent="0.25">
      <c r="A161" s="49">
        <v>29981</v>
      </c>
      <c r="B161" s="5" t="s">
        <v>190</v>
      </c>
      <c r="C161" s="5" t="s">
        <v>148</v>
      </c>
      <c r="D161" s="5" t="s">
        <v>191</v>
      </c>
      <c r="E161" s="5">
        <v>1.25</v>
      </c>
      <c r="F161" s="5" t="s">
        <v>1143</v>
      </c>
      <c r="G161" s="5" t="s">
        <v>1261</v>
      </c>
      <c r="M161" s="5" t="s">
        <v>1296</v>
      </c>
    </row>
    <row r="162" spans="1:14" s="2" customFormat="1" x14ac:dyDescent="0.25">
      <c r="A162" s="52">
        <v>28656</v>
      </c>
      <c r="B162" s="5" t="s">
        <v>444</v>
      </c>
      <c r="C162" s="5" t="s">
        <v>233</v>
      </c>
      <c r="D162" s="5" t="s">
        <v>445</v>
      </c>
      <c r="E162" s="5">
        <v>1</v>
      </c>
      <c r="F162" s="5" t="s">
        <v>1138</v>
      </c>
      <c r="G162" s="5" t="s">
        <v>1166</v>
      </c>
      <c r="H162" s="5"/>
      <c r="I162" s="5"/>
      <c r="J162" s="5"/>
      <c r="K162" s="5"/>
      <c r="L162" s="5"/>
      <c r="M162" s="5" t="s">
        <v>1296</v>
      </c>
      <c r="N162" s="5" t="s">
        <v>1310</v>
      </c>
    </row>
    <row r="163" spans="1:14" x14ac:dyDescent="0.25">
      <c r="A163" s="49">
        <v>6899</v>
      </c>
      <c r="B163" s="5" t="s">
        <v>193</v>
      </c>
      <c r="C163" s="5" t="s">
        <v>148</v>
      </c>
      <c r="D163" s="5" t="s">
        <v>194</v>
      </c>
      <c r="E163" s="5">
        <v>18.25</v>
      </c>
      <c r="F163" s="5" t="s">
        <v>1143</v>
      </c>
      <c r="G163" s="5" t="s">
        <v>1261</v>
      </c>
      <c r="M163" s="5" t="s">
        <v>1296</v>
      </c>
    </row>
    <row r="164" spans="1:14" x14ac:dyDescent="0.25">
      <c r="A164" s="49">
        <v>6830</v>
      </c>
      <c r="B164" s="5" t="s">
        <v>195</v>
      </c>
      <c r="C164" s="5" t="s">
        <v>152</v>
      </c>
      <c r="D164" s="5" t="s">
        <v>196</v>
      </c>
      <c r="E164" s="5">
        <v>1</v>
      </c>
      <c r="F164" s="5" t="s">
        <v>1143</v>
      </c>
      <c r="G164" s="5" t="s">
        <v>1218</v>
      </c>
      <c r="M164" s="5" t="s">
        <v>1158</v>
      </c>
    </row>
    <row r="165" spans="1:14" x14ac:dyDescent="0.25">
      <c r="A165" s="49">
        <v>22916</v>
      </c>
      <c r="B165" s="5" t="s">
        <v>197</v>
      </c>
      <c r="C165" s="5" t="s">
        <v>162</v>
      </c>
      <c r="D165" s="5" t="s">
        <v>198</v>
      </c>
      <c r="E165" s="5">
        <v>2</v>
      </c>
      <c r="F165" s="5" t="s">
        <v>1143</v>
      </c>
      <c r="G165" s="5" t="s">
        <v>1261</v>
      </c>
      <c r="M165" s="5" t="s">
        <v>1158</v>
      </c>
    </row>
    <row r="166" spans="1:14" x14ac:dyDescent="0.25">
      <c r="A166" s="49">
        <v>22916</v>
      </c>
      <c r="B166" s="5" t="s">
        <v>199</v>
      </c>
      <c r="C166" s="5" t="s">
        <v>162</v>
      </c>
      <c r="D166" s="5" t="s">
        <v>198</v>
      </c>
      <c r="E166" s="5">
        <v>1</v>
      </c>
      <c r="F166" s="5" t="s">
        <v>1143</v>
      </c>
      <c r="G166" s="5" t="s">
        <v>1261</v>
      </c>
      <c r="M166" s="5" t="s">
        <v>1158</v>
      </c>
    </row>
    <row r="167" spans="1:14" x14ac:dyDescent="0.25">
      <c r="A167" s="49">
        <v>22914</v>
      </c>
      <c r="B167" s="5" t="s">
        <v>200</v>
      </c>
      <c r="C167" s="5" t="s">
        <v>162</v>
      </c>
      <c r="D167" s="5" t="s">
        <v>201</v>
      </c>
      <c r="E167" s="5">
        <v>2</v>
      </c>
      <c r="F167" s="5" t="s">
        <v>1143</v>
      </c>
      <c r="G167" s="5" t="s">
        <v>1261</v>
      </c>
      <c r="M167" s="5" t="s">
        <v>1158</v>
      </c>
    </row>
    <row r="168" spans="1:14" x14ac:dyDescent="0.25">
      <c r="A168" s="49">
        <v>22913</v>
      </c>
      <c r="B168" s="5" t="s">
        <v>202</v>
      </c>
      <c r="C168" s="5" t="s">
        <v>162</v>
      </c>
      <c r="D168" s="5" t="s">
        <v>203</v>
      </c>
      <c r="E168" s="5">
        <v>2</v>
      </c>
      <c r="F168" s="5" t="s">
        <v>1143</v>
      </c>
      <c r="G168" s="5" t="s">
        <v>1261</v>
      </c>
      <c r="M168" s="5" t="s">
        <v>1158</v>
      </c>
    </row>
    <row r="169" spans="1:14" x14ac:dyDescent="0.25">
      <c r="A169" s="49">
        <v>22915</v>
      </c>
      <c r="B169" s="5" t="s">
        <v>204</v>
      </c>
      <c r="C169" s="5" t="s">
        <v>162</v>
      </c>
      <c r="D169" s="5" t="s">
        <v>205</v>
      </c>
      <c r="E169" s="5">
        <v>3</v>
      </c>
      <c r="F169" s="5" t="s">
        <v>1143</v>
      </c>
      <c r="G169" s="5" t="s">
        <v>1261</v>
      </c>
      <c r="M169" s="5" t="s">
        <v>1158</v>
      </c>
    </row>
    <row r="170" spans="1:14" x14ac:dyDescent="0.25">
      <c r="A170" s="49">
        <v>23078</v>
      </c>
      <c r="B170" s="5" t="s">
        <v>206</v>
      </c>
      <c r="C170" s="5" t="s">
        <v>162</v>
      </c>
      <c r="D170" s="5" t="s">
        <v>207</v>
      </c>
      <c r="E170" s="5">
        <v>3</v>
      </c>
      <c r="F170" s="5" t="s">
        <v>1143</v>
      </c>
      <c r="G170" s="5" t="s">
        <v>1153</v>
      </c>
      <c r="M170" s="5" t="s">
        <v>1158</v>
      </c>
    </row>
    <row r="171" spans="1:14" x14ac:dyDescent="0.25">
      <c r="A171" s="49">
        <v>17171</v>
      </c>
      <c r="B171" s="5" t="s">
        <v>208</v>
      </c>
      <c r="C171" s="5" t="s">
        <v>152</v>
      </c>
      <c r="D171" s="5" t="s">
        <v>209</v>
      </c>
      <c r="E171" s="5">
        <v>2</v>
      </c>
      <c r="F171" s="5" t="s">
        <v>1143</v>
      </c>
      <c r="G171" s="5" t="s">
        <v>1217</v>
      </c>
      <c r="M171" s="5" t="s">
        <v>1158</v>
      </c>
    </row>
    <row r="172" spans="1:14" x14ac:dyDescent="0.25">
      <c r="A172" s="49">
        <v>17170</v>
      </c>
      <c r="B172" s="5" t="s">
        <v>210</v>
      </c>
      <c r="C172" s="5" t="s">
        <v>152</v>
      </c>
      <c r="D172" s="5" t="s">
        <v>211</v>
      </c>
      <c r="E172" s="5">
        <v>2</v>
      </c>
      <c r="F172" s="5" t="s">
        <v>1143</v>
      </c>
      <c r="G172" s="5" t="s">
        <v>1217</v>
      </c>
      <c r="M172" s="5" t="s">
        <v>1158</v>
      </c>
    </row>
    <row r="173" spans="1:14" x14ac:dyDescent="0.25">
      <c r="A173" s="49">
        <v>18250</v>
      </c>
      <c r="B173" s="5" t="s">
        <v>212</v>
      </c>
      <c r="C173" s="5" t="s">
        <v>152</v>
      </c>
      <c r="D173" s="5" t="s">
        <v>213</v>
      </c>
      <c r="E173" s="5">
        <v>17</v>
      </c>
      <c r="F173" s="5" t="s">
        <v>1143</v>
      </c>
      <c r="G173" s="5" t="s">
        <v>1219</v>
      </c>
      <c r="M173" s="5" t="s">
        <v>1158</v>
      </c>
    </row>
    <row r="174" spans="1:14" x14ac:dyDescent="0.25">
      <c r="A174" s="49">
        <v>18251</v>
      </c>
      <c r="B174" s="5" t="s">
        <v>214</v>
      </c>
      <c r="C174" s="5" t="s">
        <v>152</v>
      </c>
      <c r="D174" s="5" t="s">
        <v>215</v>
      </c>
      <c r="E174" s="5">
        <v>30</v>
      </c>
      <c r="F174" s="5" t="s">
        <v>1143</v>
      </c>
      <c r="G174" s="5" t="s">
        <v>1219</v>
      </c>
      <c r="M174" s="5" t="s">
        <v>1158</v>
      </c>
    </row>
    <row r="175" spans="1:14" x14ac:dyDescent="0.25">
      <c r="A175" s="49">
        <v>29982</v>
      </c>
      <c r="B175" s="5" t="s">
        <v>216</v>
      </c>
      <c r="C175" s="5" t="s">
        <v>152</v>
      </c>
      <c r="D175" s="5" t="s">
        <v>217</v>
      </c>
      <c r="E175" s="5">
        <v>2.25</v>
      </c>
      <c r="F175" s="5" t="s">
        <v>1143</v>
      </c>
      <c r="G175" s="5" t="s">
        <v>1258</v>
      </c>
      <c r="M175" s="5" t="s">
        <v>1158</v>
      </c>
    </row>
    <row r="176" spans="1:14" x14ac:dyDescent="0.25">
      <c r="A176" s="49">
        <v>17172</v>
      </c>
      <c r="B176" s="5" t="s">
        <v>218</v>
      </c>
      <c r="C176" s="5" t="s">
        <v>152</v>
      </c>
      <c r="D176" s="5" t="s">
        <v>219</v>
      </c>
      <c r="E176" s="5">
        <v>9.25</v>
      </c>
      <c r="F176" s="5" t="s">
        <v>1143</v>
      </c>
      <c r="G176" s="5" t="s">
        <v>1218</v>
      </c>
      <c r="M176" s="5" t="s">
        <v>1158</v>
      </c>
    </row>
    <row r="177" spans="1:14" s="2" customFormat="1" x14ac:dyDescent="0.25">
      <c r="A177" s="49">
        <v>7483</v>
      </c>
      <c r="B177" s="7" t="s">
        <v>1330</v>
      </c>
      <c r="C177" s="7" t="s">
        <v>152</v>
      </c>
      <c r="D177" s="7" t="s">
        <v>220</v>
      </c>
      <c r="E177" s="7">
        <v>1.25</v>
      </c>
      <c r="F177" s="7" t="s">
        <v>1143</v>
      </c>
      <c r="G177" s="7" t="s">
        <v>1261</v>
      </c>
      <c r="H177" s="7"/>
      <c r="I177" s="7"/>
      <c r="J177" s="7"/>
      <c r="K177" s="7"/>
      <c r="L177" s="7"/>
      <c r="M177" s="7" t="s">
        <v>1158</v>
      </c>
      <c r="N177" s="7" t="s">
        <v>1173</v>
      </c>
    </row>
    <row r="178" spans="1:14" s="2" customFormat="1" x14ac:dyDescent="0.25">
      <c r="A178" s="49">
        <v>7481</v>
      </c>
      <c r="B178" s="7" t="s">
        <v>1331</v>
      </c>
      <c r="C178" s="7" t="s">
        <v>152</v>
      </c>
      <c r="D178" s="7" t="s">
        <v>221</v>
      </c>
      <c r="E178" s="7">
        <v>4.25</v>
      </c>
      <c r="F178" s="7" t="s">
        <v>1143</v>
      </c>
      <c r="G178" s="7" t="s">
        <v>1261</v>
      </c>
      <c r="H178" s="7"/>
      <c r="I178" s="7"/>
      <c r="J178" s="7"/>
      <c r="K178" s="7"/>
      <c r="L178" s="7"/>
      <c r="M178" s="7" t="s">
        <v>1158</v>
      </c>
      <c r="N178" s="7" t="s">
        <v>1173</v>
      </c>
    </row>
    <row r="179" spans="1:14" x14ac:dyDescent="0.25">
      <c r="A179" s="49">
        <v>22917</v>
      </c>
      <c r="B179" s="5" t="s">
        <v>222</v>
      </c>
      <c r="C179" s="5" t="s">
        <v>152</v>
      </c>
      <c r="D179" s="5" t="s">
        <v>223</v>
      </c>
      <c r="E179" s="5">
        <v>4.25</v>
      </c>
      <c r="F179" s="5" t="s">
        <v>1143</v>
      </c>
      <c r="G179" s="5" t="s">
        <v>1217</v>
      </c>
      <c r="M179" s="5" t="s">
        <v>1158</v>
      </c>
    </row>
    <row r="180" spans="1:14" x14ac:dyDescent="0.25">
      <c r="A180" s="48"/>
      <c r="B180" s="5" t="s">
        <v>224</v>
      </c>
      <c r="C180" s="5" t="s">
        <v>152</v>
      </c>
      <c r="D180" s="5" t="s">
        <v>225</v>
      </c>
      <c r="E180" s="5">
        <v>1</v>
      </c>
      <c r="F180" s="5" t="s">
        <v>1143</v>
      </c>
      <c r="G180" s="5" t="s">
        <v>1218</v>
      </c>
      <c r="M180" s="5" t="s">
        <v>1158</v>
      </c>
    </row>
    <row r="181" spans="1:14" x14ac:dyDescent="0.25">
      <c r="A181" s="49"/>
      <c r="B181" s="5" t="s">
        <v>226</v>
      </c>
      <c r="C181" s="5" t="s">
        <v>227</v>
      </c>
      <c r="E181" s="5">
        <v>2</v>
      </c>
      <c r="F181" s="5" t="s">
        <v>1143</v>
      </c>
      <c r="G181" s="5" t="s">
        <v>1258</v>
      </c>
      <c r="M181" s="5" t="s">
        <v>1158</v>
      </c>
    </row>
    <row r="182" spans="1:14" x14ac:dyDescent="0.25">
      <c r="A182" s="49">
        <v>17164</v>
      </c>
      <c r="B182" s="5" t="s">
        <v>228</v>
      </c>
      <c r="C182" s="5" t="s">
        <v>1</v>
      </c>
      <c r="E182" s="5">
        <v>2</v>
      </c>
      <c r="F182" s="5" t="s">
        <v>1143</v>
      </c>
      <c r="G182" s="5" t="s">
        <v>1153</v>
      </c>
      <c r="M182" s="5" t="s">
        <v>1158</v>
      </c>
    </row>
    <row r="183" spans="1:14" x14ac:dyDescent="0.25">
      <c r="A183" s="48"/>
      <c r="B183" s="5" t="s">
        <v>229</v>
      </c>
      <c r="C183" s="5" t="s">
        <v>144</v>
      </c>
      <c r="E183" s="5">
        <v>2</v>
      </c>
      <c r="F183" s="5" t="s">
        <v>1143</v>
      </c>
      <c r="G183" s="5" t="s">
        <v>1219</v>
      </c>
      <c r="M183" s="5" t="s">
        <v>1296</v>
      </c>
    </row>
    <row r="184" spans="1:14" x14ac:dyDescent="0.25">
      <c r="A184" s="48"/>
      <c r="B184" s="5" t="s">
        <v>230</v>
      </c>
      <c r="C184" s="5" t="s">
        <v>1</v>
      </c>
      <c r="E184" s="5">
        <v>5</v>
      </c>
      <c r="F184" s="5" t="s">
        <v>1143</v>
      </c>
      <c r="G184" s="5" t="s">
        <v>1258</v>
      </c>
      <c r="M184" s="5" t="s">
        <v>1158</v>
      </c>
    </row>
    <row r="185" spans="1:14" x14ac:dyDescent="0.25">
      <c r="A185" s="48"/>
      <c r="B185" s="5" t="s">
        <v>231</v>
      </c>
      <c r="C185" s="5" t="s">
        <v>152</v>
      </c>
      <c r="E185" s="5">
        <v>1</v>
      </c>
      <c r="F185" s="5" t="s">
        <v>1143</v>
      </c>
      <c r="G185" s="5" t="s">
        <v>1222</v>
      </c>
      <c r="M185" s="5" t="s">
        <v>1158</v>
      </c>
    </row>
    <row r="186" spans="1:14" x14ac:dyDescent="0.25">
      <c r="A186" s="48"/>
      <c r="B186" s="5" t="s">
        <v>232</v>
      </c>
      <c r="C186" s="5" t="s">
        <v>144</v>
      </c>
      <c r="E186" s="5">
        <v>1</v>
      </c>
      <c r="F186" s="5" t="s">
        <v>1143</v>
      </c>
      <c r="M186" s="5" t="s">
        <v>1296</v>
      </c>
    </row>
    <row r="187" spans="1:14" x14ac:dyDescent="0.25">
      <c r="A187" s="49">
        <v>17023</v>
      </c>
      <c r="B187" s="5" t="s">
        <v>234</v>
      </c>
      <c r="C187" s="5" t="s">
        <v>152</v>
      </c>
      <c r="D187" s="5" t="s">
        <v>235</v>
      </c>
      <c r="E187" s="5">
        <v>1</v>
      </c>
      <c r="F187" s="5" t="s">
        <v>1143</v>
      </c>
      <c r="G187" s="5" t="s">
        <v>1222</v>
      </c>
      <c r="M187" s="5" t="s">
        <v>1158</v>
      </c>
    </row>
    <row r="188" spans="1:14" x14ac:dyDescent="0.25">
      <c r="A188" s="49">
        <v>8659</v>
      </c>
      <c r="B188" s="5" t="s">
        <v>236</v>
      </c>
      <c r="C188" s="5" t="s">
        <v>152</v>
      </c>
      <c r="E188" s="5">
        <v>2</v>
      </c>
      <c r="F188" s="5" t="s">
        <v>1143</v>
      </c>
      <c r="G188" s="5" t="s">
        <v>1218</v>
      </c>
      <c r="M188" s="5" t="s">
        <v>1158</v>
      </c>
    </row>
    <row r="189" spans="1:14" x14ac:dyDescent="0.25">
      <c r="A189" s="47"/>
      <c r="B189" s="7" t="s">
        <v>446</v>
      </c>
      <c r="C189" s="7" t="s">
        <v>233</v>
      </c>
      <c r="D189" s="7"/>
      <c r="E189" s="7">
        <v>3</v>
      </c>
      <c r="F189" s="7" t="s">
        <v>1138</v>
      </c>
      <c r="G189" s="7" t="s">
        <v>1166</v>
      </c>
      <c r="H189" s="7"/>
      <c r="I189" s="7"/>
      <c r="J189" s="7"/>
      <c r="K189" s="7"/>
      <c r="L189" s="7"/>
      <c r="M189" s="7" t="s">
        <v>1158</v>
      </c>
      <c r="N189" s="7" t="s">
        <v>1173</v>
      </c>
    </row>
    <row r="190" spans="1:14" x14ac:dyDescent="0.25">
      <c r="A190" s="48"/>
      <c r="B190" s="5" t="s">
        <v>238</v>
      </c>
      <c r="C190" s="5" t="s">
        <v>152</v>
      </c>
      <c r="D190" s="5" t="s">
        <v>239</v>
      </c>
      <c r="E190" s="5">
        <v>2</v>
      </c>
      <c r="F190" s="5" t="s">
        <v>1143</v>
      </c>
      <c r="G190" s="5" t="s">
        <v>1217</v>
      </c>
      <c r="M190" s="5" t="s">
        <v>1158</v>
      </c>
    </row>
    <row r="191" spans="1:14" x14ac:dyDescent="0.25">
      <c r="A191" s="48"/>
      <c r="B191" s="5" t="s">
        <v>240</v>
      </c>
      <c r="C191" s="5" t="s">
        <v>144</v>
      </c>
      <c r="D191" s="5" t="s">
        <v>241</v>
      </c>
      <c r="E191" s="5">
        <v>12.5</v>
      </c>
      <c r="F191" s="5" t="s">
        <v>1143</v>
      </c>
      <c r="G191" s="5" t="s">
        <v>1258</v>
      </c>
      <c r="M191" s="5" t="s">
        <v>1296</v>
      </c>
    </row>
    <row r="192" spans="1:14" x14ac:dyDescent="0.25">
      <c r="A192" s="48"/>
      <c r="B192" s="5" t="s">
        <v>242</v>
      </c>
      <c r="C192" s="5" t="s">
        <v>148</v>
      </c>
      <c r="E192" s="5">
        <v>20</v>
      </c>
      <c r="F192" s="5" t="s">
        <v>1143</v>
      </c>
      <c r="M192" s="5" t="s">
        <v>1296</v>
      </c>
    </row>
    <row r="193" spans="1:14" x14ac:dyDescent="0.25">
      <c r="A193" s="49">
        <v>6830</v>
      </c>
      <c r="B193" s="5" t="s">
        <v>195</v>
      </c>
      <c r="C193" s="5" t="s">
        <v>162</v>
      </c>
      <c r="D193" s="5" t="s">
        <v>196</v>
      </c>
      <c r="E193" s="5">
        <v>1</v>
      </c>
      <c r="F193" s="5" t="s">
        <v>1143</v>
      </c>
      <c r="G193" s="5" t="s">
        <v>1218</v>
      </c>
      <c r="M193" s="5" t="s">
        <v>1158</v>
      </c>
    </row>
    <row r="194" spans="1:14" x14ac:dyDescent="0.25">
      <c r="A194" s="49">
        <v>24177</v>
      </c>
      <c r="B194" s="5" t="s">
        <v>243</v>
      </c>
      <c r="C194" s="5" t="s">
        <v>152</v>
      </c>
      <c r="E194" s="5">
        <v>0.5</v>
      </c>
      <c r="F194" s="5" t="s">
        <v>1143</v>
      </c>
      <c r="G194" s="5" t="s">
        <v>1222</v>
      </c>
      <c r="M194" s="5" t="s">
        <v>1158</v>
      </c>
    </row>
    <row r="195" spans="1:14" s="2" customFormat="1" x14ac:dyDescent="0.25">
      <c r="A195" s="47"/>
      <c r="B195" s="7" t="s">
        <v>244</v>
      </c>
      <c r="C195" s="7" t="s">
        <v>152</v>
      </c>
      <c r="D195" s="7" t="s">
        <v>246</v>
      </c>
      <c r="E195" s="7">
        <v>0.5</v>
      </c>
      <c r="F195" s="7" t="s">
        <v>1143</v>
      </c>
      <c r="G195" s="7" t="s">
        <v>1261</v>
      </c>
      <c r="H195" s="7"/>
      <c r="I195" s="7"/>
      <c r="J195" s="7"/>
      <c r="K195" s="7"/>
      <c r="L195" s="7"/>
      <c r="M195" s="7" t="s">
        <v>1158</v>
      </c>
      <c r="N195" s="7" t="s">
        <v>1173</v>
      </c>
    </row>
    <row r="196" spans="1:14" x14ac:dyDescent="0.25">
      <c r="A196" s="49">
        <v>29983</v>
      </c>
      <c r="B196" s="5" t="s">
        <v>247</v>
      </c>
      <c r="C196" s="5" t="s">
        <v>152</v>
      </c>
      <c r="D196" s="5" t="s">
        <v>245</v>
      </c>
      <c r="E196" s="5">
        <v>1</v>
      </c>
      <c r="F196" s="5" t="s">
        <v>1143</v>
      </c>
      <c r="G196" s="5" t="s">
        <v>1219</v>
      </c>
      <c r="M196" s="5" t="s">
        <v>1158</v>
      </c>
    </row>
    <row r="197" spans="1:14" x14ac:dyDescent="0.25">
      <c r="A197" s="48"/>
      <c r="B197" s="5" t="s">
        <v>248</v>
      </c>
      <c r="C197" s="5" t="s">
        <v>152</v>
      </c>
      <c r="D197" s="5">
        <v>2400</v>
      </c>
      <c r="E197" s="5">
        <v>1</v>
      </c>
      <c r="F197" s="5" t="s">
        <v>1143</v>
      </c>
      <c r="G197" s="5" t="s">
        <v>1219</v>
      </c>
      <c r="M197" s="5" t="s">
        <v>1158</v>
      </c>
    </row>
    <row r="198" spans="1:14" x14ac:dyDescent="0.25">
      <c r="A198" s="49">
        <v>28494</v>
      </c>
      <c r="B198" s="5" t="s">
        <v>249</v>
      </c>
      <c r="C198" s="5" t="s">
        <v>152</v>
      </c>
      <c r="D198" s="5" t="s">
        <v>250</v>
      </c>
      <c r="E198" s="5">
        <v>1</v>
      </c>
      <c r="F198" s="5" t="s">
        <v>1143</v>
      </c>
      <c r="G198" s="5" t="s">
        <v>1217</v>
      </c>
      <c r="M198" s="5" t="s">
        <v>1158</v>
      </c>
    </row>
    <row r="199" spans="1:14" x14ac:dyDescent="0.25">
      <c r="A199" s="48"/>
      <c r="B199" s="5" t="s">
        <v>251</v>
      </c>
      <c r="C199" s="5" t="s">
        <v>152</v>
      </c>
      <c r="E199" s="5">
        <v>0.5</v>
      </c>
      <c r="F199" s="5" t="s">
        <v>1143</v>
      </c>
      <c r="G199" s="5" t="s">
        <v>1258</v>
      </c>
      <c r="M199" s="5" t="s">
        <v>1158</v>
      </c>
    </row>
    <row r="200" spans="1:14" x14ac:dyDescent="0.25">
      <c r="A200" s="49">
        <v>18248</v>
      </c>
      <c r="B200" s="5" t="s">
        <v>252</v>
      </c>
      <c r="C200" s="5" t="s">
        <v>1</v>
      </c>
      <c r="E200" s="5">
        <v>8</v>
      </c>
      <c r="F200" s="5" t="s">
        <v>1143</v>
      </c>
      <c r="G200" s="5" t="s">
        <v>1262</v>
      </c>
      <c r="M200" s="5" t="s">
        <v>1158</v>
      </c>
    </row>
    <row r="201" spans="1:14" x14ac:dyDescent="0.25">
      <c r="A201" s="49">
        <v>6610</v>
      </c>
      <c r="B201" s="5" t="s">
        <v>253</v>
      </c>
      <c r="C201" s="5" t="s">
        <v>144</v>
      </c>
      <c r="D201" s="5" t="s">
        <v>254</v>
      </c>
      <c r="E201" s="5">
        <v>24</v>
      </c>
      <c r="F201" s="5" t="s">
        <v>1143</v>
      </c>
      <c r="G201" s="5" t="s">
        <v>1258</v>
      </c>
      <c r="M201" s="5" t="s">
        <v>1296</v>
      </c>
    </row>
    <row r="202" spans="1:14" x14ac:dyDescent="0.25">
      <c r="A202" s="49">
        <v>7125</v>
      </c>
      <c r="B202" s="5" t="s">
        <v>255</v>
      </c>
      <c r="C202" s="5" t="s">
        <v>144</v>
      </c>
      <c r="D202" s="5" t="s">
        <v>256</v>
      </c>
      <c r="E202" s="5">
        <v>5</v>
      </c>
      <c r="F202" s="5" t="s">
        <v>1143</v>
      </c>
      <c r="G202" s="5" t="s">
        <v>1258</v>
      </c>
      <c r="M202" s="5" t="s">
        <v>1296</v>
      </c>
    </row>
    <row r="203" spans="1:14" x14ac:dyDescent="0.25">
      <c r="A203" s="49">
        <v>5697</v>
      </c>
      <c r="B203" s="5" t="s">
        <v>257</v>
      </c>
      <c r="C203" s="5" t="s">
        <v>148</v>
      </c>
      <c r="D203" s="5" t="s">
        <v>258</v>
      </c>
      <c r="E203" s="5">
        <v>5</v>
      </c>
      <c r="F203" s="5" t="s">
        <v>1143</v>
      </c>
      <c r="G203" s="5" t="s">
        <v>1258</v>
      </c>
      <c r="M203" s="5" t="s">
        <v>1296</v>
      </c>
    </row>
    <row r="204" spans="1:14" x14ac:dyDescent="0.25">
      <c r="A204" s="49">
        <v>7483</v>
      </c>
      <c r="B204" s="50" t="s">
        <v>1330</v>
      </c>
      <c r="C204" s="5" t="s">
        <v>144</v>
      </c>
      <c r="D204" s="50" t="s">
        <v>220</v>
      </c>
      <c r="E204" s="5">
        <v>6</v>
      </c>
      <c r="F204" s="5" t="s">
        <v>1143</v>
      </c>
      <c r="G204" s="5" t="s">
        <v>1219</v>
      </c>
      <c r="M204" s="5" t="s">
        <v>1296</v>
      </c>
    </row>
    <row r="205" spans="1:14" x14ac:dyDescent="0.25">
      <c r="A205" s="49">
        <v>18249</v>
      </c>
      <c r="B205" s="50" t="s">
        <v>1332</v>
      </c>
      <c r="C205" s="5" t="s">
        <v>144</v>
      </c>
      <c r="D205" s="5" t="s">
        <v>259</v>
      </c>
      <c r="E205" s="5">
        <v>21</v>
      </c>
      <c r="F205" s="5" t="s">
        <v>1143</v>
      </c>
      <c r="G205" s="5" t="s">
        <v>1219</v>
      </c>
      <c r="M205" s="5" t="s">
        <v>1296</v>
      </c>
    </row>
    <row r="206" spans="1:14" x14ac:dyDescent="0.25">
      <c r="A206" s="49">
        <v>16975</v>
      </c>
      <c r="B206" s="5" t="s">
        <v>260</v>
      </c>
      <c r="C206" s="5" t="s">
        <v>144</v>
      </c>
      <c r="D206" s="5" t="s">
        <v>261</v>
      </c>
      <c r="E206" s="5">
        <v>7</v>
      </c>
      <c r="F206" s="5" t="s">
        <v>1143</v>
      </c>
      <c r="G206" s="5" t="s">
        <v>1219</v>
      </c>
      <c r="M206" s="5" t="s">
        <v>1296</v>
      </c>
    </row>
    <row r="207" spans="1:14" x14ac:dyDescent="0.25">
      <c r="A207" s="49">
        <v>16971</v>
      </c>
      <c r="B207" s="5" t="s">
        <v>262</v>
      </c>
      <c r="C207" s="5" t="s">
        <v>144</v>
      </c>
      <c r="D207" s="5" t="s">
        <v>263</v>
      </c>
      <c r="E207" s="5">
        <v>14</v>
      </c>
      <c r="F207" s="5" t="s">
        <v>1143</v>
      </c>
      <c r="G207" s="5" t="s">
        <v>1219</v>
      </c>
      <c r="M207" s="5" t="s">
        <v>1296</v>
      </c>
    </row>
    <row r="208" spans="1:14" x14ac:dyDescent="0.25">
      <c r="A208" s="49">
        <v>18298</v>
      </c>
      <c r="B208" s="5" t="s">
        <v>264</v>
      </c>
      <c r="C208" s="5" t="s">
        <v>144</v>
      </c>
      <c r="D208" s="5" t="s">
        <v>265</v>
      </c>
      <c r="E208" s="5">
        <v>1</v>
      </c>
      <c r="F208" s="5" t="s">
        <v>1143</v>
      </c>
      <c r="G208" s="5" t="s">
        <v>1217</v>
      </c>
      <c r="M208" s="5" t="s">
        <v>1296</v>
      </c>
    </row>
    <row r="209" spans="1:13" x14ac:dyDescent="0.25">
      <c r="A209" s="49">
        <v>22905</v>
      </c>
      <c r="B209" s="5" t="s">
        <v>266</v>
      </c>
      <c r="C209" s="5" t="s">
        <v>144</v>
      </c>
      <c r="D209" s="5" t="s">
        <v>267</v>
      </c>
      <c r="E209" s="5">
        <v>15</v>
      </c>
      <c r="F209" s="5" t="s">
        <v>1143</v>
      </c>
      <c r="G209" s="5" t="s">
        <v>1217</v>
      </c>
      <c r="M209" s="5" t="s">
        <v>1296</v>
      </c>
    </row>
    <row r="210" spans="1:13" x14ac:dyDescent="0.25">
      <c r="A210" s="49">
        <v>7124</v>
      </c>
      <c r="B210" s="5" t="s">
        <v>268</v>
      </c>
      <c r="C210" s="5" t="s">
        <v>152</v>
      </c>
      <c r="D210" s="5" t="s">
        <v>269</v>
      </c>
      <c r="E210" s="5">
        <v>1</v>
      </c>
      <c r="F210" s="5" t="s">
        <v>1143</v>
      </c>
      <c r="G210" s="5" t="s">
        <v>1258</v>
      </c>
      <c r="M210" s="5" t="s">
        <v>1158</v>
      </c>
    </row>
    <row r="211" spans="1:13" x14ac:dyDescent="0.25">
      <c r="A211" s="49">
        <v>7124</v>
      </c>
      <c r="B211" s="5" t="s">
        <v>270</v>
      </c>
      <c r="C211" s="5" t="s">
        <v>162</v>
      </c>
      <c r="D211" s="5" t="s">
        <v>271</v>
      </c>
      <c r="E211" s="5">
        <v>25</v>
      </c>
      <c r="F211" s="5" t="s">
        <v>1143</v>
      </c>
      <c r="G211" s="5" t="s">
        <v>1258</v>
      </c>
      <c r="M211" s="5" t="s">
        <v>1158</v>
      </c>
    </row>
    <row r="212" spans="1:13" x14ac:dyDescent="0.25">
      <c r="A212" s="49">
        <v>22905</v>
      </c>
      <c r="B212" s="5" t="s">
        <v>247</v>
      </c>
      <c r="C212" s="5" t="s">
        <v>162</v>
      </c>
      <c r="D212" s="5" t="s">
        <v>267</v>
      </c>
      <c r="E212" s="5">
        <v>3</v>
      </c>
      <c r="F212" s="5" t="s">
        <v>1143</v>
      </c>
      <c r="G212" s="5" t="s">
        <v>1217</v>
      </c>
      <c r="M212" s="5" t="s">
        <v>1158</v>
      </c>
    </row>
    <row r="213" spans="1:13" x14ac:dyDescent="0.25">
      <c r="A213" s="49">
        <v>19375</v>
      </c>
      <c r="B213" s="5" t="s">
        <v>272</v>
      </c>
      <c r="C213" s="5" t="s">
        <v>162</v>
      </c>
      <c r="D213" s="5" t="s">
        <v>273</v>
      </c>
      <c r="E213" s="5">
        <v>3</v>
      </c>
      <c r="F213" s="5" t="s">
        <v>1143</v>
      </c>
      <c r="G213" s="5" t="s">
        <v>1219</v>
      </c>
      <c r="M213" s="5" t="s">
        <v>1158</v>
      </c>
    </row>
    <row r="214" spans="1:13" x14ac:dyDescent="0.25">
      <c r="A214" s="49">
        <v>7124</v>
      </c>
      <c r="B214" s="5" t="s">
        <v>270</v>
      </c>
      <c r="C214" s="5" t="s">
        <v>162</v>
      </c>
      <c r="D214" s="5" t="s">
        <v>271</v>
      </c>
      <c r="E214" s="5">
        <v>2</v>
      </c>
      <c r="F214" s="5" t="s">
        <v>1143</v>
      </c>
      <c r="G214" s="5" t="s">
        <v>1258</v>
      </c>
      <c r="M214" s="5" t="s">
        <v>1158</v>
      </c>
    </row>
    <row r="215" spans="1:13" x14ac:dyDescent="0.25">
      <c r="A215" s="49">
        <v>6037</v>
      </c>
      <c r="B215" s="5" t="s">
        <v>274</v>
      </c>
      <c r="C215" s="5" t="s">
        <v>152</v>
      </c>
      <c r="D215" s="5" t="s">
        <v>275</v>
      </c>
      <c r="E215" s="5">
        <v>2</v>
      </c>
      <c r="F215" s="5" t="s">
        <v>1143</v>
      </c>
      <c r="G215" s="5" t="s">
        <v>1261</v>
      </c>
      <c r="M215" s="5" t="s">
        <v>1158</v>
      </c>
    </row>
    <row r="216" spans="1:13" x14ac:dyDescent="0.25">
      <c r="A216" s="49">
        <v>7483</v>
      </c>
      <c r="B216" s="5" t="s">
        <v>276</v>
      </c>
      <c r="C216" s="5" t="s">
        <v>162</v>
      </c>
      <c r="D216" s="5" t="s">
        <v>277</v>
      </c>
      <c r="E216" s="5">
        <v>2</v>
      </c>
      <c r="F216" s="5" t="s">
        <v>1143</v>
      </c>
      <c r="G216" s="5" t="s">
        <v>1219</v>
      </c>
      <c r="M216" s="5" t="s">
        <v>1158</v>
      </c>
    </row>
    <row r="217" spans="1:13" x14ac:dyDescent="0.25">
      <c r="A217" s="49">
        <v>22905</v>
      </c>
      <c r="B217" s="5" t="s">
        <v>247</v>
      </c>
      <c r="C217" s="5" t="s">
        <v>152</v>
      </c>
      <c r="D217" s="5" t="s">
        <v>278</v>
      </c>
      <c r="E217" s="5">
        <v>3</v>
      </c>
      <c r="F217" s="5" t="s">
        <v>1143</v>
      </c>
      <c r="G217" s="5" t="s">
        <v>1217</v>
      </c>
      <c r="M217" s="5" t="s">
        <v>1158</v>
      </c>
    </row>
    <row r="218" spans="1:13" x14ac:dyDescent="0.25">
      <c r="A218" s="49">
        <v>6042</v>
      </c>
      <c r="B218" s="5" t="s">
        <v>279</v>
      </c>
      <c r="C218" s="5" t="s">
        <v>162</v>
      </c>
      <c r="D218" s="5" t="s">
        <v>280</v>
      </c>
      <c r="E218" s="5">
        <v>1</v>
      </c>
      <c r="F218" s="5" t="s">
        <v>1143</v>
      </c>
      <c r="G218" s="5" t="s">
        <v>1217</v>
      </c>
      <c r="M218" s="5" t="s">
        <v>1158</v>
      </c>
    </row>
    <row r="219" spans="1:13" x14ac:dyDescent="0.25">
      <c r="A219" s="49">
        <v>29984</v>
      </c>
      <c r="B219" s="5" t="s">
        <v>281</v>
      </c>
      <c r="C219" s="5" t="s">
        <v>152</v>
      </c>
      <c r="D219" s="50" t="s">
        <v>1339</v>
      </c>
      <c r="E219" s="5">
        <v>1</v>
      </c>
      <c r="F219" s="5" t="s">
        <v>1143</v>
      </c>
      <c r="G219" s="5" t="s">
        <v>1217</v>
      </c>
      <c r="M219" s="5" t="s">
        <v>1158</v>
      </c>
    </row>
    <row r="220" spans="1:13" x14ac:dyDescent="0.25">
      <c r="A220" s="49">
        <v>15402</v>
      </c>
      <c r="B220" s="5" t="s">
        <v>282</v>
      </c>
      <c r="C220" s="5" t="s">
        <v>152</v>
      </c>
      <c r="D220" s="5" t="s">
        <v>283</v>
      </c>
      <c r="E220" s="5">
        <v>4</v>
      </c>
      <c r="F220" s="5" t="s">
        <v>1143</v>
      </c>
      <c r="G220" s="5" t="s">
        <v>1262</v>
      </c>
      <c r="M220" s="5" t="s">
        <v>1158</v>
      </c>
    </row>
    <row r="221" spans="1:13" x14ac:dyDescent="0.25">
      <c r="A221" s="49">
        <v>12880</v>
      </c>
      <c r="B221" s="5" t="s">
        <v>284</v>
      </c>
      <c r="C221" s="5" t="s">
        <v>152</v>
      </c>
      <c r="D221" s="5" t="s">
        <v>285</v>
      </c>
      <c r="E221" s="5">
        <v>18</v>
      </c>
      <c r="F221" s="5" t="s">
        <v>1143</v>
      </c>
      <c r="G221" s="5" t="s">
        <v>1219</v>
      </c>
      <c r="M221" s="5" t="s">
        <v>1158</v>
      </c>
    </row>
    <row r="222" spans="1:13" x14ac:dyDescent="0.25">
      <c r="A222" s="48"/>
      <c r="B222" s="5" t="s">
        <v>286</v>
      </c>
      <c r="C222" s="5" t="s">
        <v>152</v>
      </c>
      <c r="E222" s="5">
        <v>1</v>
      </c>
      <c r="F222" s="5" t="s">
        <v>1143</v>
      </c>
      <c r="G222" s="5" t="s">
        <v>1219</v>
      </c>
      <c r="M222" s="5" t="s">
        <v>1158</v>
      </c>
    </row>
    <row r="223" spans="1:13" x14ac:dyDescent="0.25">
      <c r="A223" s="49">
        <v>21881</v>
      </c>
      <c r="B223" s="5" t="s">
        <v>1327</v>
      </c>
      <c r="C223" s="5" t="s">
        <v>233</v>
      </c>
      <c r="E223" s="5">
        <v>1</v>
      </c>
      <c r="F223" s="5" t="s">
        <v>1138</v>
      </c>
      <c r="G223" s="5" t="s">
        <v>1166</v>
      </c>
      <c r="M223" s="5" t="s">
        <v>1158</v>
      </c>
    </row>
    <row r="224" spans="1:13" x14ac:dyDescent="0.25">
      <c r="A224" s="49">
        <v>28664</v>
      </c>
      <c r="B224" s="5" t="s">
        <v>1328</v>
      </c>
      <c r="C224" s="5" t="s">
        <v>233</v>
      </c>
      <c r="E224" s="5">
        <v>1</v>
      </c>
      <c r="F224" s="5" t="s">
        <v>1138</v>
      </c>
      <c r="G224" s="5" t="s">
        <v>1166</v>
      </c>
      <c r="M224" s="5" t="s">
        <v>1158</v>
      </c>
    </row>
    <row r="225" spans="1:14" x14ac:dyDescent="0.25">
      <c r="A225" s="49">
        <v>28665</v>
      </c>
      <c r="B225" s="5" t="s">
        <v>447</v>
      </c>
      <c r="C225" s="5" t="s">
        <v>233</v>
      </c>
      <c r="E225" s="5">
        <v>1</v>
      </c>
      <c r="F225" s="5" t="s">
        <v>1138</v>
      </c>
      <c r="G225" s="5" t="s">
        <v>1166</v>
      </c>
      <c r="M225" s="5" t="s">
        <v>1158</v>
      </c>
    </row>
    <row r="226" spans="1:14" x14ac:dyDescent="0.25">
      <c r="A226" s="49">
        <v>16724</v>
      </c>
      <c r="B226" s="5" t="s">
        <v>448</v>
      </c>
      <c r="C226" s="5" t="s">
        <v>1</v>
      </c>
      <c r="D226" s="5" t="s">
        <v>449</v>
      </c>
      <c r="E226" s="5">
        <v>5</v>
      </c>
      <c r="F226" s="5" t="s">
        <v>1138</v>
      </c>
      <c r="G226" s="5" t="s">
        <v>1166</v>
      </c>
    </row>
    <row r="227" spans="1:14" x14ac:dyDescent="0.25">
      <c r="A227" s="51"/>
      <c r="B227" s="5" t="s">
        <v>547</v>
      </c>
      <c r="C227" s="5" t="s">
        <v>233</v>
      </c>
      <c r="E227" s="5">
        <v>4</v>
      </c>
      <c r="F227" s="5" t="s">
        <v>1138</v>
      </c>
      <c r="G227" s="5" t="s">
        <v>1166</v>
      </c>
      <c r="M227" s="5" t="s">
        <v>1158</v>
      </c>
    </row>
    <row r="228" spans="1:14" x14ac:dyDescent="0.25">
      <c r="A228" s="49">
        <v>29980</v>
      </c>
      <c r="B228" s="5" t="s">
        <v>292</v>
      </c>
      <c r="C228" s="5" t="s">
        <v>233</v>
      </c>
      <c r="E228" s="5">
        <v>25</v>
      </c>
      <c r="F228" s="5" t="s">
        <v>1145</v>
      </c>
      <c r="G228" s="5" t="s">
        <v>1153</v>
      </c>
    </row>
    <row r="229" spans="1:14" x14ac:dyDescent="0.25">
      <c r="A229" s="52">
        <v>28716</v>
      </c>
      <c r="B229" s="5" t="s">
        <v>697</v>
      </c>
      <c r="C229" s="5" t="s">
        <v>233</v>
      </c>
      <c r="D229" s="5" t="s">
        <v>698</v>
      </c>
      <c r="E229" s="5">
        <v>1</v>
      </c>
      <c r="F229" s="5" t="s">
        <v>1138</v>
      </c>
      <c r="G229" s="5" t="s">
        <v>1166</v>
      </c>
    </row>
    <row r="230" spans="1:14" x14ac:dyDescent="0.25">
      <c r="A230" s="48"/>
      <c r="B230" s="5" t="s">
        <v>709</v>
      </c>
      <c r="C230" s="5" t="s">
        <v>233</v>
      </c>
      <c r="E230" s="5">
        <v>34</v>
      </c>
      <c r="F230" s="5" t="s">
        <v>1138</v>
      </c>
      <c r="G230" s="5" t="s">
        <v>1166</v>
      </c>
    </row>
    <row r="231" spans="1:14" x14ac:dyDescent="0.25">
      <c r="A231" s="49">
        <v>7289</v>
      </c>
      <c r="B231" s="5" t="s">
        <v>294</v>
      </c>
      <c r="C231" s="5" t="s">
        <v>295</v>
      </c>
      <c r="E231" s="5">
        <v>300</v>
      </c>
      <c r="F231" s="9" t="s">
        <v>1143</v>
      </c>
      <c r="G231" s="5" t="s">
        <v>1166</v>
      </c>
      <c r="M231" s="5" t="s">
        <v>1158</v>
      </c>
    </row>
    <row r="232" spans="1:14" x14ac:dyDescent="0.25">
      <c r="A232" s="48"/>
      <c r="B232" s="5" t="s">
        <v>742</v>
      </c>
      <c r="C232" s="5" t="s">
        <v>233</v>
      </c>
      <c r="E232" s="5">
        <v>1</v>
      </c>
      <c r="F232" s="5" t="s">
        <v>1138</v>
      </c>
      <c r="G232" s="5" t="s">
        <v>1166</v>
      </c>
    </row>
    <row r="233" spans="1:14" x14ac:dyDescent="0.25">
      <c r="A233" s="52">
        <v>16918</v>
      </c>
      <c r="B233" s="5" t="s">
        <v>745</v>
      </c>
      <c r="C233" s="5" t="s">
        <v>233</v>
      </c>
      <c r="E233" s="5">
        <v>1</v>
      </c>
      <c r="F233" s="5" t="s">
        <v>1138</v>
      </c>
      <c r="G233" s="5" t="s">
        <v>1166</v>
      </c>
    </row>
    <row r="234" spans="1:14" x14ac:dyDescent="0.25">
      <c r="A234" s="49">
        <v>7737</v>
      </c>
      <c r="B234" s="5" t="s">
        <v>298</v>
      </c>
      <c r="C234" s="5" t="s">
        <v>233</v>
      </c>
      <c r="E234" s="5">
        <v>2</v>
      </c>
      <c r="F234" s="5" t="s">
        <v>1143</v>
      </c>
      <c r="G234" s="5" t="s">
        <v>1166</v>
      </c>
      <c r="M234" s="5" t="s">
        <v>1158</v>
      </c>
    </row>
    <row r="235" spans="1:14" x14ac:dyDescent="0.25">
      <c r="A235" s="48"/>
      <c r="B235" s="5" t="s">
        <v>756</v>
      </c>
      <c r="C235" s="5" t="s">
        <v>233</v>
      </c>
      <c r="E235" s="5">
        <v>1</v>
      </c>
      <c r="F235" s="5" t="s">
        <v>1138</v>
      </c>
      <c r="G235" s="5" t="s">
        <v>1166</v>
      </c>
    </row>
    <row r="236" spans="1:14" s="2" customFormat="1" x14ac:dyDescent="0.25">
      <c r="A236" s="47"/>
      <c r="B236" s="7" t="s">
        <v>300</v>
      </c>
      <c r="C236" s="7" t="s">
        <v>1</v>
      </c>
      <c r="D236" s="7"/>
      <c r="E236" s="7">
        <v>1</v>
      </c>
      <c r="F236" s="7" t="s">
        <v>1145</v>
      </c>
      <c r="G236" s="7" t="s">
        <v>1153</v>
      </c>
      <c r="H236" s="7"/>
      <c r="I236" s="7"/>
      <c r="J236" s="7"/>
      <c r="K236" s="7"/>
      <c r="L236" s="7"/>
      <c r="M236" s="7"/>
      <c r="N236" s="7" t="s">
        <v>1173</v>
      </c>
    </row>
    <row r="237" spans="1:14" x14ac:dyDescent="0.25">
      <c r="A237" s="48"/>
      <c r="B237" s="5" t="s">
        <v>757</v>
      </c>
      <c r="C237" s="5" t="s">
        <v>233</v>
      </c>
      <c r="E237" s="5">
        <v>1</v>
      </c>
      <c r="F237" s="5" t="s">
        <v>1138</v>
      </c>
      <c r="G237" s="5" t="s">
        <v>1166</v>
      </c>
    </row>
    <row r="238" spans="1:14" x14ac:dyDescent="0.25">
      <c r="A238" s="48"/>
      <c r="B238" s="5" t="s">
        <v>758</v>
      </c>
      <c r="C238" s="5" t="s">
        <v>233</v>
      </c>
      <c r="E238" s="5">
        <v>1</v>
      </c>
      <c r="F238" s="5" t="s">
        <v>1138</v>
      </c>
      <c r="G238" s="5" t="s">
        <v>1166</v>
      </c>
      <c r="K238" s="5">
        <v>0.1875</v>
      </c>
      <c r="M238" s="5" t="s">
        <v>1158</v>
      </c>
    </row>
    <row r="239" spans="1:14" x14ac:dyDescent="0.25">
      <c r="A239" s="51"/>
      <c r="B239" s="5" t="s">
        <v>759</v>
      </c>
      <c r="C239" s="5" t="s">
        <v>233</v>
      </c>
      <c r="E239" s="5">
        <v>1</v>
      </c>
      <c r="F239" s="5" t="s">
        <v>1138</v>
      </c>
      <c r="G239" s="5" t="s">
        <v>1166</v>
      </c>
      <c r="J239" s="5">
        <v>2</v>
      </c>
      <c r="M239" s="5" t="s">
        <v>1158</v>
      </c>
    </row>
    <row r="240" spans="1:14" hidden="1" x14ac:dyDescent="0.25">
      <c r="B240" s="5" t="s">
        <v>62</v>
      </c>
      <c r="C240" s="5" t="s">
        <v>233</v>
      </c>
      <c r="E240" s="5">
        <v>12</v>
      </c>
      <c r="F240" s="5" t="s">
        <v>1135</v>
      </c>
      <c r="G240" s="5" t="s">
        <v>1153</v>
      </c>
      <c r="H240" s="5" t="s">
        <v>1153</v>
      </c>
      <c r="J240" s="5">
        <v>0.375</v>
      </c>
      <c r="M240" s="5" t="s">
        <v>1158</v>
      </c>
    </row>
    <row r="241" spans="1:12" hidden="1" x14ac:dyDescent="0.25">
      <c r="A241" s="32">
        <v>21911</v>
      </c>
      <c r="B241" s="5" t="s">
        <v>304</v>
      </c>
      <c r="C241" s="5" t="s">
        <v>1</v>
      </c>
      <c r="E241" s="5">
        <v>133</v>
      </c>
      <c r="F241" s="5" t="s">
        <v>1134</v>
      </c>
      <c r="G241" s="5" t="s">
        <v>1180</v>
      </c>
    </row>
    <row r="242" spans="1:12" hidden="1" x14ac:dyDescent="0.25">
      <c r="A242" s="32">
        <v>22920</v>
      </c>
      <c r="B242" s="5" t="s">
        <v>305</v>
      </c>
      <c r="C242" s="5" t="s">
        <v>233</v>
      </c>
      <c r="E242" s="5">
        <v>142</v>
      </c>
      <c r="F242" s="5" t="s">
        <v>1134</v>
      </c>
      <c r="G242" s="5" t="s">
        <v>1180</v>
      </c>
    </row>
    <row r="243" spans="1:12" hidden="1" x14ac:dyDescent="0.25">
      <c r="B243" s="5" t="s">
        <v>753</v>
      </c>
      <c r="C243" s="5" t="s">
        <v>233</v>
      </c>
      <c r="E243" s="5">
        <v>3</v>
      </c>
      <c r="F243" s="5" t="s">
        <v>1134</v>
      </c>
      <c r="G243" s="5" t="s">
        <v>1180</v>
      </c>
    </row>
    <row r="244" spans="1:12" hidden="1" x14ac:dyDescent="0.25">
      <c r="A244" s="32">
        <v>7570</v>
      </c>
      <c r="B244" s="5" t="s">
        <v>306</v>
      </c>
      <c r="C244" s="5" t="s">
        <v>1</v>
      </c>
      <c r="E244" s="5">
        <v>131</v>
      </c>
      <c r="F244" s="5" t="s">
        <v>1134</v>
      </c>
      <c r="G244" s="5" t="s">
        <v>1182</v>
      </c>
    </row>
    <row r="245" spans="1:12" hidden="1" x14ac:dyDescent="0.25">
      <c r="A245" s="32">
        <v>7573</v>
      </c>
      <c r="B245" s="5" t="s">
        <v>307</v>
      </c>
      <c r="C245" s="5" t="s">
        <v>233</v>
      </c>
      <c r="E245" s="5">
        <v>150</v>
      </c>
      <c r="F245" s="5" t="s">
        <v>1134</v>
      </c>
      <c r="G245" s="5" t="s">
        <v>1182</v>
      </c>
    </row>
    <row r="246" spans="1:12" hidden="1" x14ac:dyDescent="0.25">
      <c r="A246" s="32">
        <v>12780</v>
      </c>
      <c r="B246" s="5" t="s">
        <v>308</v>
      </c>
      <c r="C246" s="5" t="s">
        <v>1</v>
      </c>
      <c r="E246" s="5">
        <v>486</v>
      </c>
      <c r="F246" s="5" t="s">
        <v>1134</v>
      </c>
      <c r="G246" s="5" t="s">
        <v>1182</v>
      </c>
    </row>
    <row r="247" spans="1:12" hidden="1" x14ac:dyDescent="0.25">
      <c r="B247" s="5" t="s">
        <v>309</v>
      </c>
      <c r="C247" s="5" t="s">
        <v>233</v>
      </c>
      <c r="E247" s="5">
        <v>174</v>
      </c>
      <c r="F247" s="5" t="s">
        <v>1134</v>
      </c>
      <c r="G247" s="5" t="s">
        <v>1182</v>
      </c>
    </row>
    <row r="248" spans="1:12" hidden="1" x14ac:dyDescent="0.25">
      <c r="B248" s="5" t="s">
        <v>311</v>
      </c>
      <c r="C248" s="5" t="s">
        <v>233</v>
      </c>
      <c r="E248" s="5">
        <v>217</v>
      </c>
      <c r="F248" s="5" t="s">
        <v>1134</v>
      </c>
      <c r="G248" s="5" t="s">
        <v>1182</v>
      </c>
    </row>
    <row r="249" spans="1:12" hidden="1" x14ac:dyDescent="0.25">
      <c r="B249" s="5" t="s">
        <v>312</v>
      </c>
      <c r="C249" s="5" t="s">
        <v>233</v>
      </c>
      <c r="E249" s="5">
        <v>280</v>
      </c>
      <c r="F249" s="5" t="s">
        <v>1134</v>
      </c>
      <c r="G249" s="5" t="s">
        <v>1182</v>
      </c>
    </row>
    <row r="250" spans="1:12" hidden="1" x14ac:dyDescent="0.25">
      <c r="B250" s="5" t="s">
        <v>313</v>
      </c>
      <c r="C250" s="5" t="s">
        <v>233</v>
      </c>
      <c r="E250" s="5">
        <v>203</v>
      </c>
      <c r="F250" s="5" t="s">
        <v>1134</v>
      </c>
      <c r="G250" s="5" t="s">
        <v>1182</v>
      </c>
    </row>
    <row r="251" spans="1:12" hidden="1" x14ac:dyDescent="0.25">
      <c r="B251" s="5" t="s">
        <v>314</v>
      </c>
      <c r="C251" s="5" t="s">
        <v>233</v>
      </c>
      <c r="E251" s="5">
        <v>293</v>
      </c>
      <c r="F251" s="5" t="s">
        <v>1134</v>
      </c>
      <c r="G251" s="5" t="s">
        <v>1182</v>
      </c>
    </row>
    <row r="252" spans="1:12" hidden="1" x14ac:dyDescent="0.25">
      <c r="B252" s="5" t="s">
        <v>310</v>
      </c>
      <c r="C252" s="5" t="s">
        <v>233</v>
      </c>
      <c r="E252" s="5">
        <v>516</v>
      </c>
      <c r="F252" s="5" t="s">
        <v>1134</v>
      </c>
      <c r="G252" s="5" t="s">
        <v>1182</v>
      </c>
    </row>
    <row r="253" spans="1:12" hidden="1" x14ac:dyDescent="0.25">
      <c r="B253" s="5" t="s">
        <v>315</v>
      </c>
      <c r="C253" s="5" t="s">
        <v>233</v>
      </c>
      <c r="E253" s="5">
        <v>229</v>
      </c>
      <c r="F253" s="5" t="s">
        <v>1134</v>
      </c>
      <c r="G253" s="5" t="s">
        <v>1182</v>
      </c>
    </row>
    <row r="254" spans="1:12" hidden="1" x14ac:dyDescent="0.25">
      <c r="B254" s="5" t="s">
        <v>316</v>
      </c>
      <c r="C254" s="5" t="s">
        <v>1</v>
      </c>
      <c r="E254" s="5">
        <v>30</v>
      </c>
      <c r="F254" s="5" t="s">
        <v>1134</v>
      </c>
      <c r="G254" s="5" t="s">
        <v>1182</v>
      </c>
    </row>
    <row r="255" spans="1:12" hidden="1" x14ac:dyDescent="0.25">
      <c r="B255" s="5" t="s">
        <v>322</v>
      </c>
      <c r="C255" s="5" t="s">
        <v>233</v>
      </c>
      <c r="E255" s="5">
        <v>188</v>
      </c>
      <c r="F255" s="5" t="s">
        <v>1134</v>
      </c>
      <c r="G255" s="5" t="s">
        <v>1182</v>
      </c>
      <c r="K255" s="5">
        <v>6</v>
      </c>
      <c r="L255" s="5" t="s">
        <v>1158</v>
      </c>
    </row>
    <row r="256" spans="1:12" hidden="1" x14ac:dyDescent="0.25">
      <c r="B256" s="5" t="s">
        <v>323</v>
      </c>
      <c r="C256" s="5" t="s">
        <v>1</v>
      </c>
      <c r="D256" s="5" t="s">
        <v>324</v>
      </c>
      <c r="E256" s="5">
        <v>200</v>
      </c>
      <c r="F256" s="5" t="s">
        <v>1134</v>
      </c>
      <c r="G256" s="5" t="s">
        <v>1182</v>
      </c>
      <c r="K256" s="5">
        <v>6</v>
      </c>
      <c r="L256" s="5" t="s">
        <v>1158</v>
      </c>
    </row>
    <row r="257" spans="1:13" hidden="1" x14ac:dyDescent="0.25">
      <c r="B257" s="5" t="s">
        <v>325</v>
      </c>
      <c r="C257" s="5" t="s">
        <v>1</v>
      </c>
      <c r="D257" s="5" t="s">
        <v>326</v>
      </c>
      <c r="E257" s="5">
        <v>188</v>
      </c>
      <c r="F257" s="5" t="s">
        <v>1134</v>
      </c>
      <c r="G257" s="5" t="s">
        <v>1182</v>
      </c>
      <c r="K257" s="5">
        <v>6</v>
      </c>
      <c r="L257" s="5" t="s">
        <v>1158</v>
      </c>
    </row>
    <row r="258" spans="1:13" hidden="1" x14ac:dyDescent="0.25">
      <c r="B258" s="5" t="s">
        <v>327</v>
      </c>
      <c r="C258" s="5" t="s">
        <v>1</v>
      </c>
      <c r="D258" s="5" t="s">
        <v>328</v>
      </c>
      <c r="E258" s="5">
        <v>4</v>
      </c>
      <c r="F258" s="5" t="s">
        <v>1134</v>
      </c>
      <c r="G258" s="5" t="s">
        <v>1182</v>
      </c>
      <c r="K258" s="5">
        <v>6</v>
      </c>
      <c r="L258" s="5" t="s">
        <v>1158</v>
      </c>
    </row>
    <row r="259" spans="1:13" hidden="1" x14ac:dyDescent="0.25">
      <c r="B259" s="5" t="s">
        <v>329</v>
      </c>
      <c r="C259" s="5" t="s">
        <v>1</v>
      </c>
      <c r="E259" s="5">
        <v>14</v>
      </c>
      <c r="F259" s="5" t="s">
        <v>1134</v>
      </c>
      <c r="G259" s="5" t="s">
        <v>1182</v>
      </c>
    </row>
    <row r="260" spans="1:13" hidden="1" x14ac:dyDescent="0.25">
      <c r="B260" s="5" t="s">
        <v>330</v>
      </c>
      <c r="C260" s="5" t="s">
        <v>233</v>
      </c>
      <c r="E260" s="5">
        <v>482</v>
      </c>
      <c r="F260" s="5" t="s">
        <v>1134</v>
      </c>
      <c r="G260" s="5" t="s">
        <v>1182</v>
      </c>
      <c r="K260" s="5">
        <v>5</v>
      </c>
      <c r="L260" s="5" t="s">
        <v>1158</v>
      </c>
    </row>
    <row r="261" spans="1:13" hidden="1" x14ac:dyDescent="0.25">
      <c r="B261" s="5" t="s">
        <v>317</v>
      </c>
      <c r="C261" s="5" t="s">
        <v>233</v>
      </c>
      <c r="E261" s="5">
        <v>69</v>
      </c>
      <c r="F261" s="5" t="s">
        <v>1134</v>
      </c>
      <c r="G261" s="5" t="s">
        <v>1183</v>
      </c>
    </row>
    <row r="262" spans="1:13" hidden="1" x14ac:dyDescent="0.25">
      <c r="B262" s="5" t="s">
        <v>318</v>
      </c>
      <c r="C262" s="5" t="s">
        <v>233</v>
      </c>
      <c r="E262" s="5">
        <v>23</v>
      </c>
      <c r="F262" s="5" t="s">
        <v>1134</v>
      </c>
      <c r="G262" s="5" t="s">
        <v>1183</v>
      </c>
    </row>
    <row r="263" spans="1:13" hidden="1" x14ac:dyDescent="0.25">
      <c r="B263" s="5" t="s">
        <v>319</v>
      </c>
      <c r="C263" s="5" t="s">
        <v>1</v>
      </c>
      <c r="E263" s="5">
        <v>61</v>
      </c>
      <c r="F263" s="5" t="s">
        <v>1134</v>
      </c>
      <c r="G263" s="5" t="s">
        <v>1183</v>
      </c>
    </row>
    <row r="264" spans="1:13" hidden="1" x14ac:dyDescent="0.25">
      <c r="B264" s="5" t="s">
        <v>320</v>
      </c>
      <c r="C264" s="5" t="s">
        <v>1</v>
      </c>
      <c r="E264" s="5">
        <v>238</v>
      </c>
      <c r="F264" s="5" t="s">
        <v>1134</v>
      </c>
      <c r="G264" s="5" t="s">
        <v>1183</v>
      </c>
    </row>
    <row r="265" spans="1:13" x14ac:dyDescent="0.25">
      <c r="A265" s="49">
        <v>16722</v>
      </c>
      <c r="B265" s="5" t="s">
        <v>760</v>
      </c>
      <c r="C265" s="5" t="s">
        <v>233</v>
      </c>
      <c r="E265" s="5">
        <v>3</v>
      </c>
      <c r="F265" s="5" t="s">
        <v>1138</v>
      </c>
      <c r="G265" s="5" t="s">
        <v>1166</v>
      </c>
      <c r="K265" s="5">
        <v>0.375</v>
      </c>
      <c r="M265" s="5" t="s">
        <v>1158</v>
      </c>
    </row>
    <row r="266" spans="1:13" x14ac:dyDescent="0.25">
      <c r="A266" s="51"/>
      <c r="B266" s="5" t="s">
        <v>783</v>
      </c>
      <c r="C266" s="5" t="s">
        <v>233</v>
      </c>
      <c r="E266" s="5">
        <v>6</v>
      </c>
      <c r="F266" s="5" t="s">
        <v>1136</v>
      </c>
      <c r="G266" s="21" t="s">
        <v>1166</v>
      </c>
    </row>
    <row r="267" spans="1:13" x14ac:dyDescent="0.25">
      <c r="A267" s="51"/>
      <c r="B267" s="5" t="s">
        <v>786</v>
      </c>
      <c r="C267" s="5" t="s">
        <v>233</v>
      </c>
      <c r="E267" s="5">
        <v>7</v>
      </c>
      <c r="F267" s="5" t="s">
        <v>1138</v>
      </c>
      <c r="G267" s="5" t="s">
        <v>1166</v>
      </c>
    </row>
    <row r="268" spans="1:13" x14ac:dyDescent="0.25">
      <c r="A268" s="51"/>
      <c r="B268" s="5" t="s">
        <v>989</v>
      </c>
      <c r="C268" s="5" t="s">
        <v>233</v>
      </c>
      <c r="D268" s="5">
        <v>7560</v>
      </c>
      <c r="E268" s="5">
        <v>6</v>
      </c>
      <c r="F268" s="5" t="s">
        <v>1138</v>
      </c>
      <c r="G268" s="5" t="s">
        <v>1166</v>
      </c>
    </row>
    <row r="269" spans="1:13" x14ac:dyDescent="0.25">
      <c r="A269" s="51"/>
      <c r="B269" s="5" t="s">
        <v>990</v>
      </c>
      <c r="C269" s="5" t="s">
        <v>233</v>
      </c>
      <c r="E269" s="5">
        <v>1</v>
      </c>
      <c r="F269" s="5" t="s">
        <v>1138</v>
      </c>
      <c r="G269" s="5" t="s">
        <v>1166</v>
      </c>
      <c r="J269" s="5">
        <v>8.5</v>
      </c>
      <c r="K269" s="5">
        <v>0.875</v>
      </c>
      <c r="M269" s="5" t="s">
        <v>1158</v>
      </c>
    </row>
    <row r="270" spans="1:13" x14ac:dyDescent="0.25">
      <c r="A270" s="51"/>
      <c r="B270" s="5" t="s">
        <v>991</v>
      </c>
      <c r="C270" s="5" t="s">
        <v>233</v>
      </c>
      <c r="E270" s="5">
        <v>2</v>
      </c>
      <c r="F270" s="5" t="s">
        <v>1138</v>
      </c>
      <c r="G270" s="5" t="s">
        <v>1166</v>
      </c>
      <c r="J270" s="5">
        <v>9</v>
      </c>
      <c r="K270" s="5">
        <v>0.75</v>
      </c>
      <c r="M270" s="5" t="s">
        <v>1158</v>
      </c>
    </row>
    <row r="271" spans="1:13" x14ac:dyDescent="0.25">
      <c r="A271" s="48"/>
      <c r="B271" s="5" t="s">
        <v>301</v>
      </c>
      <c r="C271" s="5" t="s">
        <v>1</v>
      </c>
      <c r="E271" s="5">
        <v>2</v>
      </c>
      <c r="F271" s="5" t="s">
        <v>1138</v>
      </c>
      <c r="G271" s="5" t="s">
        <v>1252</v>
      </c>
    </row>
    <row r="272" spans="1:13" x14ac:dyDescent="0.25">
      <c r="A272" s="48"/>
      <c r="B272" s="5" t="s">
        <v>417</v>
      </c>
      <c r="C272" s="5" t="s">
        <v>233</v>
      </c>
      <c r="E272" s="5">
        <v>1</v>
      </c>
      <c r="F272" s="5" t="s">
        <v>1138</v>
      </c>
      <c r="G272" s="5" t="s">
        <v>1252</v>
      </c>
    </row>
    <row r="273" spans="1:14" x14ac:dyDescent="0.25">
      <c r="A273" s="49">
        <v>16897</v>
      </c>
      <c r="B273" s="5" t="s">
        <v>699</v>
      </c>
      <c r="C273" s="5" t="s">
        <v>233</v>
      </c>
      <c r="D273" s="5" t="s">
        <v>700</v>
      </c>
      <c r="E273" s="5">
        <v>2</v>
      </c>
      <c r="F273" s="5" t="s">
        <v>1138</v>
      </c>
      <c r="G273" s="5" t="s">
        <v>1252</v>
      </c>
    </row>
    <row r="274" spans="1:14" x14ac:dyDescent="0.25">
      <c r="A274" s="51"/>
      <c r="B274" s="5" t="s">
        <v>738</v>
      </c>
      <c r="C274" s="5" t="s">
        <v>233</v>
      </c>
      <c r="E274" s="5">
        <v>3</v>
      </c>
      <c r="F274" s="5" t="s">
        <v>1138</v>
      </c>
      <c r="G274" s="5" t="s">
        <v>1252</v>
      </c>
    </row>
    <row r="275" spans="1:14" x14ac:dyDescent="0.25">
      <c r="A275" s="49">
        <v>29854</v>
      </c>
      <c r="B275" s="5" t="s">
        <v>744</v>
      </c>
      <c r="C275" s="5" t="s">
        <v>233</v>
      </c>
      <c r="E275" s="5">
        <v>1</v>
      </c>
      <c r="F275" s="5" t="s">
        <v>1138</v>
      </c>
      <c r="G275" s="5" t="s">
        <v>1252</v>
      </c>
      <c r="J275" s="5">
        <v>23</v>
      </c>
      <c r="M275" s="5" t="s">
        <v>1158</v>
      </c>
      <c r="N275" s="5" t="s">
        <v>1315</v>
      </c>
    </row>
    <row r="276" spans="1:14" x14ac:dyDescent="0.25">
      <c r="A276" s="51"/>
      <c r="B276" s="5" t="s">
        <v>750</v>
      </c>
      <c r="C276" s="5" t="s">
        <v>233</v>
      </c>
      <c r="E276" s="5">
        <v>1</v>
      </c>
      <c r="F276" s="5" t="s">
        <v>1138</v>
      </c>
      <c r="G276" s="5" t="s">
        <v>1252</v>
      </c>
    </row>
    <row r="277" spans="1:14" x14ac:dyDescent="0.25">
      <c r="A277" s="49">
        <v>28717</v>
      </c>
      <c r="B277" s="5" t="s">
        <v>763</v>
      </c>
      <c r="C277" s="5" t="s">
        <v>233</v>
      </c>
      <c r="E277" s="5">
        <v>1</v>
      </c>
      <c r="F277" s="5" t="s">
        <v>1138</v>
      </c>
      <c r="G277" s="5" t="s">
        <v>1252</v>
      </c>
    </row>
    <row r="278" spans="1:14" x14ac:dyDescent="0.25">
      <c r="A278" s="51"/>
      <c r="B278" s="5" t="s">
        <v>774</v>
      </c>
      <c r="C278" s="5" t="s">
        <v>233</v>
      </c>
      <c r="E278" s="5">
        <v>2</v>
      </c>
      <c r="F278" s="5" t="s">
        <v>1138</v>
      </c>
      <c r="G278" s="5" t="s">
        <v>1252</v>
      </c>
    </row>
    <row r="279" spans="1:14" x14ac:dyDescent="0.25">
      <c r="A279" s="53"/>
      <c r="B279" s="7" t="s">
        <v>775</v>
      </c>
      <c r="C279" s="7" t="s">
        <v>233</v>
      </c>
      <c r="D279" s="7"/>
      <c r="E279" s="7">
        <v>2</v>
      </c>
      <c r="F279" s="7" t="s">
        <v>1138</v>
      </c>
      <c r="G279" s="7" t="s">
        <v>1252</v>
      </c>
      <c r="H279" s="7"/>
      <c r="I279" s="7"/>
      <c r="J279" s="7"/>
      <c r="K279" s="7"/>
      <c r="L279" s="7"/>
      <c r="M279" s="7"/>
      <c r="N279" s="7" t="s">
        <v>1173</v>
      </c>
    </row>
    <row r="280" spans="1:14" x14ac:dyDescent="0.25">
      <c r="A280" s="51"/>
      <c r="B280" s="5" t="s">
        <v>776</v>
      </c>
      <c r="C280" s="5" t="s">
        <v>233</v>
      </c>
      <c r="E280" s="5">
        <v>2</v>
      </c>
      <c r="F280" s="5" t="s">
        <v>1138</v>
      </c>
      <c r="G280" s="5" t="s">
        <v>1252</v>
      </c>
    </row>
    <row r="281" spans="1:14" x14ac:dyDescent="0.25">
      <c r="A281" s="52">
        <v>8017</v>
      </c>
      <c r="B281" s="5" t="s">
        <v>777</v>
      </c>
      <c r="C281" s="5" t="s">
        <v>233</v>
      </c>
      <c r="E281" s="5">
        <v>1</v>
      </c>
      <c r="F281" s="5" t="s">
        <v>1138</v>
      </c>
      <c r="G281" s="5" t="s">
        <v>1252</v>
      </c>
    </row>
    <row r="282" spans="1:14" x14ac:dyDescent="0.25">
      <c r="A282" s="51"/>
      <c r="B282" s="5" t="s">
        <v>782</v>
      </c>
      <c r="C282" s="5" t="s">
        <v>233</v>
      </c>
      <c r="E282" s="5">
        <v>1</v>
      </c>
      <c r="F282" s="5" t="s">
        <v>1138</v>
      </c>
      <c r="G282" s="5" t="s">
        <v>1252</v>
      </c>
    </row>
    <row r="283" spans="1:14" x14ac:dyDescent="0.25">
      <c r="A283" s="51"/>
      <c r="B283" s="5" t="s">
        <v>784</v>
      </c>
      <c r="C283" s="5" t="s">
        <v>233</v>
      </c>
      <c r="E283" s="5">
        <v>1</v>
      </c>
      <c r="F283" s="5" t="s">
        <v>1138</v>
      </c>
      <c r="G283" s="5" t="s">
        <v>1252</v>
      </c>
    </row>
    <row r="284" spans="1:14" x14ac:dyDescent="0.25">
      <c r="A284" s="51"/>
      <c r="B284" s="5" t="s">
        <v>785</v>
      </c>
      <c r="C284" s="5" t="s">
        <v>233</v>
      </c>
      <c r="E284" s="5">
        <v>2</v>
      </c>
      <c r="F284" s="5" t="s">
        <v>1138</v>
      </c>
      <c r="G284" s="5" t="s">
        <v>1252</v>
      </c>
    </row>
    <row r="285" spans="1:14" x14ac:dyDescent="0.25">
      <c r="A285" s="51"/>
      <c r="B285" s="5" t="s">
        <v>789</v>
      </c>
      <c r="C285" s="5" t="s">
        <v>233</v>
      </c>
      <c r="E285" s="5">
        <v>1</v>
      </c>
      <c r="F285" s="5" t="s">
        <v>1138</v>
      </c>
      <c r="G285" s="5" t="s">
        <v>1252</v>
      </c>
    </row>
    <row r="286" spans="1:14" x14ac:dyDescent="0.25">
      <c r="A286" s="51"/>
      <c r="B286" s="5" t="s">
        <v>790</v>
      </c>
      <c r="C286" s="5" t="s">
        <v>233</v>
      </c>
      <c r="E286" s="5">
        <v>1</v>
      </c>
      <c r="F286" s="5" t="s">
        <v>1138</v>
      </c>
      <c r="G286" s="5" t="s">
        <v>1252</v>
      </c>
      <c r="J286" s="5">
        <v>42</v>
      </c>
      <c r="M286" s="5" t="s">
        <v>1158</v>
      </c>
      <c r="N286" s="5" t="s">
        <v>1315</v>
      </c>
    </row>
    <row r="287" spans="1:14" x14ac:dyDescent="0.25">
      <c r="A287" s="52">
        <v>16876</v>
      </c>
      <c r="B287" s="5" t="s">
        <v>793</v>
      </c>
      <c r="C287" s="5" t="s">
        <v>233</v>
      </c>
      <c r="E287" s="5">
        <v>1</v>
      </c>
      <c r="F287" s="5" t="s">
        <v>1138</v>
      </c>
      <c r="G287" s="5" t="s">
        <v>1252</v>
      </c>
    </row>
    <row r="288" spans="1:14" x14ac:dyDescent="0.25">
      <c r="A288" s="47"/>
      <c r="B288" s="7" t="s">
        <v>127</v>
      </c>
      <c r="C288" s="7" t="s">
        <v>1</v>
      </c>
      <c r="D288" s="7"/>
      <c r="E288" s="7">
        <v>1</v>
      </c>
      <c r="F288" s="7" t="s">
        <v>1138</v>
      </c>
      <c r="G288" s="7" t="s">
        <v>1207</v>
      </c>
      <c r="H288" s="7" t="s">
        <v>1153</v>
      </c>
      <c r="I288" s="7"/>
      <c r="J288" s="7"/>
      <c r="K288" s="7"/>
      <c r="L288" s="7"/>
      <c r="M288" s="7"/>
      <c r="N288" s="7" t="s">
        <v>1173</v>
      </c>
    </row>
    <row r="289" spans="1:14" x14ac:dyDescent="0.25">
      <c r="A289" s="47"/>
      <c r="B289" s="7" t="s">
        <v>192</v>
      </c>
      <c r="C289" s="7" t="s">
        <v>148</v>
      </c>
      <c r="D289" s="7"/>
      <c r="E289" s="7">
        <v>2.25</v>
      </c>
      <c r="F289" s="7" t="s">
        <v>1141</v>
      </c>
      <c r="G289" s="7" t="s">
        <v>1207</v>
      </c>
      <c r="H289" s="7"/>
      <c r="I289" s="7"/>
      <c r="J289" s="7"/>
      <c r="K289" s="7"/>
      <c r="L289" s="7"/>
      <c r="M289" s="7"/>
      <c r="N289" s="7" t="s">
        <v>1173</v>
      </c>
    </row>
    <row r="290" spans="1:14" x14ac:dyDescent="0.25">
      <c r="A290">
        <v>27397</v>
      </c>
      <c r="B290" s="5" t="s">
        <v>1326</v>
      </c>
      <c r="C290" s="5" t="s">
        <v>1</v>
      </c>
      <c r="E290" s="5">
        <v>1</v>
      </c>
      <c r="F290" s="5" t="s">
        <v>1136</v>
      </c>
      <c r="G290" s="5" t="s">
        <v>1207</v>
      </c>
    </row>
    <row r="291" spans="1:14" x14ac:dyDescent="0.25">
      <c r="A291" s="48"/>
      <c r="B291" s="5" t="s">
        <v>297</v>
      </c>
      <c r="C291" s="5" t="s">
        <v>233</v>
      </c>
      <c r="E291" s="5">
        <v>1</v>
      </c>
      <c r="F291" s="5" t="s">
        <v>1139</v>
      </c>
      <c r="G291" s="5" t="s">
        <v>1207</v>
      </c>
      <c r="I291" s="5">
        <v>1</v>
      </c>
      <c r="L291" s="5" t="s">
        <v>1319</v>
      </c>
    </row>
    <row r="292" spans="1:14" x14ac:dyDescent="0.25">
      <c r="A292" s="48"/>
      <c r="B292" s="5" t="s">
        <v>302</v>
      </c>
      <c r="C292" s="5" t="s">
        <v>233</v>
      </c>
      <c r="E292" s="5">
        <v>8</v>
      </c>
      <c r="F292" s="5" t="s">
        <v>1138</v>
      </c>
      <c r="G292" s="5" t="s">
        <v>1207</v>
      </c>
    </row>
    <row r="293" spans="1:14" x14ac:dyDescent="0.25">
      <c r="A293" s="52">
        <v>28487</v>
      </c>
      <c r="B293" s="5" t="s">
        <v>303</v>
      </c>
      <c r="C293" s="5" t="s">
        <v>233</v>
      </c>
      <c r="E293" s="5">
        <v>22</v>
      </c>
      <c r="F293" s="5" t="s">
        <v>1138</v>
      </c>
      <c r="G293" s="5" t="s">
        <v>1207</v>
      </c>
      <c r="J293" s="5">
        <v>7</v>
      </c>
      <c r="K293" s="5">
        <v>0.625</v>
      </c>
      <c r="M293" s="5" t="s">
        <v>1158</v>
      </c>
    </row>
    <row r="294" spans="1:14" x14ac:dyDescent="0.25">
      <c r="A294" s="52">
        <v>16780</v>
      </c>
      <c r="B294" s="5" t="s">
        <v>331</v>
      </c>
      <c r="C294" s="5" t="s">
        <v>233</v>
      </c>
      <c r="D294" s="5">
        <v>3114</v>
      </c>
      <c r="E294" s="5">
        <v>1</v>
      </c>
      <c r="F294" s="5" t="s">
        <v>1139</v>
      </c>
      <c r="G294" s="5" t="s">
        <v>1207</v>
      </c>
    </row>
    <row r="295" spans="1:14" x14ac:dyDescent="0.25">
      <c r="A295" s="52">
        <v>18318</v>
      </c>
      <c r="B295" s="5" t="s">
        <v>332</v>
      </c>
      <c r="C295" s="5" t="s">
        <v>1</v>
      </c>
      <c r="E295" s="5">
        <v>6</v>
      </c>
      <c r="F295" s="5" t="s">
        <v>1139</v>
      </c>
      <c r="G295" s="5" t="s">
        <v>1207</v>
      </c>
      <c r="I295" s="5">
        <v>8</v>
      </c>
      <c r="L295" s="5" t="s">
        <v>1272</v>
      </c>
      <c r="M295" s="5" t="s">
        <v>1296</v>
      </c>
      <c r="N295" s="5" t="s">
        <v>1310</v>
      </c>
    </row>
    <row r="296" spans="1:14" x14ac:dyDescent="0.25">
      <c r="A296" s="52">
        <v>18335</v>
      </c>
      <c r="B296" s="5" t="s">
        <v>333</v>
      </c>
      <c r="C296" s="5" t="s">
        <v>233</v>
      </c>
      <c r="E296" s="5">
        <v>1</v>
      </c>
      <c r="F296" s="5" t="s">
        <v>1139</v>
      </c>
      <c r="G296" s="5" t="s">
        <v>1207</v>
      </c>
    </row>
    <row r="297" spans="1:14" x14ac:dyDescent="0.25">
      <c r="A297" s="52">
        <v>18336</v>
      </c>
      <c r="B297" s="5" t="s">
        <v>334</v>
      </c>
      <c r="C297" s="5" t="s">
        <v>233</v>
      </c>
      <c r="E297" s="5">
        <v>1</v>
      </c>
      <c r="F297" s="5" t="s">
        <v>1139</v>
      </c>
      <c r="G297" s="5" t="s">
        <v>1207</v>
      </c>
    </row>
    <row r="298" spans="1:14" x14ac:dyDescent="0.25">
      <c r="A298" s="52">
        <v>18338</v>
      </c>
      <c r="B298" s="5" t="s">
        <v>335</v>
      </c>
      <c r="C298" s="5" t="s">
        <v>233</v>
      </c>
      <c r="E298" s="5">
        <v>4</v>
      </c>
      <c r="F298" s="5" t="s">
        <v>1139</v>
      </c>
      <c r="G298" s="5" t="s">
        <v>1207</v>
      </c>
    </row>
    <row r="299" spans="1:14" x14ac:dyDescent="0.25">
      <c r="A299" s="52">
        <v>18344</v>
      </c>
      <c r="B299" s="5" t="s">
        <v>336</v>
      </c>
      <c r="C299" s="5" t="s">
        <v>1</v>
      </c>
      <c r="E299" s="5">
        <v>2</v>
      </c>
      <c r="F299" s="5" t="s">
        <v>1139</v>
      </c>
      <c r="G299" s="5" t="s">
        <v>1207</v>
      </c>
    </row>
    <row r="300" spans="1:14" x14ac:dyDescent="0.25">
      <c r="A300" s="48"/>
      <c r="B300" s="5" t="s">
        <v>337</v>
      </c>
      <c r="C300" s="5" t="s">
        <v>233</v>
      </c>
      <c r="E300" s="5">
        <v>1</v>
      </c>
      <c r="F300" s="5" t="s">
        <v>1139</v>
      </c>
      <c r="G300" s="5" t="s">
        <v>1207</v>
      </c>
    </row>
    <row r="301" spans="1:14" x14ac:dyDescent="0.25">
      <c r="A301" s="48"/>
      <c r="B301" s="5" t="s">
        <v>338</v>
      </c>
      <c r="C301" s="5" t="s">
        <v>233</v>
      </c>
      <c r="E301" s="5">
        <v>1</v>
      </c>
      <c r="F301" s="5" t="s">
        <v>1139</v>
      </c>
      <c r="G301" s="5" t="s">
        <v>1207</v>
      </c>
    </row>
    <row r="302" spans="1:14" x14ac:dyDescent="0.25">
      <c r="A302" s="52">
        <v>19735</v>
      </c>
      <c r="B302" s="5" t="s">
        <v>339</v>
      </c>
      <c r="C302" s="5" t="s">
        <v>233</v>
      </c>
      <c r="E302" s="5">
        <v>2</v>
      </c>
      <c r="F302" s="5" t="s">
        <v>1139</v>
      </c>
      <c r="G302" s="5" t="s">
        <v>1207</v>
      </c>
    </row>
    <row r="303" spans="1:14" x14ac:dyDescent="0.25">
      <c r="A303" s="52">
        <v>27351</v>
      </c>
      <c r="B303" s="5" t="s">
        <v>340</v>
      </c>
      <c r="C303" s="5" t="s">
        <v>233</v>
      </c>
      <c r="D303" s="5" t="s">
        <v>341</v>
      </c>
      <c r="E303" s="5">
        <v>1</v>
      </c>
      <c r="F303" s="5" t="s">
        <v>1139</v>
      </c>
      <c r="G303" s="5" t="s">
        <v>1207</v>
      </c>
    </row>
    <row r="304" spans="1:14" x14ac:dyDescent="0.25">
      <c r="A304" s="49">
        <v>24173</v>
      </c>
      <c r="B304" s="5" t="s">
        <v>372</v>
      </c>
      <c r="C304" s="5" t="s">
        <v>233</v>
      </c>
      <c r="D304" s="5" t="s">
        <v>373</v>
      </c>
      <c r="E304" s="5">
        <v>4</v>
      </c>
      <c r="F304" s="5" t="s">
        <v>1143</v>
      </c>
      <c r="G304" s="5" t="s">
        <v>1219</v>
      </c>
      <c r="M304" s="5" t="s">
        <v>1158</v>
      </c>
    </row>
    <row r="305" spans="1:13" x14ac:dyDescent="0.25">
      <c r="A305" s="49">
        <v>28514</v>
      </c>
      <c r="B305" s="5" t="s">
        <v>374</v>
      </c>
      <c r="C305" s="5" t="s">
        <v>162</v>
      </c>
      <c r="E305" s="5">
        <v>0.25</v>
      </c>
      <c r="F305" s="5" t="s">
        <v>1143</v>
      </c>
      <c r="G305" s="5" t="s">
        <v>1261</v>
      </c>
      <c r="M305" s="5" t="s">
        <v>1158</v>
      </c>
    </row>
    <row r="306" spans="1:13" x14ac:dyDescent="0.25">
      <c r="A306" s="49">
        <v>28643</v>
      </c>
      <c r="B306" s="5" t="s">
        <v>375</v>
      </c>
      <c r="C306" s="5" t="s">
        <v>233</v>
      </c>
      <c r="D306" s="5" t="s">
        <v>376</v>
      </c>
      <c r="E306" s="5">
        <v>1</v>
      </c>
      <c r="F306" s="5" t="s">
        <v>1143</v>
      </c>
      <c r="G306" s="5" t="s">
        <v>1219</v>
      </c>
      <c r="M306" s="5" t="s">
        <v>1158</v>
      </c>
    </row>
    <row r="307" spans="1:13" x14ac:dyDescent="0.25">
      <c r="A307" s="49">
        <v>27399</v>
      </c>
      <c r="B307" s="5" t="s">
        <v>377</v>
      </c>
      <c r="C307" s="5" t="s">
        <v>162</v>
      </c>
      <c r="D307" s="5" t="s">
        <v>378</v>
      </c>
      <c r="E307" s="5">
        <v>8</v>
      </c>
      <c r="F307" s="5" t="s">
        <v>1143</v>
      </c>
      <c r="G307" s="5" t="s">
        <v>1218</v>
      </c>
      <c r="M307" s="5" t="s">
        <v>1158</v>
      </c>
    </row>
    <row r="308" spans="1:13" x14ac:dyDescent="0.25">
      <c r="A308" s="49">
        <v>5745</v>
      </c>
      <c r="B308" s="5" t="s">
        <v>379</v>
      </c>
      <c r="C308" s="5" t="s">
        <v>162</v>
      </c>
      <c r="E308" s="5">
        <v>4</v>
      </c>
      <c r="F308" s="5" t="s">
        <v>1143</v>
      </c>
      <c r="G308" s="5" t="s">
        <v>1153</v>
      </c>
      <c r="M308" s="5" t="s">
        <v>1158</v>
      </c>
    </row>
    <row r="309" spans="1:13" x14ac:dyDescent="0.25">
      <c r="A309" s="50" t="s">
        <v>1354</v>
      </c>
      <c r="B309" s="5" t="s">
        <v>380</v>
      </c>
      <c r="C309" s="5" t="s">
        <v>152</v>
      </c>
      <c r="E309" s="5">
        <v>2.25</v>
      </c>
      <c r="F309" s="5" t="s">
        <v>1143</v>
      </c>
      <c r="G309" s="5" t="s">
        <v>1258</v>
      </c>
      <c r="M309" s="5" t="s">
        <v>1158</v>
      </c>
    </row>
    <row r="310" spans="1:13" x14ac:dyDescent="0.25">
      <c r="A310" s="49">
        <v>6899</v>
      </c>
      <c r="B310" s="5" t="s">
        <v>193</v>
      </c>
      <c r="C310" s="5" t="s">
        <v>148</v>
      </c>
      <c r="D310" s="5" t="s">
        <v>194</v>
      </c>
      <c r="E310" s="5">
        <v>0.25</v>
      </c>
      <c r="F310" s="5" t="s">
        <v>1143</v>
      </c>
      <c r="G310" s="5" t="s">
        <v>1261</v>
      </c>
      <c r="M310" s="5" t="s">
        <v>1296</v>
      </c>
    </row>
    <row r="311" spans="1:13" x14ac:dyDescent="0.25">
      <c r="A311" s="49">
        <v>6904</v>
      </c>
      <c r="B311" s="5" t="s">
        <v>381</v>
      </c>
      <c r="C311" s="5" t="s">
        <v>148</v>
      </c>
      <c r="D311" s="5" t="s">
        <v>382</v>
      </c>
      <c r="E311" s="5">
        <v>4</v>
      </c>
      <c r="F311" s="5" t="s">
        <v>1143</v>
      </c>
      <c r="G311" s="5" t="s">
        <v>1261</v>
      </c>
      <c r="M311" s="5" t="s">
        <v>1296</v>
      </c>
    </row>
    <row r="312" spans="1:13" x14ac:dyDescent="0.25">
      <c r="A312" s="49">
        <v>7125</v>
      </c>
      <c r="B312" s="5" t="s">
        <v>383</v>
      </c>
      <c r="C312" s="5" t="s">
        <v>148</v>
      </c>
      <c r="D312" s="5" t="s">
        <v>256</v>
      </c>
      <c r="E312" s="5">
        <v>3.75</v>
      </c>
      <c r="F312" s="5" t="s">
        <v>1143</v>
      </c>
      <c r="G312" s="5" t="s">
        <v>1217</v>
      </c>
      <c r="M312" s="5" t="s">
        <v>1296</v>
      </c>
    </row>
    <row r="313" spans="1:13" x14ac:dyDescent="0.25">
      <c r="A313" s="49">
        <v>7419</v>
      </c>
      <c r="B313" s="5" t="s">
        <v>384</v>
      </c>
      <c r="C313" s="5" t="s">
        <v>144</v>
      </c>
      <c r="D313" s="5" t="s">
        <v>385</v>
      </c>
      <c r="E313" s="5">
        <v>17</v>
      </c>
      <c r="F313" s="5" t="s">
        <v>1143</v>
      </c>
      <c r="G313" s="5" t="s">
        <v>1261</v>
      </c>
      <c r="M313" s="5" t="s">
        <v>1296</v>
      </c>
    </row>
    <row r="314" spans="1:13" x14ac:dyDescent="0.25">
      <c r="A314" s="49">
        <v>7422</v>
      </c>
      <c r="B314" s="5" t="s">
        <v>386</v>
      </c>
      <c r="C314" s="5" t="s">
        <v>148</v>
      </c>
      <c r="D314" s="5" t="s">
        <v>387</v>
      </c>
      <c r="E314" s="5">
        <v>6</v>
      </c>
      <c r="F314" s="5" t="s">
        <v>1143</v>
      </c>
      <c r="G314" s="5" t="s">
        <v>1261</v>
      </c>
      <c r="M314" s="5" t="s">
        <v>1296</v>
      </c>
    </row>
    <row r="315" spans="1:13" x14ac:dyDescent="0.25">
      <c r="A315" s="49">
        <v>7732</v>
      </c>
      <c r="B315" s="5" t="s">
        <v>388</v>
      </c>
      <c r="C315" s="5" t="s">
        <v>148</v>
      </c>
      <c r="D315" s="5" t="s">
        <v>389</v>
      </c>
      <c r="E315" s="5">
        <v>1</v>
      </c>
      <c r="F315" s="5" t="s">
        <v>1143</v>
      </c>
      <c r="G315" s="5" t="s">
        <v>1258</v>
      </c>
      <c r="M315" s="5" t="s">
        <v>1296</v>
      </c>
    </row>
    <row r="316" spans="1:13" x14ac:dyDescent="0.25">
      <c r="A316" s="49">
        <v>8393</v>
      </c>
      <c r="B316" s="5" t="s">
        <v>390</v>
      </c>
      <c r="C316" s="5" t="s">
        <v>162</v>
      </c>
      <c r="E316" s="5">
        <v>1</v>
      </c>
      <c r="F316" s="5" t="s">
        <v>1143</v>
      </c>
      <c r="G316" s="5" t="s">
        <v>1153</v>
      </c>
      <c r="M316" s="5" t="s">
        <v>1158</v>
      </c>
    </row>
    <row r="317" spans="1:13" x14ac:dyDescent="0.25">
      <c r="A317" s="49">
        <v>8659</v>
      </c>
      <c r="B317" s="5" t="s">
        <v>391</v>
      </c>
      <c r="C317" s="5" t="s">
        <v>152</v>
      </c>
      <c r="D317" s="5" t="s">
        <v>392</v>
      </c>
      <c r="E317" s="5">
        <v>2.25</v>
      </c>
      <c r="F317" s="5" t="s">
        <v>1143</v>
      </c>
      <c r="G317" s="5" t="s">
        <v>1218</v>
      </c>
      <c r="M317" s="5" t="s">
        <v>1158</v>
      </c>
    </row>
    <row r="318" spans="1:13" x14ac:dyDescent="0.25">
      <c r="A318" s="49">
        <v>12739</v>
      </c>
      <c r="B318" s="5" t="s">
        <v>393</v>
      </c>
      <c r="C318" s="5" t="s">
        <v>162</v>
      </c>
      <c r="D318" s="5" t="s">
        <v>394</v>
      </c>
      <c r="E318" s="5">
        <v>2</v>
      </c>
      <c r="F318" s="5" t="s">
        <v>1143</v>
      </c>
      <c r="G318" s="5" t="s">
        <v>1218</v>
      </c>
      <c r="M318" s="5" t="s">
        <v>1158</v>
      </c>
    </row>
    <row r="319" spans="1:13" x14ac:dyDescent="0.25">
      <c r="A319" s="49">
        <v>17170</v>
      </c>
      <c r="B319" s="5" t="s">
        <v>395</v>
      </c>
      <c r="C319" s="5" t="s">
        <v>162</v>
      </c>
      <c r="D319" s="5" t="s">
        <v>396</v>
      </c>
      <c r="E319" s="5">
        <v>2</v>
      </c>
      <c r="F319" s="5" t="s">
        <v>1143</v>
      </c>
      <c r="G319" s="5" t="s">
        <v>1219</v>
      </c>
      <c r="M319" s="5" t="s">
        <v>1158</v>
      </c>
    </row>
    <row r="320" spans="1:13" x14ac:dyDescent="0.25">
      <c r="A320" s="49">
        <v>17171</v>
      </c>
      <c r="B320" s="5" t="s">
        <v>397</v>
      </c>
      <c r="C320" s="5" t="s">
        <v>162</v>
      </c>
      <c r="D320" s="5" t="s">
        <v>209</v>
      </c>
      <c r="E320" s="5">
        <v>2</v>
      </c>
      <c r="F320" s="5" t="s">
        <v>1143</v>
      </c>
      <c r="G320" s="5" t="s">
        <v>1219</v>
      </c>
      <c r="M320" s="5" t="s">
        <v>1158</v>
      </c>
    </row>
    <row r="321" spans="1:13" x14ac:dyDescent="0.25">
      <c r="A321" s="49">
        <v>28760</v>
      </c>
      <c r="B321" s="5" t="s">
        <v>398</v>
      </c>
      <c r="C321" s="5" t="s">
        <v>162</v>
      </c>
      <c r="D321" s="5" t="s">
        <v>399</v>
      </c>
      <c r="E321" s="5">
        <v>1</v>
      </c>
      <c r="F321" s="5" t="s">
        <v>1143</v>
      </c>
      <c r="G321" s="5" t="s">
        <v>1219</v>
      </c>
      <c r="M321" s="5" t="s">
        <v>1158</v>
      </c>
    </row>
    <row r="322" spans="1:13" x14ac:dyDescent="0.25">
      <c r="A322" s="49">
        <v>16511</v>
      </c>
      <c r="B322" s="5" t="s">
        <v>400</v>
      </c>
      <c r="C322" s="5" t="s">
        <v>233</v>
      </c>
      <c r="E322" s="5">
        <v>58</v>
      </c>
      <c r="F322" s="5" t="s">
        <v>1143</v>
      </c>
      <c r="G322" s="5" t="s">
        <v>1262</v>
      </c>
      <c r="M322" s="5" t="s">
        <v>1158</v>
      </c>
    </row>
    <row r="323" spans="1:13" x14ac:dyDescent="0.25">
      <c r="A323" s="49">
        <v>7880</v>
      </c>
      <c r="B323" s="5" t="s">
        <v>401</v>
      </c>
      <c r="C323" s="5" t="s">
        <v>233</v>
      </c>
      <c r="E323" s="5">
        <v>215</v>
      </c>
      <c r="F323" s="5" t="s">
        <v>1143</v>
      </c>
      <c r="G323" s="5" t="s">
        <v>1262</v>
      </c>
      <c r="M323" s="5" t="s">
        <v>1158</v>
      </c>
    </row>
    <row r="324" spans="1:13" x14ac:dyDescent="0.25">
      <c r="A324" s="49">
        <v>18295</v>
      </c>
      <c r="B324" s="5" t="s">
        <v>402</v>
      </c>
      <c r="C324" s="5" t="s">
        <v>148</v>
      </c>
      <c r="D324" s="5">
        <v>117709010</v>
      </c>
      <c r="E324" s="5">
        <v>7.26</v>
      </c>
      <c r="F324" s="5" t="s">
        <v>1143</v>
      </c>
      <c r="G324" s="5" t="s">
        <v>1217</v>
      </c>
      <c r="M324" s="5" t="s">
        <v>1296</v>
      </c>
    </row>
    <row r="325" spans="1:13" x14ac:dyDescent="0.25">
      <c r="A325" s="48"/>
      <c r="B325" s="5" t="s">
        <v>403</v>
      </c>
      <c r="C325" s="5" t="s">
        <v>148</v>
      </c>
      <c r="D325" s="5" t="s">
        <v>404</v>
      </c>
      <c r="E325" s="5">
        <v>1</v>
      </c>
      <c r="F325" s="5" t="s">
        <v>1143</v>
      </c>
      <c r="G325" s="5" t="s">
        <v>1219</v>
      </c>
      <c r="M325" s="5" t="s">
        <v>1296</v>
      </c>
    </row>
    <row r="326" spans="1:13" x14ac:dyDescent="0.25">
      <c r="A326" s="48"/>
      <c r="B326" s="5" t="s">
        <v>405</v>
      </c>
      <c r="C326" s="5" t="s">
        <v>148</v>
      </c>
      <c r="D326" s="5" t="s">
        <v>406</v>
      </c>
      <c r="E326" s="5">
        <v>4</v>
      </c>
      <c r="F326" s="5" t="s">
        <v>1143</v>
      </c>
      <c r="G326" s="5" t="s">
        <v>1219</v>
      </c>
      <c r="M326" s="5" t="s">
        <v>1296</v>
      </c>
    </row>
    <row r="327" spans="1:13" x14ac:dyDescent="0.25">
      <c r="A327" s="48"/>
      <c r="B327" s="5" t="s">
        <v>407</v>
      </c>
      <c r="C327" s="5" t="s">
        <v>233</v>
      </c>
      <c r="D327" s="5">
        <v>19097042</v>
      </c>
      <c r="E327" s="5">
        <v>1</v>
      </c>
      <c r="F327" s="5" t="s">
        <v>1143</v>
      </c>
      <c r="M327" s="5" t="s">
        <v>1158</v>
      </c>
    </row>
    <row r="328" spans="1:13" x14ac:dyDescent="0.25">
      <c r="A328" s="48"/>
      <c r="B328" s="5" t="s">
        <v>408</v>
      </c>
      <c r="C328" s="5" t="s">
        <v>233</v>
      </c>
      <c r="E328" s="5">
        <v>5</v>
      </c>
      <c r="F328" s="5" t="s">
        <v>1143</v>
      </c>
      <c r="M328" s="5" t="s">
        <v>1158</v>
      </c>
    </row>
    <row r="329" spans="1:13" x14ac:dyDescent="0.25">
      <c r="A329" s="49">
        <v>6900</v>
      </c>
      <c r="B329" s="5" t="s">
        <v>409</v>
      </c>
      <c r="C329" s="5" t="s">
        <v>162</v>
      </c>
      <c r="D329" s="5" t="s">
        <v>410</v>
      </c>
      <c r="E329" s="5">
        <v>8</v>
      </c>
      <c r="F329" s="5" t="s">
        <v>1143</v>
      </c>
      <c r="G329" s="5" t="s">
        <v>1261</v>
      </c>
      <c r="M329" s="5" t="s">
        <v>1158</v>
      </c>
    </row>
    <row r="330" spans="1:13" x14ac:dyDescent="0.25">
      <c r="A330" s="49">
        <v>24173</v>
      </c>
      <c r="B330" s="5" t="s">
        <v>411</v>
      </c>
      <c r="C330" s="5" t="s">
        <v>162</v>
      </c>
      <c r="E330" s="5">
        <v>1.5</v>
      </c>
      <c r="F330" s="5" t="s">
        <v>1143</v>
      </c>
      <c r="G330" s="5" t="s">
        <v>1219</v>
      </c>
      <c r="M330" s="5" t="s">
        <v>1158</v>
      </c>
    </row>
    <row r="331" spans="1:13" x14ac:dyDescent="0.25">
      <c r="A331" s="49">
        <v>12737</v>
      </c>
      <c r="B331" s="5" t="s">
        <v>412</v>
      </c>
      <c r="C331" s="5" t="s">
        <v>162</v>
      </c>
      <c r="D331" s="5" t="s">
        <v>413</v>
      </c>
      <c r="E331" s="5">
        <v>1</v>
      </c>
      <c r="F331" s="5" t="s">
        <v>1143</v>
      </c>
      <c r="G331" s="5" t="s">
        <v>1261</v>
      </c>
      <c r="M331" s="5" t="s">
        <v>1158</v>
      </c>
    </row>
    <row r="332" spans="1:13" x14ac:dyDescent="0.25">
      <c r="A332" s="52">
        <v>23015</v>
      </c>
      <c r="B332" s="5" t="s">
        <v>342</v>
      </c>
      <c r="C332" s="5" t="s">
        <v>233</v>
      </c>
      <c r="E332" s="5">
        <v>3</v>
      </c>
      <c r="F332" s="5" t="s">
        <v>1139</v>
      </c>
      <c r="G332" s="5" t="s">
        <v>1207</v>
      </c>
    </row>
    <row r="333" spans="1:13" x14ac:dyDescent="0.25">
      <c r="A333" s="49">
        <v>23068</v>
      </c>
      <c r="B333" s="5" t="s">
        <v>343</v>
      </c>
      <c r="C333" s="5" t="s">
        <v>233</v>
      </c>
      <c r="E333" s="5">
        <v>1</v>
      </c>
      <c r="F333" s="5" t="s">
        <v>1139</v>
      </c>
      <c r="G333" s="5" t="s">
        <v>1207</v>
      </c>
    </row>
    <row r="334" spans="1:13" x14ac:dyDescent="0.25">
      <c r="A334" s="52">
        <v>23004</v>
      </c>
      <c r="B334" s="5" t="s">
        <v>346</v>
      </c>
      <c r="C334" s="5" t="s">
        <v>1</v>
      </c>
      <c r="D334" s="5" t="s">
        <v>347</v>
      </c>
      <c r="E334" s="5">
        <v>7</v>
      </c>
      <c r="F334" s="5" t="s">
        <v>1139</v>
      </c>
      <c r="G334" s="5" t="s">
        <v>1207</v>
      </c>
    </row>
    <row r="335" spans="1:13" x14ac:dyDescent="0.25">
      <c r="A335" s="52">
        <v>24243</v>
      </c>
      <c r="B335" s="5" t="s">
        <v>348</v>
      </c>
      <c r="C335" s="5" t="s">
        <v>1</v>
      </c>
      <c r="E335" s="5">
        <v>6</v>
      </c>
      <c r="F335" s="5" t="s">
        <v>1139</v>
      </c>
      <c r="G335" s="5" t="s">
        <v>1207</v>
      </c>
    </row>
    <row r="336" spans="1:13" x14ac:dyDescent="0.25">
      <c r="A336" s="49">
        <v>19668</v>
      </c>
      <c r="B336" s="5" t="s">
        <v>418</v>
      </c>
      <c r="C336" s="5" t="s">
        <v>233</v>
      </c>
      <c r="E336" s="5">
        <v>1</v>
      </c>
      <c r="F336" s="5" t="s">
        <v>1145</v>
      </c>
      <c r="G336" s="5" t="s">
        <v>1153</v>
      </c>
      <c r="K336" s="5">
        <v>0.25</v>
      </c>
      <c r="L336" s="5" t="s">
        <v>1158</v>
      </c>
    </row>
    <row r="337" spans="1:14" x14ac:dyDescent="0.25">
      <c r="A337" s="49">
        <v>15463</v>
      </c>
      <c r="B337" s="5" t="s">
        <v>419</v>
      </c>
      <c r="C337" s="5" t="s">
        <v>233</v>
      </c>
      <c r="D337" s="5">
        <v>542755</v>
      </c>
      <c r="E337" s="5">
        <v>1</v>
      </c>
      <c r="F337" s="5" t="s">
        <v>1145</v>
      </c>
      <c r="G337" s="5" t="s">
        <v>1263</v>
      </c>
    </row>
    <row r="338" spans="1:14" x14ac:dyDescent="0.25">
      <c r="A338" s="49">
        <v>15462</v>
      </c>
      <c r="B338" s="5" t="s">
        <v>420</v>
      </c>
      <c r="C338" s="5" t="s">
        <v>233</v>
      </c>
      <c r="D338" s="5">
        <v>47996857</v>
      </c>
      <c r="E338" s="5">
        <v>1</v>
      </c>
      <c r="F338" s="5" t="s">
        <v>1145</v>
      </c>
      <c r="G338" s="5" t="s">
        <v>1263</v>
      </c>
    </row>
    <row r="339" spans="1:14" x14ac:dyDescent="0.25">
      <c r="A339" s="49">
        <v>28570</v>
      </c>
      <c r="B339" s="5" t="s">
        <v>421</v>
      </c>
      <c r="C339" s="5" t="s">
        <v>233</v>
      </c>
      <c r="E339" s="5">
        <v>5</v>
      </c>
      <c r="F339" s="5" t="s">
        <v>1145</v>
      </c>
      <c r="G339" s="5" t="s">
        <v>1263</v>
      </c>
      <c r="L339" s="5" t="s">
        <v>1158</v>
      </c>
    </row>
    <row r="340" spans="1:14" x14ac:dyDescent="0.25">
      <c r="A340" s="51"/>
      <c r="B340" s="5" t="s">
        <v>349</v>
      </c>
      <c r="C340" s="5" t="s">
        <v>1</v>
      </c>
      <c r="E340" s="5">
        <v>2</v>
      </c>
      <c r="F340" s="5" t="s">
        <v>1139</v>
      </c>
      <c r="G340" s="5" t="s">
        <v>1207</v>
      </c>
    </row>
    <row r="341" spans="1:14" x14ac:dyDescent="0.25">
      <c r="A341" s="49">
        <v>15466</v>
      </c>
      <c r="B341" s="5" t="s">
        <v>423</v>
      </c>
      <c r="C341" s="5" t="s">
        <v>233</v>
      </c>
      <c r="E341" s="5">
        <v>1</v>
      </c>
      <c r="F341" s="5" t="s">
        <v>1145</v>
      </c>
      <c r="G341" s="5" t="s">
        <v>1263</v>
      </c>
    </row>
    <row r="342" spans="1:14" s="2" customFormat="1" hidden="1" x14ac:dyDescent="0.25">
      <c r="B342" s="7" t="s">
        <v>424</v>
      </c>
      <c r="C342" s="7" t="s">
        <v>233</v>
      </c>
      <c r="D342" s="7"/>
      <c r="E342" s="7">
        <v>4</v>
      </c>
      <c r="F342" s="7" t="s">
        <v>1147</v>
      </c>
      <c r="G342" s="7" t="s">
        <v>1236</v>
      </c>
      <c r="H342" s="7"/>
      <c r="I342" s="7"/>
      <c r="J342" s="7"/>
      <c r="K342" s="7"/>
      <c r="L342" s="7"/>
      <c r="M342" s="7"/>
      <c r="N342" s="7" t="s">
        <v>1173</v>
      </c>
    </row>
    <row r="343" spans="1:14" x14ac:dyDescent="0.25">
      <c r="A343" s="49">
        <v>22946</v>
      </c>
      <c r="B343" s="50" t="s">
        <v>1357</v>
      </c>
      <c r="C343" s="5" t="s">
        <v>233</v>
      </c>
      <c r="D343" s="5" t="s">
        <v>425</v>
      </c>
      <c r="E343" s="5">
        <v>1</v>
      </c>
      <c r="F343" s="5" t="s">
        <v>1145</v>
      </c>
      <c r="G343" s="5" t="s">
        <v>1263</v>
      </c>
    </row>
    <row r="344" spans="1:14" x14ac:dyDescent="0.25">
      <c r="A344" s="49">
        <v>5761</v>
      </c>
      <c r="B344" s="5" t="s">
        <v>426</v>
      </c>
      <c r="C344" s="5" t="s">
        <v>233</v>
      </c>
      <c r="E344" s="5">
        <v>3</v>
      </c>
      <c r="F344" s="5" t="s">
        <v>1145</v>
      </c>
      <c r="G344" s="5" t="s">
        <v>1153</v>
      </c>
      <c r="K344" s="5">
        <v>0.5</v>
      </c>
      <c r="L344" s="5" t="s">
        <v>1158</v>
      </c>
    </row>
    <row r="345" spans="1:14" x14ac:dyDescent="0.25">
      <c r="A345" s="48"/>
      <c r="B345" s="5" t="s">
        <v>427</v>
      </c>
      <c r="C345" s="5" t="s">
        <v>233</v>
      </c>
      <c r="E345" s="5">
        <v>1</v>
      </c>
      <c r="F345" s="5" t="s">
        <v>1145</v>
      </c>
      <c r="G345" s="5" t="s">
        <v>1153</v>
      </c>
      <c r="K345" s="5">
        <v>0.375</v>
      </c>
      <c r="L345" s="5" t="s">
        <v>1158</v>
      </c>
    </row>
    <row r="346" spans="1:14" x14ac:dyDescent="0.25">
      <c r="A346" s="48"/>
      <c r="B346" s="5" t="s">
        <v>428</v>
      </c>
      <c r="C346" s="5" t="s">
        <v>233</v>
      </c>
      <c r="E346" s="5">
        <v>5</v>
      </c>
      <c r="F346" s="5" t="s">
        <v>1145</v>
      </c>
      <c r="G346" s="5" t="s">
        <v>1153</v>
      </c>
      <c r="K346" s="5">
        <v>0.5</v>
      </c>
      <c r="L346" s="5" t="s">
        <v>1158</v>
      </c>
    </row>
    <row r="347" spans="1:14" x14ac:dyDescent="0.25">
      <c r="A347" s="48"/>
      <c r="B347" s="5" t="s">
        <v>429</v>
      </c>
      <c r="C347" s="5" t="s">
        <v>233</v>
      </c>
      <c r="E347" s="5">
        <v>8</v>
      </c>
      <c r="F347" s="5" t="s">
        <v>1145</v>
      </c>
      <c r="G347" s="5" t="s">
        <v>1153</v>
      </c>
      <c r="K347" s="5">
        <v>0.5</v>
      </c>
      <c r="L347" s="5" t="s">
        <v>1158</v>
      </c>
    </row>
    <row r="348" spans="1:14" x14ac:dyDescent="0.25">
      <c r="A348" s="48"/>
      <c r="B348" s="5" t="s">
        <v>1358</v>
      </c>
      <c r="C348" s="5" t="s">
        <v>233</v>
      </c>
      <c r="E348" s="5">
        <v>2</v>
      </c>
      <c r="F348" s="5" t="s">
        <v>1145</v>
      </c>
      <c r="G348" s="5" t="s">
        <v>1153</v>
      </c>
      <c r="K348" s="5">
        <v>0.25</v>
      </c>
      <c r="L348" s="5" t="s">
        <v>1158</v>
      </c>
    </row>
    <row r="349" spans="1:14" x14ac:dyDescent="0.25">
      <c r="A349" s="48"/>
      <c r="B349" s="5" t="s">
        <v>430</v>
      </c>
      <c r="C349" s="5" t="s">
        <v>233</v>
      </c>
      <c r="E349" s="5">
        <v>1</v>
      </c>
      <c r="F349" s="5" t="s">
        <v>1145</v>
      </c>
      <c r="G349" s="5" t="s">
        <v>1153</v>
      </c>
    </row>
    <row r="350" spans="1:14" x14ac:dyDescent="0.25">
      <c r="A350" s="49">
        <v>16756</v>
      </c>
      <c r="B350" s="5" t="s">
        <v>350</v>
      </c>
      <c r="C350" s="5" t="s">
        <v>1</v>
      </c>
      <c r="E350" s="5">
        <v>13</v>
      </c>
      <c r="F350" s="5" t="s">
        <v>1139</v>
      </c>
      <c r="G350" s="5" t="s">
        <v>1207</v>
      </c>
    </row>
    <row r="351" spans="1:14" x14ac:dyDescent="0.25">
      <c r="A351" s="49">
        <v>28672</v>
      </c>
      <c r="B351" s="5" t="s">
        <v>351</v>
      </c>
      <c r="C351" s="5" t="s">
        <v>233</v>
      </c>
      <c r="E351" s="5">
        <v>1</v>
      </c>
      <c r="F351" s="5" t="s">
        <v>1139</v>
      </c>
      <c r="G351" s="5" t="s">
        <v>1207</v>
      </c>
    </row>
    <row r="352" spans="1:14" x14ac:dyDescent="0.25">
      <c r="A352" s="49">
        <v>8495</v>
      </c>
      <c r="B352" s="5" t="s">
        <v>353</v>
      </c>
      <c r="C352" s="5" t="s">
        <v>1</v>
      </c>
      <c r="E352" s="5">
        <v>3</v>
      </c>
      <c r="F352" s="5" t="s">
        <v>1139</v>
      </c>
      <c r="G352" s="5" t="s">
        <v>1207</v>
      </c>
    </row>
    <row r="353" spans="1:14" x14ac:dyDescent="0.25">
      <c r="A353" s="49">
        <v>16757</v>
      </c>
      <c r="B353" s="5" t="s">
        <v>354</v>
      </c>
      <c r="C353" s="5" t="s">
        <v>233</v>
      </c>
      <c r="E353" s="5">
        <v>2</v>
      </c>
      <c r="F353" s="5" t="s">
        <v>1139</v>
      </c>
      <c r="G353" s="5" t="s">
        <v>1207</v>
      </c>
    </row>
    <row r="354" spans="1:14" x14ac:dyDescent="0.25">
      <c r="A354" s="48"/>
      <c r="B354" s="5" t="s">
        <v>437</v>
      </c>
      <c r="C354" s="5" t="s">
        <v>233</v>
      </c>
      <c r="D354" s="5" t="s">
        <v>438</v>
      </c>
      <c r="E354" s="5">
        <v>2</v>
      </c>
      <c r="F354" s="5" t="s">
        <v>1145</v>
      </c>
      <c r="G354" s="5" t="s">
        <v>1153</v>
      </c>
    </row>
    <row r="355" spans="1:14" x14ac:dyDescent="0.25">
      <c r="A355" s="48"/>
      <c r="B355" s="5" t="s">
        <v>437</v>
      </c>
      <c r="C355" s="5" t="s">
        <v>233</v>
      </c>
      <c r="D355" s="5" t="s">
        <v>439</v>
      </c>
      <c r="E355" s="5">
        <v>2</v>
      </c>
      <c r="F355" s="5" t="s">
        <v>1145</v>
      </c>
      <c r="G355" s="5" t="s">
        <v>1153</v>
      </c>
    </row>
    <row r="356" spans="1:14" x14ac:dyDescent="0.25">
      <c r="A356" s="48"/>
      <c r="B356" s="5" t="s">
        <v>440</v>
      </c>
      <c r="C356" s="5" t="s">
        <v>233</v>
      </c>
      <c r="E356" s="5">
        <v>5</v>
      </c>
      <c r="F356" s="5" t="s">
        <v>1145</v>
      </c>
      <c r="G356" s="5" t="s">
        <v>1153</v>
      </c>
    </row>
    <row r="357" spans="1:14" x14ac:dyDescent="0.25">
      <c r="A357" s="48"/>
      <c r="B357" s="5" t="s">
        <v>441</v>
      </c>
      <c r="C357" s="5" t="s">
        <v>233</v>
      </c>
      <c r="E357" s="5">
        <v>5</v>
      </c>
      <c r="F357" s="5" t="s">
        <v>1145</v>
      </c>
      <c r="G357" s="5" t="s">
        <v>1153</v>
      </c>
    </row>
    <row r="358" spans="1:14" s="2" customFormat="1" x14ac:dyDescent="0.25">
      <c r="A358" s="47"/>
      <c r="B358" s="7" t="s">
        <v>442</v>
      </c>
      <c r="C358" s="7" t="s">
        <v>233</v>
      </c>
      <c r="D358" s="7"/>
      <c r="E358" s="7">
        <v>6</v>
      </c>
      <c r="F358" s="7" t="s">
        <v>1145</v>
      </c>
      <c r="G358" s="7" t="s">
        <v>1153</v>
      </c>
      <c r="H358" s="7"/>
      <c r="J358" s="7"/>
      <c r="K358" s="7"/>
      <c r="L358" s="7"/>
      <c r="M358" s="7"/>
      <c r="N358" s="7" t="s">
        <v>1173</v>
      </c>
    </row>
    <row r="359" spans="1:14" x14ac:dyDescent="0.25">
      <c r="A359" s="48"/>
      <c r="B359" s="5" t="s">
        <v>443</v>
      </c>
      <c r="C359" s="5" t="s">
        <v>233</v>
      </c>
      <c r="E359" s="5">
        <v>1</v>
      </c>
      <c r="F359" s="5" t="s">
        <v>1145</v>
      </c>
      <c r="G359" s="5" t="s">
        <v>1153</v>
      </c>
    </row>
    <row r="360" spans="1:14" x14ac:dyDescent="0.25">
      <c r="A360" s="51"/>
      <c r="B360" s="5" t="s">
        <v>355</v>
      </c>
      <c r="C360" s="5" t="s">
        <v>233</v>
      </c>
      <c r="E360" s="5">
        <v>3</v>
      </c>
      <c r="F360" s="5" t="s">
        <v>1139</v>
      </c>
      <c r="G360" s="5" t="s">
        <v>1207</v>
      </c>
    </row>
    <row r="361" spans="1:14" s="2" customFormat="1" x14ac:dyDescent="0.25">
      <c r="A361" s="48"/>
      <c r="B361" s="5" t="s">
        <v>359</v>
      </c>
      <c r="C361" s="5" t="s">
        <v>233</v>
      </c>
      <c r="D361" s="5"/>
      <c r="E361" s="5">
        <v>1</v>
      </c>
      <c r="F361" s="5" t="s">
        <v>1139</v>
      </c>
      <c r="G361" s="5" t="s">
        <v>1207</v>
      </c>
      <c r="H361" s="5"/>
      <c r="I361" s="56"/>
      <c r="J361" s="5"/>
      <c r="K361" s="5"/>
      <c r="L361" s="5"/>
      <c r="M361" s="5"/>
      <c r="N361" s="5"/>
    </row>
    <row r="362" spans="1:14" x14ac:dyDescent="0.25">
      <c r="A362" s="51"/>
      <c r="B362" s="5" t="s">
        <v>360</v>
      </c>
      <c r="C362" s="5" t="s">
        <v>233</v>
      </c>
      <c r="E362" s="5">
        <v>2</v>
      </c>
      <c r="F362" s="5" t="s">
        <v>1139</v>
      </c>
      <c r="G362" s="5" t="s">
        <v>1207</v>
      </c>
    </row>
    <row r="363" spans="1:14" x14ac:dyDescent="0.25">
      <c r="A363" s="51"/>
      <c r="B363" s="5" t="s">
        <v>361</v>
      </c>
      <c r="C363" s="5" t="s">
        <v>233</v>
      </c>
      <c r="E363" s="5">
        <v>5</v>
      </c>
      <c r="F363" s="5" t="s">
        <v>1139</v>
      </c>
      <c r="G363" s="5" t="s">
        <v>1207</v>
      </c>
    </row>
    <row r="364" spans="1:14" x14ac:dyDescent="0.25">
      <c r="A364" s="51"/>
      <c r="B364" s="5" t="s">
        <v>362</v>
      </c>
      <c r="C364" s="5" t="s">
        <v>233</v>
      </c>
      <c r="E364" s="5">
        <v>1</v>
      </c>
      <c r="F364" s="5" t="s">
        <v>1139</v>
      </c>
      <c r="G364" s="5" t="s">
        <v>1207</v>
      </c>
    </row>
    <row r="365" spans="1:14" x14ac:dyDescent="0.25">
      <c r="A365" s="51"/>
      <c r="B365" s="5" t="s">
        <v>363</v>
      </c>
      <c r="C365" s="5" t="s">
        <v>233</v>
      </c>
      <c r="E365" s="5">
        <v>2</v>
      </c>
      <c r="F365" s="5" t="s">
        <v>1139</v>
      </c>
      <c r="G365" s="5" t="s">
        <v>1207</v>
      </c>
    </row>
    <row r="366" spans="1:14" x14ac:dyDescent="0.25">
      <c r="A366" s="48"/>
      <c r="B366" s="5" t="s">
        <v>450</v>
      </c>
      <c r="C366" s="5" t="s">
        <v>233</v>
      </c>
      <c r="D366" s="5" t="s">
        <v>451</v>
      </c>
      <c r="E366" s="5">
        <v>4</v>
      </c>
      <c r="F366" s="5" t="s">
        <v>1145</v>
      </c>
      <c r="G366" s="5" t="s">
        <v>1153</v>
      </c>
    </row>
    <row r="367" spans="1:14" s="2" customFormat="1" hidden="1" x14ac:dyDescent="0.25">
      <c r="B367" s="7" t="s">
        <v>452</v>
      </c>
      <c r="C367" s="7" t="s">
        <v>1</v>
      </c>
      <c r="D367" s="7"/>
      <c r="E367" s="7">
        <v>114</v>
      </c>
      <c r="F367" s="7" t="s">
        <v>1137</v>
      </c>
      <c r="G367" s="7" t="s">
        <v>1126</v>
      </c>
      <c r="H367" s="7"/>
      <c r="J367" s="7"/>
      <c r="K367" s="7"/>
      <c r="L367" s="7"/>
      <c r="M367" s="7"/>
      <c r="N367" s="7" t="s">
        <v>1300</v>
      </c>
    </row>
    <row r="368" spans="1:14" x14ac:dyDescent="0.25">
      <c r="A368" s="48"/>
      <c r="B368" s="5" t="s">
        <v>453</v>
      </c>
      <c r="C368" s="5" t="s">
        <v>233</v>
      </c>
      <c r="D368" s="5">
        <v>84257511</v>
      </c>
      <c r="E368" s="5">
        <v>2</v>
      </c>
      <c r="F368" s="5" t="s">
        <v>1145</v>
      </c>
      <c r="G368" s="5" t="s">
        <v>1263</v>
      </c>
    </row>
    <row r="369" spans="1:14" x14ac:dyDescent="0.25">
      <c r="A369" s="57"/>
      <c r="B369" s="5" t="s">
        <v>454</v>
      </c>
      <c r="C369" s="5" t="s">
        <v>233</v>
      </c>
      <c r="E369" s="5">
        <v>12</v>
      </c>
      <c r="F369" s="5" t="s">
        <v>1145</v>
      </c>
      <c r="G369" s="5" t="s">
        <v>1263</v>
      </c>
      <c r="L369" s="5" t="s">
        <v>1158</v>
      </c>
    </row>
    <row r="370" spans="1:14" x14ac:dyDescent="0.25">
      <c r="A370" s="48"/>
      <c r="B370" s="5" t="s">
        <v>455</v>
      </c>
      <c r="C370" s="5" t="s">
        <v>233</v>
      </c>
      <c r="E370" s="5">
        <v>1</v>
      </c>
      <c r="F370" s="5" t="s">
        <v>1145</v>
      </c>
      <c r="G370" s="5" t="s">
        <v>1153</v>
      </c>
      <c r="L370" s="5" t="s">
        <v>1158</v>
      </c>
    </row>
    <row r="371" spans="1:14" x14ac:dyDescent="0.25">
      <c r="A371" s="49">
        <v>19642</v>
      </c>
      <c r="B371" s="5" t="s">
        <v>457</v>
      </c>
      <c r="C371" s="5" t="s">
        <v>233</v>
      </c>
      <c r="D371" s="5">
        <v>87712194</v>
      </c>
      <c r="E371" s="5">
        <v>1</v>
      </c>
      <c r="F371" s="5" t="s">
        <v>1145</v>
      </c>
      <c r="G371" s="5" t="s">
        <v>1263</v>
      </c>
    </row>
    <row r="372" spans="1:14" x14ac:dyDescent="0.25">
      <c r="A372" s="49">
        <v>21877</v>
      </c>
      <c r="B372" s="5" t="s">
        <v>456</v>
      </c>
      <c r="C372" s="5" t="s">
        <v>233</v>
      </c>
      <c r="D372" s="5" t="s">
        <v>458</v>
      </c>
      <c r="E372" s="5">
        <v>1</v>
      </c>
      <c r="F372" s="5" t="s">
        <v>1145</v>
      </c>
      <c r="G372" s="5" t="s">
        <v>1263</v>
      </c>
    </row>
    <row r="373" spans="1:14" x14ac:dyDescent="0.25">
      <c r="A373" s="49">
        <v>22945</v>
      </c>
      <c r="B373" s="50" t="s">
        <v>1359</v>
      </c>
      <c r="C373" s="5" t="s">
        <v>233</v>
      </c>
      <c r="D373" s="5">
        <v>51334</v>
      </c>
      <c r="E373" s="5">
        <v>1</v>
      </c>
      <c r="F373" s="5" t="s">
        <v>1145</v>
      </c>
      <c r="G373" s="5" t="s">
        <v>1263</v>
      </c>
    </row>
    <row r="374" spans="1:14" x14ac:dyDescent="0.25">
      <c r="A374" s="49">
        <v>16979</v>
      </c>
      <c r="B374" s="5" t="s">
        <v>459</v>
      </c>
      <c r="C374" s="5" t="s">
        <v>148</v>
      </c>
      <c r="D374" s="5" t="s">
        <v>460</v>
      </c>
      <c r="E374" s="5">
        <v>1</v>
      </c>
      <c r="F374" s="5" t="s">
        <v>1143</v>
      </c>
      <c r="G374" s="5" t="s">
        <v>1217</v>
      </c>
      <c r="M374" s="5" t="s">
        <v>1296</v>
      </c>
    </row>
    <row r="375" spans="1:14" x14ac:dyDescent="0.25">
      <c r="A375" s="49">
        <v>16987</v>
      </c>
      <c r="B375" s="5" t="s">
        <v>461</v>
      </c>
      <c r="C375" s="5" t="s">
        <v>148</v>
      </c>
      <c r="D375" s="5" t="s">
        <v>462</v>
      </c>
      <c r="E375" s="5">
        <v>1</v>
      </c>
      <c r="F375" s="5" t="s">
        <v>1143</v>
      </c>
      <c r="G375" s="5" t="s">
        <v>1217</v>
      </c>
      <c r="M375" s="5" t="s">
        <v>1296</v>
      </c>
    </row>
    <row r="376" spans="1:14" x14ac:dyDescent="0.25">
      <c r="A376" s="49">
        <v>16973</v>
      </c>
      <c r="B376" s="5" t="s">
        <v>463</v>
      </c>
      <c r="C376" s="5" t="s">
        <v>148</v>
      </c>
      <c r="D376" s="5" t="s">
        <v>464</v>
      </c>
      <c r="E376" s="5">
        <v>5</v>
      </c>
      <c r="F376" s="5" t="s">
        <v>1143</v>
      </c>
      <c r="G376" s="5" t="s">
        <v>1217</v>
      </c>
      <c r="M376" s="5" t="s">
        <v>1296</v>
      </c>
    </row>
    <row r="377" spans="1:14" x14ac:dyDescent="0.25">
      <c r="A377" s="49">
        <v>16933</v>
      </c>
      <c r="B377" s="5" t="s">
        <v>465</v>
      </c>
      <c r="C377" s="5" t="s">
        <v>152</v>
      </c>
      <c r="D377" s="5" t="s">
        <v>466</v>
      </c>
      <c r="E377" s="5">
        <v>1</v>
      </c>
      <c r="F377" s="5" t="s">
        <v>1143</v>
      </c>
      <c r="G377" s="5" t="s">
        <v>1217</v>
      </c>
      <c r="M377" s="5" t="s">
        <v>1158</v>
      </c>
    </row>
    <row r="378" spans="1:14" x14ac:dyDescent="0.25">
      <c r="A378" s="48"/>
      <c r="B378" s="5" t="s">
        <v>467</v>
      </c>
      <c r="C378" s="5" t="s">
        <v>162</v>
      </c>
      <c r="D378" s="5" t="s">
        <v>468</v>
      </c>
      <c r="E378" s="5">
        <v>1</v>
      </c>
      <c r="F378" s="5" t="s">
        <v>1143</v>
      </c>
      <c r="G378" s="5" t="s">
        <v>1217</v>
      </c>
      <c r="M378" s="5" t="s">
        <v>1158</v>
      </c>
    </row>
    <row r="379" spans="1:14" x14ac:dyDescent="0.25">
      <c r="A379" s="49">
        <v>12898</v>
      </c>
      <c r="B379" s="5" t="s">
        <v>469</v>
      </c>
      <c r="C379" s="5" t="s">
        <v>162</v>
      </c>
      <c r="D379" s="5" t="s">
        <v>470</v>
      </c>
      <c r="E379" s="5">
        <v>1</v>
      </c>
      <c r="F379" s="5" t="s">
        <v>1143</v>
      </c>
      <c r="G379" s="5" t="s">
        <v>1217</v>
      </c>
      <c r="M379" s="5" t="s">
        <v>1158</v>
      </c>
    </row>
    <row r="380" spans="1:14" x14ac:dyDescent="0.25">
      <c r="A380" s="49">
        <v>12895</v>
      </c>
      <c r="B380" s="5" t="s">
        <v>1353</v>
      </c>
      <c r="C380" s="5" t="s">
        <v>162</v>
      </c>
      <c r="D380" s="5" t="s">
        <v>471</v>
      </c>
      <c r="E380" s="5">
        <v>3</v>
      </c>
      <c r="F380" s="5" t="s">
        <v>1143</v>
      </c>
      <c r="G380" s="5" t="s">
        <v>1217</v>
      </c>
      <c r="M380" s="5" t="s">
        <v>1158</v>
      </c>
    </row>
    <row r="381" spans="1:14" hidden="1" x14ac:dyDescent="0.25">
      <c r="B381" s="5" t="s">
        <v>472</v>
      </c>
      <c r="C381" s="5" t="s">
        <v>1</v>
      </c>
      <c r="E381" s="5">
        <v>5</v>
      </c>
      <c r="F381" s="5" t="s">
        <v>1135</v>
      </c>
      <c r="G381" s="5" t="s">
        <v>1186</v>
      </c>
      <c r="H381" s="28" t="s">
        <v>1289</v>
      </c>
      <c r="J381" s="5">
        <v>3.5</v>
      </c>
      <c r="K381" s="5">
        <v>8</v>
      </c>
      <c r="L381" s="5" t="s">
        <v>1287</v>
      </c>
      <c r="M381" s="5" t="s">
        <v>1158</v>
      </c>
      <c r="N381" s="5" t="s">
        <v>1294</v>
      </c>
    </row>
    <row r="382" spans="1:14" hidden="1" x14ac:dyDescent="0.25">
      <c r="B382" s="5" t="s">
        <v>473</v>
      </c>
      <c r="C382" s="5" t="s">
        <v>233</v>
      </c>
      <c r="E382" s="5">
        <v>234</v>
      </c>
      <c r="F382" s="5" t="s">
        <v>1135</v>
      </c>
      <c r="G382" s="5" t="s">
        <v>1186</v>
      </c>
      <c r="H382" s="28" t="s">
        <v>1290</v>
      </c>
      <c r="J382" s="5">
        <v>1.25</v>
      </c>
      <c r="K382" s="5">
        <v>8</v>
      </c>
      <c r="L382" s="5" t="s">
        <v>1287</v>
      </c>
      <c r="M382" s="5" t="s">
        <v>1158</v>
      </c>
    </row>
    <row r="383" spans="1:14" hidden="1" x14ac:dyDescent="0.25">
      <c r="B383" s="5" t="s">
        <v>474</v>
      </c>
      <c r="C383" s="5" t="s">
        <v>233</v>
      </c>
      <c r="E383" s="5">
        <v>623</v>
      </c>
      <c r="F383" s="5" t="s">
        <v>1135</v>
      </c>
      <c r="G383" s="5" t="s">
        <v>1186</v>
      </c>
      <c r="H383" s="28" t="s">
        <v>1290</v>
      </c>
      <c r="J383" s="5">
        <v>0.75</v>
      </c>
      <c r="K383" s="5">
        <v>6</v>
      </c>
      <c r="L383" s="5" t="s">
        <v>1161</v>
      </c>
      <c r="M383" s="5" t="s">
        <v>1158</v>
      </c>
    </row>
    <row r="384" spans="1:14" hidden="1" x14ac:dyDescent="0.25">
      <c r="B384" s="5" t="s">
        <v>475</v>
      </c>
      <c r="C384" s="5" t="s">
        <v>233</v>
      </c>
      <c r="E384" s="5">
        <v>57</v>
      </c>
      <c r="F384" s="5" t="s">
        <v>1135</v>
      </c>
      <c r="G384" s="5" t="s">
        <v>1186</v>
      </c>
      <c r="H384" s="28" t="s">
        <v>1290</v>
      </c>
      <c r="J384" s="5">
        <v>2</v>
      </c>
      <c r="K384" s="5">
        <v>10</v>
      </c>
      <c r="L384" s="5" t="s">
        <v>1287</v>
      </c>
      <c r="M384" s="5" t="s">
        <v>1158</v>
      </c>
    </row>
    <row r="385" spans="2:13" hidden="1" x14ac:dyDescent="0.25">
      <c r="B385" s="5" t="s">
        <v>476</v>
      </c>
      <c r="C385" s="5" t="s">
        <v>233</v>
      </c>
      <c r="E385" s="5">
        <v>77</v>
      </c>
      <c r="F385" s="5" t="s">
        <v>1135</v>
      </c>
      <c r="G385" s="5" t="s">
        <v>1186</v>
      </c>
      <c r="H385" s="28" t="s">
        <v>1290</v>
      </c>
      <c r="J385" s="5">
        <v>1.5</v>
      </c>
      <c r="K385" s="5">
        <v>8</v>
      </c>
      <c r="L385" s="5" t="s">
        <v>1287</v>
      </c>
      <c r="M385" s="5" t="s">
        <v>1158</v>
      </c>
    </row>
    <row r="386" spans="2:13" hidden="1" x14ac:dyDescent="0.25">
      <c r="B386" s="5" t="s">
        <v>477</v>
      </c>
      <c r="C386" s="5" t="s">
        <v>233</v>
      </c>
      <c r="E386" s="5">
        <v>196</v>
      </c>
      <c r="F386" s="5" t="s">
        <v>1135</v>
      </c>
      <c r="G386" s="5" t="s">
        <v>1186</v>
      </c>
      <c r="H386" s="28" t="s">
        <v>1290</v>
      </c>
      <c r="J386" s="5">
        <v>1.25</v>
      </c>
      <c r="K386" s="5">
        <v>6</v>
      </c>
      <c r="L386" s="5" t="s">
        <v>1170</v>
      </c>
      <c r="M386" s="5" t="s">
        <v>1158</v>
      </c>
    </row>
    <row r="387" spans="2:13" hidden="1" x14ac:dyDescent="0.25">
      <c r="B387" s="5" t="s">
        <v>478</v>
      </c>
      <c r="C387" s="5" t="s">
        <v>233</v>
      </c>
      <c r="E387" s="5">
        <v>10817</v>
      </c>
      <c r="F387" s="5" t="s">
        <v>1135</v>
      </c>
      <c r="G387" s="5" t="s">
        <v>1186</v>
      </c>
      <c r="H387" s="28" t="s">
        <v>1290</v>
      </c>
      <c r="J387" s="5">
        <v>0.5</v>
      </c>
      <c r="K387" s="5">
        <v>6</v>
      </c>
      <c r="L387" s="5" t="s">
        <v>1170</v>
      </c>
      <c r="M387" s="5" t="s">
        <v>1158</v>
      </c>
    </row>
    <row r="388" spans="2:13" hidden="1" x14ac:dyDescent="0.25">
      <c r="B388" s="5" t="s">
        <v>479</v>
      </c>
      <c r="C388" s="5" t="s">
        <v>233</v>
      </c>
      <c r="E388" s="5">
        <v>39</v>
      </c>
      <c r="F388" s="5" t="s">
        <v>1135</v>
      </c>
      <c r="G388" s="5" t="s">
        <v>1186</v>
      </c>
      <c r="H388" s="28" t="s">
        <v>1290</v>
      </c>
      <c r="J388" s="5">
        <v>2</v>
      </c>
      <c r="K388" s="5">
        <v>8</v>
      </c>
      <c r="L388" s="5" t="s">
        <v>1161</v>
      </c>
      <c r="M388" s="5" t="s">
        <v>1158</v>
      </c>
    </row>
    <row r="389" spans="2:13" hidden="1" x14ac:dyDescent="0.25">
      <c r="B389" s="5" t="s">
        <v>480</v>
      </c>
      <c r="C389" s="5" t="s">
        <v>233</v>
      </c>
      <c r="E389" s="5">
        <v>130</v>
      </c>
      <c r="F389" s="5" t="s">
        <v>1135</v>
      </c>
      <c r="G389" s="5" t="s">
        <v>1186</v>
      </c>
      <c r="H389" s="28" t="s">
        <v>1293</v>
      </c>
      <c r="J389" s="5">
        <v>3</v>
      </c>
      <c r="K389" s="5">
        <v>8</v>
      </c>
      <c r="L389" s="5" t="s">
        <v>1153</v>
      </c>
      <c r="M389" s="5" t="s">
        <v>1158</v>
      </c>
    </row>
    <row r="390" spans="2:13" hidden="1" x14ac:dyDescent="0.25">
      <c r="B390" s="5" t="s">
        <v>481</v>
      </c>
      <c r="C390" s="5" t="s">
        <v>233</v>
      </c>
      <c r="E390" s="5">
        <v>50</v>
      </c>
      <c r="F390" s="5" t="s">
        <v>1135</v>
      </c>
      <c r="G390" s="5" t="s">
        <v>1186</v>
      </c>
      <c r="H390" s="28" t="s">
        <v>1290</v>
      </c>
      <c r="J390" s="5">
        <v>3</v>
      </c>
      <c r="K390" s="5">
        <v>10</v>
      </c>
      <c r="L390" s="5" t="s">
        <v>1153</v>
      </c>
      <c r="M390" s="5" t="s">
        <v>1158</v>
      </c>
    </row>
    <row r="391" spans="2:13" hidden="1" x14ac:dyDescent="0.25">
      <c r="B391" s="5" t="s">
        <v>482</v>
      </c>
      <c r="C391" s="5" t="s">
        <v>233</v>
      </c>
      <c r="E391" s="5">
        <v>17</v>
      </c>
      <c r="F391" s="5" t="s">
        <v>1135</v>
      </c>
      <c r="G391" s="5" t="s">
        <v>1186</v>
      </c>
      <c r="H391" s="28" t="s">
        <v>1290</v>
      </c>
      <c r="J391" s="5">
        <v>3</v>
      </c>
      <c r="K391" s="5">
        <v>8</v>
      </c>
      <c r="L391" s="5" t="s">
        <v>1287</v>
      </c>
      <c r="M391" s="5" t="s">
        <v>1158</v>
      </c>
    </row>
    <row r="392" spans="2:13" hidden="1" x14ac:dyDescent="0.25">
      <c r="B392" s="5" t="s">
        <v>483</v>
      </c>
      <c r="C392" s="5" t="s">
        <v>233</v>
      </c>
      <c r="E392" s="5">
        <v>4058</v>
      </c>
      <c r="F392" s="5" t="s">
        <v>1135</v>
      </c>
      <c r="G392" s="5" t="s">
        <v>1186</v>
      </c>
      <c r="H392" s="28" t="s">
        <v>1292</v>
      </c>
      <c r="J392" s="5">
        <v>3.5</v>
      </c>
      <c r="K392" s="5">
        <v>8</v>
      </c>
      <c r="L392" s="5" t="s">
        <v>1287</v>
      </c>
      <c r="M392" s="5" t="s">
        <v>1158</v>
      </c>
    </row>
    <row r="393" spans="2:13" hidden="1" x14ac:dyDescent="0.25">
      <c r="B393" s="5" t="s">
        <v>484</v>
      </c>
      <c r="C393" s="5" t="s">
        <v>233</v>
      </c>
      <c r="E393" s="5">
        <v>80</v>
      </c>
      <c r="F393" s="5" t="s">
        <v>1135</v>
      </c>
      <c r="G393" s="5" t="s">
        <v>1153</v>
      </c>
      <c r="H393" s="5" t="s">
        <v>1275</v>
      </c>
      <c r="J393" s="5">
        <v>1.5</v>
      </c>
      <c r="M393" s="5" t="s">
        <v>1158</v>
      </c>
    </row>
    <row r="394" spans="2:13" hidden="1" x14ac:dyDescent="0.25">
      <c r="B394" s="5" t="s">
        <v>485</v>
      </c>
      <c r="C394" s="5" t="s">
        <v>233</v>
      </c>
      <c r="E394" s="5">
        <v>18</v>
      </c>
      <c r="F394" s="5" t="s">
        <v>1135</v>
      </c>
      <c r="G394" s="5" t="s">
        <v>1190</v>
      </c>
      <c r="H394" s="5" t="s">
        <v>1196</v>
      </c>
      <c r="L394" s="5" t="s">
        <v>1170</v>
      </c>
      <c r="M394" s="5" t="s">
        <v>1158</v>
      </c>
    </row>
    <row r="395" spans="2:13" hidden="1" x14ac:dyDescent="0.25">
      <c r="B395" s="5" t="s">
        <v>486</v>
      </c>
      <c r="C395" s="5" t="s">
        <v>233</v>
      </c>
      <c r="E395" s="5">
        <v>458</v>
      </c>
      <c r="F395" s="5" t="s">
        <v>1135</v>
      </c>
      <c r="G395" s="5" t="s">
        <v>1190</v>
      </c>
      <c r="H395" s="5" t="s">
        <v>1202</v>
      </c>
      <c r="L395" s="5" t="s">
        <v>1170</v>
      </c>
      <c r="M395" s="5" t="s">
        <v>1158</v>
      </c>
    </row>
    <row r="396" spans="2:13" hidden="1" x14ac:dyDescent="0.25">
      <c r="B396" s="5" t="s">
        <v>487</v>
      </c>
      <c r="C396" s="5" t="s">
        <v>233</v>
      </c>
      <c r="E396" s="5">
        <v>5411</v>
      </c>
      <c r="F396" s="5" t="s">
        <v>1135</v>
      </c>
      <c r="G396" s="5" t="s">
        <v>1190</v>
      </c>
      <c r="H396" s="5" t="s">
        <v>1202</v>
      </c>
      <c r="L396" s="5" t="s">
        <v>1170</v>
      </c>
      <c r="M396" s="5" t="s">
        <v>1158</v>
      </c>
    </row>
    <row r="397" spans="2:13" hidden="1" x14ac:dyDescent="0.25">
      <c r="B397" s="5" t="s">
        <v>488</v>
      </c>
      <c r="C397" s="5" t="s">
        <v>233</v>
      </c>
      <c r="E397" s="5">
        <v>189</v>
      </c>
      <c r="F397" s="5" t="s">
        <v>1135</v>
      </c>
      <c r="G397" s="5" t="s">
        <v>1190</v>
      </c>
      <c r="H397" s="5" t="s">
        <v>1196</v>
      </c>
      <c r="M397" s="5" t="s">
        <v>1158</v>
      </c>
    </row>
    <row r="398" spans="2:13" hidden="1" x14ac:dyDescent="0.25">
      <c r="B398" s="5" t="s">
        <v>489</v>
      </c>
      <c r="C398" s="5" t="s">
        <v>233</v>
      </c>
      <c r="E398" s="5">
        <v>2879</v>
      </c>
      <c r="F398" s="5" t="s">
        <v>1135</v>
      </c>
      <c r="G398" s="5" t="s">
        <v>1190</v>
      </c>
      <c r="H398" s="5" t="s">
        <v>1196</v>
      </c>
      <c r="M398" s="5" t="s">
        <v>1158</v>
      </c>
    </row>
    <row r="399" spans="2:13" hidden="1" x14ac:dyDescent="0.25">
      <c r="B399" s="5" t="s">
        <v>490</v>
      </c>
      <c r="C399" s="5" t="s">
        <v>233</v>
      </c>
      <c r="E399" s="5">
        <v>72</v>
      </c>
      <c r="F399" s="5" t="s">
        <v>1135</v>
      </c>
      <c r="G399" s="5" t="s">
        <v>1190</v>
      </c>
      <c r="H399" s="5" t="s">
        <v>1202</v>
      </c>
      <c r="L399" s="5" t="s">
        <v>1170</v>
      </c>
      <c r="M399" s="5" t="s">
        <v>1158</v>
      </c>
    </row>
    <row r="400" spans="2:13" hidden="1" x14ac:dyDescent="0.25">
      <c r="B400" s="5" t="s">
        <v>491</v>
      </c>
      <c r="C400" s="5" t="s">
        <v>233</v>
      </c>
      <c r="E400" s="5">
        <v>41</v>
      </c>
      <c r="F400" s="5" t="s">
        <v>1135</v>
      </c>
      <c r="G400" s="5" t="s">
        <v>1190</v>
      </c>
      <c r="H400" s="5" t="s">
        <v>1202</v>
      </c>
      <c r="L400" s="5" t="s">
        <v>1161</v>
      </c>
      <c r="M400" s="5" t="s">
        <v>1158</v>
      </c>
    </row>
    <row r="401" spans="2:14" hidden="1" x14ac:dyDescent="0.25">
      <c r="B401" s="5" t="s">
        <v>492</v>
      </c>
      <c r="C401" s="5" t="s">
        <v>233</v>
      </c>
      <c r="E401" s="5">
        <v>19636</v>
      </c>
      <c r="F401" s="5" t="s">
        <v>1135</v>
      </c>
      <c r="G401" s="5" t="s">
        <v>1190</v>
      </c>
      <c r="H401" s="5" t="s">
        <v>1202</v>
      </c>
      <c r="K401" s="5">
        <v>0.4375</v>
      </c>
      <c r="M401" s="5" t="s">
        <v>1158</v>
      </c>
    </row>
    <row r="402" spans="2:14" hidden="1" x14ac:dyDescent="0.25">
      <c r="B402" s="5" t="s">
        <v>493</v>
      </c>
      <c r="C402" s="5" t="s">
        <v>233</v>
      </c>
      <c r="E402" s="5">
        <v>662</v>
      </c>
      <c r="F402" s="5" t="s">
        <v>1135</v>
      </c>
      <c r="G402" s="5" t="s">
        <v>1190</v>
      </c>
      <c r="H402" s="5" t="s">
        <v>1202</v>
      </c>
      <c r="L402" s="5" t="s">
        <v>1287</v>
      </c>
      <c r="M402" s="5" t="s">
        <v>1158</v>
      </c>
    </row>
    <row r="403" spans="2:14" hidden="1" x14ac:dyDescent="0.25">
      <c r="B403" s="5" t="s">
        <v>494</v>
      </c>
      <c r="C403" s="5" t="s">
        <v>233</v>
      </c>
      <c r="E403" s="5">
        <v>84</v>
      </c>
      <c r="F403" s="5" t="s">
        <v>1135</v>
      </c>
      <c r="G403" s="5" t="s">
        <v>1190</v>
      </c>
      <c r="H403" s="5" t="s">
        <v>1196</v>
      </c>
      <c r="M403" s="5" t="s">
        <v>1158</v>
      </c>
    </row>
    <row r="404" spans="2:14" hidden="1" x14ac:dyDescent="0.25">
      <c r="B404" s="5" t="s">
        <v>495</v>
      </c>
      <c r="C404" s="5" t="s">
        <v>233</v>
      </c>
      <c r="E404" s="5">
        <v>3819</v>
      </c>
      <c r="F404" s="5" t="s">
        <v>1135</v>
      </c>
      <c r="G404" s="5" t="s">
        <v>1190</v>
      </c>
      <c r="H404" s="5" t="s">
        <v>1202</v>
      </c>
      <c r="L404" s="5" t="s">
        <v>1161</v>
      </c>
      <c r="M404" s="5" t="s">
        <v>1158</v>
      </c>
    </row>
    <row r="405" spans="2:14" hidden="1" x14ac:dyDescent="0.25">
      <c r="B405" s="5" t="s">
        <v>496</v>
      </c>
      <c r="C405" s="5" t="s">
        <v>233</v>
      </c>
      <c r="E405" s="5">
        <v>46</v>
      </c>
      <c r="F405" s="5" t="s">
        <v>1135</v>
      </c>
      <c r="G405" s="5" t="s">
        <v>1190</v>
      </c>
      <c r="H405" s="5" t="s">
        <v>1202</v>
      </c>
      <c r="L405" s="5" t="s">
        <v>1287</v>
      </c>
      <c r="M405" s="5" t="s">
        <v>1158</v>
      </c>
    </row>
    <row r="406" spans="2:14" hidden="1" x14ac:dyDescent="0.25">
      <c r="B406" s="5" t="s">
        <v>497</v>
      </c>
      <c r="C406" s="5" t="s">
        <v>233</v>
      </c>
      <c r="E406" s="5">
        <v>77</v>
      </c>
      <c r="F406" s="5" t="s">
        <v>1135</v>
      </c>
      <c r="G406" s="5" t="s">
        <v>1187</v>
      </c>
      <c r="H406" s="5" t="s">
        <v>1278</v>
      </c>
      <c r="J406" s="5">
        <v>4.25</v>
      </c>
      <c r="L406" s="5" t="s">
        <v>1170</v>
      </c>
      <c r="M406" s="5" t="s">
        <v>1158</v>
      </c>
    </row>
    <row r="407" spans="2:14" s="2" customFormat="1" hidden="1" x14ac:dyDescent="0.25">
      <c r="B407" s="7" t="s">
        <v>498</v>
      </c>
      <c r="C407" s="7" t="s">
        <v>233</v>
      </c>
      <c r="D407" s="7"/>
      <c r="E407" s="7">
        <v>3</v>
      </c>
      <c r="F407" s="7" t="s">
        <v>1135</v>
      </c>
      <c r="G407" s="7" t="s">
        <v>1190</v>
      </c>
      <c r="H407" s="7" t="s">
        <v>1196</v>
      </c>
      <c r="J407" s="7"/>
      <c r="K407" s="7"/>
      <c r="L407" s="7"/>
      <c r="M407" s="7" t="s">
        <v>1158</v>
      </c>
      <c r="N407" s="7" t="s">
        <v>1299</v>
      </c>
    </row>
    <row r="408" spans="2:14" hidden="1" x14ac:dyDescent="0.25">
      <c r="B408" s="5" t="s">
        <v>499</v>
      </c>
      <c r="C408" s="5" t="s">
        <v>233</v>
      </c>
      <c r="E408" s="5">
        <v>35</v>
      </c>
      <c r="F408" s="5" t="s">
        <v>1135</v>
      </c>
      <c r="G408" s="5" t="s">
        <v>1190</v>
      </c>
      <c r="H408" s="5" t="s">
        <v>1202</v>
      </c>
      <c r="L408" s="5" t="s">
        <v>1287</v>
      </c>
      <c r="M408" s="5" t="s">
        <v>1158</v>
      </c>
    </row>
    <row r="409" spans="2:14" hidden="1" x14ac:dyDescent="0.25">
      <c r="B409" s="5" t="s">
        <v>500</v>
      </c>
      <c r="C409" s="5" t="s">
        <v>233</v>
      </c>
      <c r="E409" s="5">
        <v>44</v>
      </c>
      <c r="F409" s="5" t="s">
        <v>1135</v>
      </c>
      <c r="G409" s="5" t="s">
        <v>1190</v>
      </c>
      <c r="H409" s="5" t="s">
        <v>1202</v>
      </c>
      <c r="L409" s="5" t="s">
        <v>1170</v>
      </c>
      <c r="M409" s="5" t="s">
        <v>1158</v>
      </c>
    </row>
    <row r="410" spans="2:14" hidden="1" x14ac:dyDescent="0.25">
      <c r="B410" s="5" t="s">
        <v>501</v>
      </c>
      <c r="C410" s="5" t="s">
        <v>233</v>
      </c>
      <c r="E410" s="5">
        <v>8</v>
      </c>
      <c r="F410" s="5" t="s">
        <v>1135</v>
      </c>
      <c r="G410" s="5" t="s">
        <v>1190</v>
      </c>
      <c r="H410" s="5" t="s">
        <v>1202</v>
      </c>
      <c r="L410" s="5" t="s">
        <v>1161</v>
      </c>
      <c r="M410" s="5" t="s">
        <v>1158</v>
      </c>
    </row>
    <row r="411" spans="2:14" hidden="1" x14ac:dyDescent="0.25">
      <c r="B411" s="5" t="s">
        <v>502</v>
      </c>
      <c r="C411" s="5" t="s">
        <v>233</v>
      </c>
      <c r="E411" s="5">
        <f>166+399</f>
        <v>565</v>
      </c>
      <c r="F411" s="5" t="s">
        <v>1135</v>
      </c>
      <c r="G411" s="5" t="s">
        <v>1185</v>
      </c>
      <c r="H411" s="5" t="s">
        <v>1194</v>
      </c>
      <c r="J411" s="5">
        <v>1.5</v>
      </c>
      <c r="L411" s="5" t="s">
        <v>1302</v>
      </c>
      <c r="M411" s="5" t="s">
        <v>1158</v>
      </c>
    </row>
    <row r="412" spans="2:14" hidden="1" x14ac:dyDescent="0.25">
      <c r="B412" s="5" t="s">
        <v>503</v>
      </c>
      <c r="C412" s="5" t="s">
        <v>233</v>
      </c>
      <c r="E412" s="5">
        <v>13534.56</v>
      </c>
      <c r="F412" s="5" t="s">
        <v>1135</v>
      </c>
      <c r="G412" s="5" t="s">
        <v>1185</v>
      </c>
      <c r="H412" s="5" t="s">
        <v>1194</v>
      </c>
      <c r="J412" s="5">
        <v>1.5</v>
      </c>
      <c r="M412" s="5" t="s">
        <v>1158</v>
      </c>
    </row>
    <row r="413" spans="2:14" hidden="1" x14ac:dyDescent="0.25">
      <c r="B413" s="5" t="s">
        <v>504</v>
      </c>
      <c r="C413" s="5" t="s">
        <v>233</v>
      </c>
      <c r="E413" s="5">
        <v>955</v>
      </c>
      <c r="F413" s="5" t="s">
        <v>1135</v>
      </c>
      <c r="G413" s="5" t="s">
        <v>1185</v>
      </c>
      <c r="H413" s="5" t="s">
        <v>1194</v>
      </c>
      <c r="J413" s="5">
        <v>5</v>
      </c>
      <c r="L413" s="5" t="s">
        <v>1302</v>
      </c>
      <c r="M413" s="5" t="s">
        <v>1158</v>
      </c>
    </row>
    <row r="414" spans="2:14" hidden="1" x14ac:dyDescent="0.25">
      <c r="B414" s="5" t="s">
        <v>505</v>
      </c>
      <c r="C414" s="5" t="s">
        <v>233</v>
      </c>
      <c r="E414" s="5">
        <v>23071</v>
      </c>
      <c r="F414" s="5" t="s">
        <v>1135</v>
      </c>
      <c r="G414" s="5" t="s">
        <v>1185</v>
      </c>
      <c r="H414" s="5" t="s">
        <v>1194</v>
      </c>
      <c r="J414" s="5">
        <v>1.25</v>
      </c>
      <c r="L414" s="5" t="s">
        <v>1170</v>
      </c>
      <c r="M414" s="5" t="s">
        <v>1158</v>
      </c>
    </row>
    <row r="415" spans="2:14" hidden="1" x14ac:dyDescent="0.25">
      <c r="B415" s="5" t="s">
        <v>506</v>
      </c>
      <c r="C415" s="5" t="s">
        <v>233</v>
      </c>
      <c r="E415" s="5">
        <v>972</v>
      </c>
      <c r="F415" s="5" t="s">
        <v>1135</v>
      </c>
      <c r="G415" s="5" t="s">
        <v>1185</v>
      </c>
      <c r="H415" s="5" t="s">
        <v>1194</v>
      </c>
      <c r="J415" s="5">
        <v>1.5</v>
      </c>
      <c r="L415" s="5" t="s">
        <v>1170</v>
      </c>
      <c r="M415" s="5" t="s">
        <v>1158</v>
      </c>
    </row>
    <row r="416" spans="2:14" hidden="1" x14ac:dyDescent="0.25">
      <c r="B416" s="5" t="s">
        <v>507</v>
      </c>
      <c r="C416" s="5" t="s">
        <v>233</v>
      </c>
      <c r="E416" s="5">
        <v>176</v>
      </c>
      <c r="F416" s="5" t="s">
        <v>1135</v>
      </c>
      <c r="G416" s="5" t="s">
        <v>1185</v>
      </c>
      <c r="H416" s="5" t="s">
        <v>1194</v>
      </c>
      <c r="J416" s="5">
        <v>1</v>
      </c>
      <c r="L416" s="5" t="s">
        <v>1302</v>
      </c>
      <c r="M416" s="5" t="s">
        <v>1158</v>
      </c>
    </row>
    <row r="417" spans="2:14" hidden="1" x14ac:dyDescent="0.25">
      <c r="B417" s="5" t="s">
        <v>508</v>
      </c>
      <c r="C417" s="5" t="s">
        <v>233</v>
      </c>
      <c r="E417" s="5">
        <v>131</v>
      </c>
      <c r="F417" s="5" t="s">
        <v>1135</v>
      </c>
      <c r="G417" s="5" t="s">
        <v>1185</v>
      </c>
      <c r="H417" s="5" t="s">
        <v>1194</v>
      </c>
      <c r="J417" s="5">
        <v>6</v>
      </c>
      <c r="L417" s="5" t="s">
        <v>1170</v>
      </c>
      <c r="M417" s="5" t="s">
        <v>1158</v>
      </c>
    </row>
    <row r="418" spans="2:14" hidden="1" x14ac:dyDescent="0.25">
      <c r="B418" s="5" t="s">
        <v>509</v>
      </c>
      <c r="C418" s="5" t="s">
        <v>233</v>
      </c>
      <c r="E418" s="5">
        <v>230</v>
      </c>
      <c r="F418" s="5" t="s">
        <v>1135</v>
      </c>
      <c r="G418" s="5" t="s">
        <v>1185</v>
      </c>
      <c r="H418" s="5" t="s">
        <v>1194</v>
      </c>
      <c r="J418" s="5">
        <v>3</v>
      </c>
      <c r="L418" s="5" t="s">
        <v>1170</v>
      </c>
      <c r="M418" s="5" t="s">
        <v>1158</v>
      </c>
    </row>
    <row r="419" spans="2:14" hidden="1" x14ac:dyDescent="0.25">
      <c r="B419" s="5" t="s">
        <v>510</v>
      </c>
      <c r="C419" s="5" t="s">
        <v>233</v>
      </c>
      <c r="E419" s="5">
        <v>3030</v>
      </c>
      <c r="F419" s="5" t="s">
        <v>1135</v>
      </c>
      <c r="G419" s="5" t="s">
        <v>1185</v>
      </c>
      <c r="H419" s="5" t="s">
        <v>1195</v>
      </c>
      <c r="J419" s="5">
        <v>2</v>
      </c>
      <c r="L419" s="5" t="s">
        <v>1170</v>
      </c>
      <c r="M419" s="5" t="s">
        <v>1158</v>
      </c>
    </row>
    <row r="420" spans="2:14" hidden="1" x14ac:dyDescent="0.25">
      <c r="B420" s="5" t="s">
        <v>511</v>
      </c>
      <c r="C420" s="5" t="s">
        <v>233</v>
      </c>
      <c r="E420" s="5">
        <v>45500</v>
      </c>
      <c r="F420" s="5" t="s">
        <v>1135</v>
      </c>
      <c r="G420" s="5" t="s">
        <v>1185</v>
      </c>
      <c r="H420" s="5" t="s">
        <v>1195</v>
      </c>
      <c r="J420" s="5">
        <v>2</v>
      </c>
      <c r="L420" s="5" t="s">
        <v>1302</v>
      </c>
      <c r="M420" s="5" t="s">
        <v>1158</v>
      </c>
    </row>
    <row r="421" spans="2:14" hidden="1" x14ac:dyDescent="0.25">
      <c r="B421" s="5" t="s">
        <v>512</v>
      </c>
      <c r="C421" s="5" t="s">
        <v>233</v>
      </c>
      <c r="E421" s="5">
        <v>1660</v>
      </c>
      <c r="F421" s="5" t="s">
        <v>1135</v>
      </c>
      <c r="G421" s="5" t="s">
        <v>1192</v>
      </c>
      <c r="H421" s="5" t="s">
        <v>1271</v>
      </c>
      <c r="J421" s="5">
        <v>1</v>
      </c>
      <c r="K421" s="5">
        <f>3/8</f>
        <v>0.375</v>
      </c>
      <c r="L421" s="5" t="s">
        <v>1271</v>
      </c>
      <c r="M421" s="5" t="s">
        <v>1158</v>
      </c>
    </row>
    <row r="422" spans="2:14" hidden="1" x14ac:dyDescent="0.25">
      <c r="B422" s="5" t="s">
        <v>513</v>
      </c>
      <c r="C422" s="5" t="s">
        <v>233</v>
      </c>
      <c r="E422" s="5">
        <v>1929</v>
      </c>
      <c r="F422" s="5" t="s">
        <v>1135</v>
      </c>
      <c r="G422" s="5" t="s">
        <v>1192</v>
      </c>
      <c r="H422" s="5" t="s">
        <v>1271</v>
      </c>
      <c r="J422" s="5">
        <v>2</v>
      </c>
      <c r="K422" s="5">
        <v>0.25</v>
      </c>
      <c r="L422" s="5" t="s">
        <v>1271</v>
      </c>
      <c r="M422" s="5" t="s">
        <v>1158</v>
      </c>
    </row>
    <row r="423" spans="2:14" hidden="1" x14ac:dyDescent="0.25">
      <c r="B423" s="5" t="s">
        <v>514</v>
      </c>
      <c r="C423" s="5" t="s">
        <v>233</v>
      </c>
      <c r="E423" s="5">
        <v>14</v>
      </c>
      <c r="F423" s="5" t="s">
        <v>1135</v>
      </c>
      <c r="G423" s="5" t="s">
        <v>1192</v>
      </c>
      <c r="H423" s="5" t="s">
        <v>1271</v>
      </c>
      <c r="J423" s="5">
        <v>2</v>
      </c>
      <c r="K423" s="5">
        <v>0.375</v>
      </c>
      <c r="L423" s="5" t="s">
        <v>1271</v>
      </c>
      <c r="M423" s="5" t="s">
        <v>1158</v>
      </c>
    </row>
    <row r="424" spans="2:14" hidden="1" x14ac:dyDescent="0.25">
      <c r="B424" s="5" t="s">
        <v>515</v>
      </c>
      <c r="C424" s="5" t="s">
        <v>233</v>
      </c>
      <c r="E424" s="5">
        <v>71</v>
      </c>
      <c r="F424" s="5" t="s">
        <v>1135</v>
      </c>
      <c r="G424" s="5" t="s">
        <v>1192</v>
      </c>
      <c r="H424" s="5" t="s">
        <v>1271</v>
      </c>
      <c r="J424" s="5">
        <v>2</v>
      </c>
      <c r="K424" s="5">
        <v>0.75</v>
      </c>
      <c r="L424" s="5" t="s">
        <v>1271</v>
      </c>
      <c r="M424" s="5" t="s">
        <v>1158</v>
      </c>
    </row>
    <row r="425" spans="2:14" hidden="1" x14ac:dyDescent="0.25">
      <c r="B425" s="5" t="s">
        <v>516</v>
      </c>
      <c r="C425" s="5" t="s">
        <v>233</v>
      </c>
      <c r="E425" s="5">
        <v>26</v>
      </c>
      <c r="F425" s="5" t="s">
        <v>1135</v>
      </c>
      <c r="G425" s="5" t="s">
        <v>1192</v>
      </c>
      <c r="H425" s="5" t="s">
        <v>1153</v>
      </c>
      <c r="N425" s="5" t="s">
        <v>1300</v>
      </c>
    </row>
    <row r="426" spans="2:14" hidden="1" x14ac:dyDescent="0.25">
      <c r="B426" s="5" t="s">
        <v>517</v>
      </c>
      <c r="C426" s="5" t="s">
        <v>233</v>
      </c>
      <c r="E426" s="5">
        <v>603</v>
      </c>
      <c r="F426" s="5" t="s">
        <v>1135</v>
      </c>
      <c r="G426" s="5" t="s">
        <v>1192</v>
      </c>
      <c r="H426" s="5" t="s">
        <v>1272</v>
      </c>
      <c r="J426" s="5">
        <v>1.25</v>
      </c>
      <c r="K426" s="5">
        <v>10</v>
      </c>
      <c r="L426" s="5" t="s">
        <v>1272</v>
      </c>
      <c r="M426" s="5" t="s">
        <v>1158</v>
      </c>
      <c r="N426" s="5" t="s">
        <v>1301</v>
      </c>
    </row>
    <row r="427" spans="2:14" hidden="1" x14ac:dyDescent="0.25">
      <c r="B427" s="5" t="s">
        <v>518</v>
      </c>
      <c r="C427" s="5" t="s">
        <v>233</v>
      </c>
      <c r="E427" s="5">
        <f>863+128</f>
        <v>991</v>
      </c>
      <c r="F427" s="5" t="s">
        <v>1135</v>
      </c>
      <c r="G427" s="5" t="s">
        <v>1192</v>
      </c>
      <c r="H427" s="5" t="s">
        <v>1272</v>
      </c>
      <c r="J427" s="5">
        <v>1.625</v>
      </c>
      <c r="K427" s="5">
        <v>0.25</v>
      </c>
      <c r="L427" s="5" t="s">
        <v>1272</v>
      </c>
      <c r="M427" s="5" t="s">
        <v>1158</v>
      </c>
    </row>
    <row r="428" spans="2:14" hidden="1" x14ac:dyDescent="0.25">
      <c r="B428" s="5" t="s">
        <v>519</v>
      </c>
      <c r="C428" s="5" t="s">
        <v>233</v>
      </c>
      <c r="E428" s="5">
        <v>113</v>
      </c>
      <c r="F428" s="5" t="s">
        <v>1135</v>
      </c>
      <c r="G428" s="5" t="s">
        <v>1192</v>
      </c>
      <c r="H428" s="5" t="s">
        <v>1272</v>
      </c>
      <c r="J428" s="5">
        <v>1.375</v>
      </c>
      <c r="K428" s="5">
        <v>0.5</v>
      </c>
      <c r="L428" s="5" t="s">
        <v>1272</v>
      </c>
      <c r="M428" s="5" t="s">
        <v>1158</v>
      </c>
    </row>
    <row r="429" spans="2:14" hidden="1" x14ac:dyDescent="0.25">
      <c r="B429" s="5" t="s">
        <v>520</v>
      </c>
      <c r="C429" s="5" t="s">
        <v>233</v>
      </c>
      <c r="E429" s="5">
        <v>6</v>
      </c>
      <c r="F429" s="5" t="s">
        <v>1135</v>
      </c>
      <c r="G429" s="5" t="s">
        <v>1188</v>
      </c>
      <c r="H429" s="5" t="s">
        <v>1194</v>
      </c>
      <c r="J429" s="5">
        <v>2</v>
      </c>
      <c r="K429" s="5">
        <v>0.375</v>
      </c>
      <c r="M429" s="5" t="s">
        <v>1158</v>
      </c>
    </row>
    <row r="430" spans="2:14" hidden="1" x14ac:dyDescent="0.25">
      <c r="B430" s="5" t="s">
        <v>521</v>
      </c>
      <c r="C430" s="5" t="s">
        <v>233</v>
      </c>
      <c r="E430" s="5">
        <v>3</v>
      </c>
      <c r="F430" s="5" t="s">
        <v>1135</v>
      </c>
      <c r="G430" s="5" t="s">
        <v>1188</v>
      </c>
      <c r="H430" s="5" t="s">
        <v>1194</v>
      </c>
      <c r="J430" s="5">
        <v>4</v>
      </c>
      <c r="K430" s="5">
        <v>0.375</v>
      </c>
      <c r="M430" s="5" t="s">
        <v>1158</v>
      </c>
    </row>
    <row r="431" spans="2:14" hidden="1" x14ac:dyDescent="0.25">
      <c r="B431" s="5" t="s">
        <v>522</v>
      </c>
      <c r="C431" s="5" t="s">
        <v>233</v>
      </c>
      <c r="E431" s="5">
        <v>825</v>
      </c>
      <c r="F431" s="5" t="s">
        <v>1135</v>
      </c>
      <c r="G431" s="5" t="s">
        <v>1188</v>
      </c>
      <c r="H431" s="5" t="s">
        <v>1274</v>
      </c>
      <c r="J431" s="5">
        <v>2</v>
      </c>
      <c r="K431" s="5">
        <v>14</v>
      </c>
      <c r="M431" s="5" t="s">
        <v>1158</v>
      </c>
    </row>
    <row r="432" spans="2:14" hidden="1" x14ac:dyDescent="0.25">
      <c r="B432" s="5" t="s">
        <v>523</v>
      </c>
      <c r="C432" s="5" t="s">
        <v>233</v>
      </c>
      <c r="E432" s="5">
        <f>463+1897</f>
        <v>2360</v>
      </c>
      <c r="F432" s="5" t="s">
        <v>1135</v>
      </c>
      <c r="G432" s="5" t="s">
        <v>1188</v>
      </c>
      <c r="H432" s="5" t="s">
        <v>1274</v>
      </c>
      <c r="J432" s="5">
        <v>4</v>
      </c>
      <c r="K432" s="5">
        <v>0.25</v>
      </c>
      <c r="M432" s="5" t="s">
        <v>1158</v>
      </c>
    </row>
    <row r="433" spans="2:14" hidden="1" x14ac:dyDescent="0.25">
      <c r="B433" s="5" t="s">
        <v>524</v>
      </c>
      <c r="C433" s="5" t="s">
        <v>233</v>
      </c>
      <c r="E433" s="5">
        <v>973</v>
      </c>
      <c r="F433" s="5" t="s">
        <v>1135</v>
      </c>
      <c r="G433" s="5" t="s">
        <v>1188</v>
      </c>
      <c r="H433" s="5" t="s">
        <v>1200</v>
      </c>
      <c r="J433" s="5">
        <v>1</v>
      </c>
      <c r="L433" s="5" t="s">
        <v>1287</v>
      </c>
      <c r="M433" s="5" t="s">
        <v>1158</v>
      </c>
    </row>
    <row r="434" spans="2:14" hidden="1" x14ac:dyDescent="0.25">
      <c r="B434" s="5" t="s">
        <v>525</v>
      </c>
      <c r="C434" s="5" t="s">
        <v>233</v>
      </c>
      <c r="E434" s="5">
        <v>48</v>
      </c>
      <c r="F434" s="5" t="s">
        <v>1135</v>
      </c>
      <c r="G434" s="5" t="s">
        <v>1188</v>
      </c>
      <c r="H434" s="5" t="s">
        <v>1194</v>
      </c>
      <c r="J434" s="5">
        <v>7.625</v>
      </c>
      <c r="M434" s="5" t="s">
        <v>1158</v>
      </c>
    </row>
    <row r="435" spans="2:14" s="2" customFormat="1" hidden="1" x14ac:dyDescent="0.25">
      <c r="B435" s="7" t="s">
        <v>526</v>
      </c>
      <c r="C435" s="7" t="s">
        <v>233</v>
      </c>
      <c r="D435" s="7"/>
      <c r="E435" s="7">
        <v>428</v>
      </c>
      <c r="F435" s="7" t="s">
        <v>1135</v>
      </c>
      <c r="G435" s="7" t="s">
        <v>1188</v>
      </c>
      <c r="H435" s="7" t="s">
        <v>1194</v>
      </c>
      <c r="J435" s="7"/>
      <c r="K435" s="7"/>
      <c r="L435" s="7"/>
      <c r="M435" s="7" t="s">
        <v>1158</v>
      </c>
      <c r="N435" s="7" t="s">
        <v>1300</v>
      </c>
    </row>
    <row r="436" spans="2:14" hidden="1" x14ac:dyDescent="0.25">
      <c r="B436" s="5" t="s">
        <v>527</v>
      </c>
      <c r="C436" s="5" t="s">
        <v>233</v>
      </c>
      <c r="E436" s="5">
        <v>57</v>
      </c>
      <c r="F436" s="5" t="s">
        <v>1135</v>
      </c>
      <c r="G436" s="5" t="s">
        <v>1188</v>
      </c>
      <c r="H436" s="5" t="s">
        <v>1200</v>
      </c>
      <c r="J436" s="5">
        <v>2</v>
      </c>
      <c r="L436" s="5" t="s">
        <v>1170</v>
      </c>
      <c r="M436" s="5" t="s">
        <v>1158</v>
      </c>
    </row>
    <row r="437" spans="2:14" hidden="1" x14ac:dyDescent="0.25">
      <c r="B437" s="5" t="s">
        <v>528</v>
      </c>
      <c r="C437" s="5" t="s">
        <v>233</v>
      </c>
      <c r="E437" s="5">
        <v>97</v>
      </c>
      <c r="F437" s="5" t="s">
        <v>1135</v>
      </c>
      <c r="G437" s="5" t="s">
        <v>1188</v>
      </c>
      <c r="H437" s="5" t="s">
        <v>1200</v>
      </c>
      <c r="J437" s="5">
        <v>2</v>
      </c>
      <c r="M437" s="5" t="s">
        <v>1158</v>
      </c>
    </row>
    <row r="438" spans="2:14" hidden="1" x14ac:dyDescent="0.25">
      <c r="B438" s="5" t="s">
        <v>529</v>
      </c>
      <c r="C438" s="5" t="s">
        <v>233</v>
      </c>
      <c r="E438" s="5">
        <f>852+4</f>
        <v>856</v>
      </c>
      <c r="F438" s="5" t="s">
        <v>1135</v>
      </c>
      <c r="G438" s="5" t="s">
        <v>1188</v>
      </c>
      <c r="H438" s="5" t="s">
        <v>1194</v>
      </c>
      <c r="J438" s="5">
        <v>3.5</v>
      </c>
      <c r="K438" s="5">
        <v>0.25</v>
      </c>
      <c r="M438" s="5" t="s">
        <v>1158</v>
      </c>
    </row>
    <row r="439" spans="2:14" hidden="1" x14ac:dyDescent="0.25">
      <c r="B439" s="5" t="s">
        <v>530</v>
      </c>
      <c r="C439" s="5" t="s">
        <v>233</v>
      </c>
      <c r="E439" s="5">
        <v>20</v>
      </c>
      <c r="F439" s="5" t="s">
        <v>1135</v>
      </c>
      <c r="G439" s="5" t="s">
        <v>1188</v>
      </c>
      <c r="H439" s="5" t="s">
        <v>1153</v>
      </c>
      <c r="J439" s="5">
        <v>3.625</v>
      </c>
      <c r="M439" s="5" t="s">
        <v>1158</v>
      </c>
    </row>
    <row r="440" spans="2:14" hidden="1" x14ac:dyDescent="0.25">
      <c r="B440" s="5" t="s">
        <v>531</v>
      </c>
      <c r="C440" s="5" t="s">
        <v>233</v>
      </c>
      <c r="E440" s="5">
        <v>75</v>
      </c>
      <c r="F440" s="5" t="s">
        <v>1135</v>
      </c>
      <c r="G440" s="5" t="s">
        <v>1188</v>
      </c>
      <c r="H440" s="5" t="s">
        <v>1153</v>
      </c>
      <c r="J440" s="5">
        <v>4.5</v>
      </c>
      <c r="K440" s="5">
        <v>0.375</v>
      </c>
      <c r="M440" s="5" t="s">
        <v>1158</v>
      </c>
    </row>
    <row r="441" spans="2:14" hidden="1" x14ac:dyDescent="0.25">
      <c r="B441" s="5" t="s">
        <v>532</v>
      </c>
      <c r="C441" s="5" t="s">
        <v>233</v>
      </c>
      <c r="E441" s="5">
        <v>2</v>
      </c>
      <c r="F441" s="5" t="s">
        <v>1135</v>
      </c>
      <c r="G441" s="5" t="s">
        <v>1188</v>
      </c>
      <c r="H441" s="5" t="s">
        <v>1200</v>
      </c>
      <c r="J441" s="5">
        <v>4</v>
      </c>
      <c r="K441" s="5">
        <v>0.5</v>
      </c>
      <c r="M441" s="5" t="s">
        <v>1158</v>
      </c>
    </row>
    <row r="442" spans="2:14" hidden="1" x14ac:dyDescent="0.25">
      <c r="B442" s="5" t="s">
        <v>533</v>
      </c>
      <c r="C442" s="5" t="s">
        <v>233</v>
      </c>
      <c r="E442" s="5">
        <v>3</v>
      </c>
      <c r="F442" s="5" t="s">
        <v>1135</v>
      </c>
      <c r="G442" s="5" t="s">
        <v>1188</v>
      </c>
      <c r="H442" s="5" t="s">
        <v>1200</v>
      </c>
      <c r="J442" s="5">
        <v>2.5</v>
      </c>
      <c r="K442" s="5">
        <v>0.375</v>
      </c>
      <c r="M442" s="5" t="s">
        <v>1158</v>
      </c>
    </row>
    <row r="443" spans="2:14" hidden="1" x14ac:dyDescent="0.25">
      <c r="B443" s="5" t="s">
        <v>534</v>
      </c>
      <c r="C443" s="5" t="s">
        <v>233</v>
      </c>
      <c r="E443" s="5">
        <v>10</v>
      </c>
      <c r="F443" s="5" t="s">
        <v>1135</v>
      </c>
      <c r="G443" s="5" t="s">
        <v>1188</v>
      </c>
      <c r="H443" s="5" t="s">
        <v>1153</v>
      </c>
      <c r="J443" s="5">
        <v>3</v>
      </c>
      <c r="K443" s="5">
        <v>0.375</v>
      </c>
      <c r="M443" s="5" t="s">
        <v>1158</v>
      </c>
    </row>
    <row r="444" spans="2:14" hidden="1" x14ac:dyDescent="0.25">
      <c r="B444" s="5" t="s">
        <v>535</v>
      </c>
      <c r="C444" s="5" t="s">
        <v>233</v>
      </c>
      <c r="E444" s="5">
        <v>38</v>
      </c>
      <c r="F444" s="5" t="s">
        <v>1135</v>
      </c>
      <c r="G444" s="5" t="s">
        <v>1188</v>
      </c>
      <c r="H444" s="5" t="s">
        <v>1200</v>
      </c>
      <c r="K444" s="5">
        <v>0.375</v>
      </c>
      <c r="L444" s="5" t="s">
        <v>1170</v>
      </c>
      <c r="M444" s="5" t="s">
        <v>1158</v>
      </c>
    </row>
    <row r="445" spans="2:14" hidden="1" x14ac:dyDescent="0.25">
      <c r="B445" s="5" t="s">
        <v>536</v>
      </c>
      <c r="C445" s="5" t="s">
        <v>233</v>
      </c>
      <c r="E445" s="5">
        <v>2</v>
      </c>
      <c r="F445" s="5" t="s">
        <v>1135</v>
      </c>
      <c r="G445" s="5" t="s">
        <v>1188</v>
      </c>
      <c r="H445" s="5" t="s">
        <v>1153</v>
      </c>
      <c r="J445" s="5">
        <v>6</v>
      </c>
      <c r="L445" s="5" t="s">
        <v>1170</v>
      </c>
      <c r="M445" s="5" t="s">
        <v>1158</v>
      </c>
    </row>
    <row r="446" spans="2:14" hidden="1" x14ac:dyDescent="0.25">
      <c r="B446" s="5" t="s">
        <v>537</v>
      </c>
      <c r="C446" s="5" t="s">
        <v>233</v>
      </c>
      <c r="E446" s="5">
        <v>3</v>
      </c>
      <c r="F446" s="5" t="s">
        <v>1135</v>
      </c>
      <c r="G446" s="5" t="s">
        <v>1188</v>
      </c>
      <c r="H446" s="5" t="s">
        <v>1200</v>
      </c>
      <c r="J446" s="5">
        <v>5</v>
      </c>
      <c r="K446" s="5">
        <v>0.375</v>
      </c>
      <c r="M446" s="5" t="s">
        <v>1158</v>
      </c>
    </row>
    <row r="447" spans="2:14" hidden="1" x14ac:dyDescent="0.25">
      <c r="B447" s="5" t="s">
        <v>538</v>
      </c>
      <c r="C447" s="5" t="s">
        <v>233</v>
      </c>
      <c r="E447" s="5">
        <v>2</v>
      </c>
      <c r="F447" s="5" t="s">
        <v>1135</v>
      </c>
      <c r="G447" s="5" t="s">
        <v>1188</v>
      </c>
      <c r="H447" s="5" t="s">
        <v>1200</v>
      </c>
      <c r="J447" s="5">
        <v>6</v>
      </c>
      <c r="K447" s="5">
        <v>0.375</v>
      </c>
      <c r="L447" s="5" t="s">
        <v>1287</v>
      </c>
      <c r="M447" s="5" t="s">
        <v>1158</v>
      </c>
    </row>
    <row r="448" spans="2:14" hidden="1" x14ac:dyDescent="0.25">
      <c r="B448" s="5" t="s">
        <v>539</v>
      </c>
      <c r="C448" s="5" t="s">
        <v>233</v>
      </c>
      <c r="E448" s="5">
        <v>8</v>
      </c>
      <c r="F448" s="5" t="s">
        <v>1135</v>
      </c>
      <c r="G448" s="5" t="s">
        <v>1153</v>
      </c>
      <c r="H448" s="5" t="s">
        <v>1153</v>
      </c>
      <c r="M448" s="5" t="s">
        <v>1158</v>
      </c>
    </row>
    <row r="449" spans="1:13" hidden="1" x14ac:dyDescent="0.25">
      <c r="B449" s="5" t="s">
        <v>540</v>
      </c>
      <c r="C449" s="5" t="s">
        <v>233</v>
      </c>
      <c r="E449" s="5">
        <v>92</v>
      </c>
      <c r="F449" s="5" t="s">
        <v>1135</v>
      </c>
      <c r="G449" s="5" t="s">
        <v>1153</v>
      </c>
      <c r="H449" s="5" t="s">
        <v>1153</v>
      </c>
      <c r="K449" s="5">
        <v>0.75</v>
      </c>
      <c r="M449" s="5" t="s">
        <v>1158</v>
      </c>
    </row>
    <row r="450" spans="1:13" hidden="1" x14ac:dyDescent="0.25">
      <c r="B450" s="5" t="s">
        <v>541</v>
      </c>
      <c r="C450" s="5" t="s">
        <v>233</v>
      </c>
      <c r="E450" s="5">
        <v>2</v>
      </c>
      <c r="F450" s="5" t="s">
        <v>1135</v>
      </c>
      <c r="G450" s="5" t="s">
        <v>1188</v>
      </c>
      <c r="H450" s="5" t="s">
        <v>1200</v>
      </c>
      <c r="J450" s="5">
        <v>3.5</v>
      </c>
      <c r="K450" s="5">
        <v>0.375</v>
      </c>
      <c r="M450" s="5" t="s">
        <v>1158</v>
      </c>
    </row>
    <row r="451" spans="1:13" hidden="1" x14ac:dyDescent="0.25">
      <c r="B451" s="5" t="s">
        <v>542</v>
      </c>
      <c r="C451" s="5" t="s">
        <v>233</v>
      </c>
      <c r="E451" s="5">
        <v>2</v>
      </c>
      <c r="F451" s="5" t="s">
        <v>1135</v>
      </c>
      <c r="G451" s="5" t="s">
        <v>1188</v>
      </c>
      <c r="H451" s="5" t="s">
        <v>1200</v>
      </c>
      <c r="J451" s="5">
        <v>3</v>
      </c>
      <c r="K451" s="5">
        <v>1.25</v>
      </c>
      <c r="M451" s="5" t="s">
        <v>1158</v>
      </c>
    </row>
    <row r="452" spans="1:13" hidden="1" x14ac:dyDescent="0.25">
      <c r="B452" s="5" t="s">
        <v>1269</v>
      </c>
      <c r="C452" s="5" t="s">
        <v>233</v>
      </c>
      <c r="E452" s="5">
        <v>249</v>
      </c>
      <c r="F452" s="5" t="s">
        <v>1135</v>
      </c>
      <c r="G452" s="5" t="s">
        <v>1153</v>
      </c>
      <c r="H452" s="5" t="s">
        <v>1153</v>
      </c>
      <c r="K452" s="5">
        <v>1</v>
      </c>
      <c r="M452" s="5" t="s">
        <v>1158</v>
      </c>
    </row>
    <row r="453" spans="1:13" hidden="1" x14ac:dyDescent="0.25">
      <c r="B453" s="5" t="s">
        <v>543</v>
      </c>
      <c r="C453" s="5" t="s">
        <v>233</v>
      </c>
      <c r="E453" s="5">
        <v>10</v>
      </c>
      <c r="F453" s="5" t="s">
        <v>1135</v>
      </c>
      <c r="G453" s="5" t="s">
        <v>1153</v>
      </c>
      <c r="H453" s="5" t="s">
        <v>1153</v>
      </c>
      <c r="K453" s="5">
        <v>4</v>
      </c>
      <c r="M453" s="5" t="s">
        <v>1158</v>
      </c>
    </row>
    <row r="454" spans="1:13" hidden="1" x14ac:dyDescent="0.25">
      <c r="B454" s="5" t="s">
        <v>544</v>
      </c>
      <c r="C454" s="5" t="s">
        <v>233</v>
      </c>
      <c r="E454" s="5">
        <v>17</v>
      </c>
      <c r="F454" s="5" t="s">
        <v>1135</v>
      </c>
      <c r="G454" s="5" t="s">
        <v>1153</v>
      </c>
      <c r="H454" s="5" t="s">
        <v>1153</v>
      </c>
      <c r="K454" s="5">
        <v>1</v>
      </c>
      <c r="M454" s="5" t="s">
        <v>1158</v>
      </c>
    </row>
    <row r="455" spans="1:13" hidden="1" x14ac:dyDescent="0.25">
      <c r="B455" s="5" t="s">
        <v>545</v>
      </c>
      <c r="C455" s="5" t="s">
        <v>233</v>
      </c>
      <c r="E455" s="5">
        <v>505</v>
      </c>
      <c r="F455" s="5" t="s">
        <v>1135</v>
      </c>
      <c r="G455" s="5" t="s">
        <v>1153</v>
      </c>
      <c r="H455" s="5" t="s">
        <v>1275</v>
      </c>
      <c r="J455" s="5">
        <v>1.75</v>
      </c>
      <c r="M455" s="5" t="s">
        <v>1158</v>
      </c>
    </row>
    <row r="456" spans="1:13" hidden="1" x14ac:dyDescent="0.25">
      <c r="B456" s="5" t="s">
        <v>546</v>
      </c>
      <c r="C456" s="5" t="s">
        <v>233</v>
      </c>
      <c r="E456" s="5">
        <v>987</v>
      </c>
      <c r="F456" s="5" t="s">
        <v>1135</v>
      </c>
      <c r="G456" s="5" t="s">
        <v>1128</v>
      </c>
      <c r="H456" s="5" t="s">
        <v>1171</v>
      </c>
      <c r="K456" s="5">
        <v>0.3125</v>
      </c>
      <c r="M456" s="5" t="s">
        <v>1158</v>
      </c>
    </row>
    <row r="457" spans="1:13" x14ac:dyDescent="0.25">
      <c r="A457" s="48"/>
      <c r="B457" s="5" t="s">
        <v>364</v>
      </c>
      <c r="C457" s="5" t="s">
        <v>233</v>
      </c>
      <c r="E457" s="5">
        <v>2</v>
      </c>
      <c r="F457" s="5" t="s">
        <v>1139</v>
      </c>
      <c r="G457" s="5" t="s">
        <v>1207</v>
      </c>
    </row>
    <row r="458" spans="1:13" hidden="1" x14ac:dyDescent="0.25">
      <c r="B458" s="5" t="s">
        <v>548</v>
      </c>
      <c r="C458" s="5" t="s">
        <v>233</v>
      </c>
      <c r="E458" s="5">
        <v>1</v>
      </c>
      <c r="F458" s="5" t="s">
        <v>1135</v>
      </c>
      <c r="G458" s="5" t="s">
        <v>1187</v>
      </c>
      <c r="H458" s="5" t="s">
        <v>1278</v>
      </c>
      <c r="J458" s="5">
        <v>5</v>
      </c>
      <c r="K458" s="5">
        <v>0.5</v>
      </c>
      <c r="L458" s="5" t="s">
        <v>1170</v>
      </c>
      <c r="M458" s="5" t="s">
        <v>1158</v>
      </c>
    </row>
    <row r="459" spans="1:13" hidden="1" x14ac:dyDescent="0.25">
      <c r="B459" s="5" t="s">
        <v>549</v>
      </c>
      <c r="C459" s="5" t="s">
        <v>233</v>
      </c>
      <c r="E459" s="5">
        <v>654</v>
      </c>
      <c r="F459" s="5" t="s">
        <v>1135</v>
      </c>
      <c r="G459" s="5" t="s">
        <v>1187</v>
      </c>
      <c r="H459" s="5" t="s">
        <v>1278</v>
      </c>
      <c r="J459" s="5">
        <v>3</v>
      </c>
      <c r="K459" s="5">
        <v>0.625</v>
      </c>
      <c r="L459" s="5" t="s">
        <v>1170</v>
      </c>
      <c r="M459" s="5" t="s">
        <v>1158</v>
      </c>
    </row>
    <row r="460" spans="1:13" hidden="1" x14ac:dyDescent="0.25">
      <c r="B460" s="5" t="s">
        <v>550</v>
      </c>
      <c r="C460" s="5" t="s">
        <v>233</v>
      </c>
      <c r="E460" s="5">
        <v>19</v>
      </c>
      <c r="F460" s="5" t="s">
        <v>1135</v>
      </c>
      <c r="G460" s="5" t="s">
        <v>1187</v>
      </c>
      <c r="H460" s="5" t="s">
        <v>1278</v>
      </c>
      <c r="J460" s="5">
        <v>4</v>
      </c>
      <c r="K460" s="5">
        <v>0.625</v>
      </c>
      <c r="L460" s="5" t="s">
        <v>1170</v>
      </c>
      <c r="M460" s="5" t="s">
        <v>1158</v>
      </c>
    </row>
    <row r="461" spans="1:13" hidden="1" x14ac:dyDescent="0.25">
      <c r="B461" s="5" t="s">
        <v>551</v>
      </c>
      <c r="C461" s="5" t="s">
        <v>233</v>
      </c>
      <c r="E461" s="5">
        <v>12276</v>
      </c>
      <c r="F461" s="5" t="s">
        <v>1135</v>
      </c>
      <c r="G461" s="5" t="s">
        <v>1187</v>
      </c>
      <c r="H461" s="5" t="s">
        <v>1278</v>
      </c>
      <c r="J461" s="5">
        <v>8</v>
      </c>
      <c r="K461" s="5">
        <v>0.625</v>
      </c>
      <c r="L461" s="5" t="s">
        <v>1170</v>
      </c>
      <c r="M461" s="5" t="s">
        <v>1158</v>
      </c>
    </row>
    <row r="462" spans="1:13" hidden="1" x14ac:dyDescent="0.25">
      <c r="B462" s="5" t="s">
        <v>552</v>
      </c>
      <c r="C462" s="5" t="s">
        <v>233</v>
      </c>
      <c r="E462" s="5">
        <v>161</v>
      </c>
      <c r="F462" s="5" t="s">
        <v>1135</v>
      </c>
      <c r="G462" s="5" t="s">
        <v>1187</v>
      </c>
      <c r="H462" s="28" t="s">
        <v>1277</v>
      </c>
      <c r="J462" s="5">
        <v>1.5</v>
      </c>
      <c r="K462" s="5">
        <v>0.25</v>
      </c>
      <c r="L462" s="5" t="s">
        <v>1287</v>
      </c>
      <c r="M462" s="5" t="s">
        <v>1158</v>
      </c>
    </row>
    <row r="463" spans="1:13" x14ac:dyDescent="0.25">
      <c r="H463" s="28"/>
      <c r="M463" s="5" t="s">
        <v>1158</v>
      </c>
    </row>
    <row r="464" spans="1:13" hidden="1" x14ac:dyDescent="0.25">
      <c r="B464" s="5" t="s">
        <v>553</v>
      </c>
      <c r="C464" s="5" t="s">
        <v>233</v>
      </c>
      <c r="E464" s="5">
        <v>6</v>
      </c>
      <c r="F464" s="5" t="s">
        <v>1135</v>
      </c>
      <c r="G464" s="5" t="s">
        <v>1187</v>
      </c>
      <c r="H464" s="5" t="s">
        <v>1278</v>
      </c>
      <c r="J464" s="5">
        <v>3</v>
      </c>
      <c r="K464" s="5">
        <v>0.75</v>
      </c>
      <c r="L464" s="5" t="s">
        <v>1170</v>
      </c>
      <c r="M464" s="5" t="s">
        <v>1158</v>
      </c>
    </row>
    <row r="465" spans="2:14" hidden="1" x14ac:dyDescent="0.25">
      <c r="B465" s="5" t="s">
        <v>554</v>
      </c>
      <c r="C465" s="5" t="s">
        <v>233</v>
      </c>
      <c r="E465" s="5">
        <v>12</v>
      </c>
      <c r="F465" s="5" t="s">
        <v>1135</v>
      </c>
      <c r="G465" s="5" t="s">
        <v>1187</v>
      </c>
      <c r="H465" s="28" t="s">
        <v>1279</v>
      </c>
      <c r="J465" s="5">
        <v>4</v>
      </c>
      <c r="K465" s="5">
        <v>0.75</v>
      </c>
      <c r="M465" s="5" t="s">
        <v>1158</v>
      </c>
    </row>
    <row r="466" spans="2:14" hidden="1" x14ac:dyDescent="0.25">
      <c r="B466" s="5" t="s">
        <v>555</v>
      </c>
      <c r="C466" s="5" t="s">
        <v>233</v>
      </c>
      <c r="E466" s="5">
        <v>46</v>
      </c>
      <c r="F466" s="5" t="s">
        <v>1135</v>
      </c>
      <c r="G466" s="5" t="s">
        <v>1187</v>
      </c>
      <c r="H466" s="5" t="s">
        <v>1278</v>
      </c>
      <c r="J466" s="5">
        <v>0.75</v>
      </c>
      <c r="K466" s="5">
        <v>0.25</v>
      </c>
      <c r="L466" s="5" t="s">
        <v>1170</v>
      </c>
      <c r="M466" s="5" t="s">
        <v>1158</v>
      </c>
    </row>
    <row r="467" spans="2:14" hidden="1" x14ac:dyDescent="0.25">
      <c r="B467" s="5" t="s">
        <v>556</v>
      </c>
      <c r="C467" s="5" t="s">
        <v>233</v>
      </c>
      <c r="E467" s="5">
        <v>1</v>
      </c>
      <c r="F467" s="5" t="s">
        <v>1135</v>
      </c>
      <c r="G467" s="5" t="s">
        <v>1187</v>
      </c>
      <c r="H467" s="28" t="s">
        <v>1200</v>
      </c>
      <c r="J467" s="5">
        <v>1.5</v>
      </c>
      <c r="K467" s="5">
        <v>0.5</v>
      </c>
      <c r="M467" s="5" t="s">
        <v>1158</v>
      </c>
    </row>
    <row r="468" spans="2:14" s="2" customFormat="1" hidden="1" x14ac:dyDescent="0.25">
      <c r="B468" s="7" t="s">
        <v>557</v>
      </c>
      <c r="C468" s="7" t="s">
        <v>233</v>
      </c>
      <c r="D468" s="7"/>
      <c r="E468" s="7">
        <v>15</v>
      </c>
      <c r="F468" s="7" t="s">
        <v>1135</v>
      </c>
      <c r="G468" s="7" t="s">
        <v>1187</v>
      </c>
      <c r="H468" s="29" t="s">
        <v>1284</v>
      </c>
      <c r="J468" s="7"/>
      <c r="K468" s="7"/>
      <c r="L468" s="7"/>
      <c r="M468" s="7" t="s">
        <v>1158</v>
      </c>
      <c r="N468" s="7" t="s">
        <v>1299</v>
      </c>
    </row>
    <row r="469" spans="2:14" hidden="1" x14ac:dyDescent="0.25">
      <c r="B469" s="5" t="s">
        <v>558</v>
      </c>
      <c r="C469" s="5" t="s">
        <v>233</v>
      </c>
      <c r="E469" s="5">
        <v>20</v>
      </c>
      <c r="F469" s="5" t="s">
        <v>1135</v>
      </c>
      <c r="G469" s="5" t="s">
        <v>1187</v>
      </c>
      <c r="H469" s="5" t="s">
        <v>1278</v>
      </c>
      <c r="J469" s="5">
        <v>7.375</v>
      </c>
      <c r="L469" s="5" t="s">
        <v>1170</v>
      </c>
      <c r="M469" s="5" t="s">
        <v>1158</v>
      </c>
    </row>
    <row r="470" spans="2:14" hidden="1" x14ac:dyDescent="0.25">
      <c r="B470" s="5" t="s">
        <v>559</v>
      </c>
      <c r="C470" s="5" t="s">
        <v>233</v>
      </c>
      <c r="E470" s="5">
        <v>7</v>
      </c>
      <c r="F470" s="5" t="s">
        <v>1135</v>
      </c>
      <c r="G470" s="5" t="s">
        <v>1187</v>
      </c>
      <c r="H470" s="5" t="s">
        <v>1278</v>
      </c>
      <c r="J470" s="5">
        <v>3</v>
      </c>
      <c r="K470" s="5">
        <v>0.375</v>
      </c>
      <c r="L470" s="5" t="s">
        <v>1170</v>
      </c>
      <c r="M470" s="5" t="s">
        <v>1158</v>
      </c>
    </row>
    <row r="471" spans="2:14" s="2" customFormat="1" hidden="1" x14ac:dyDescent="0.25">
      <c r="B471" s="7" t="s">
        <v>560</v>
      </c>
      <c r="C471" s="7" t="s">
        <v>233</v>
      </c>
      <c r="D471" s="7"/>
      <c r="E471" s="7">
        <v>2</v>
      </c>
      <c r="F471" s="7" t="s">
        <v>1135</v>
      </c>
      <c r="G471" s="7" t="s">
        <v>1187</v>
      </c>
      <c r="H471" s="29" t="s">
        <v>1278</v>
      </c>
      <c r="J471" s="7">
        <v>34</v>
      </c>
      <c r="K471" s="7">
        <v>0.375</v>
      </c>
      <c r="L471" s="29" t="s">
        <v>1170</v>
      </c>
      <c r="M471" s="7" t="s">
        <v>1158</v>
      </c>
      <c r="N471" s="7" t="s">
        <v>1299</v>
      </c>
    </row>
    <row r="472" spans="2:14" hidden="1" x14ac:dyDescent="0.25">
      <c r="B472" s="5" t="s">
        <v>561</v>
      </c>
      <c r="C472" s="5" t="s">
        <v>233</v>
      </c>
      <c r="E472" s="5">
        <v>21</v>
      </c>
      <c r="F472" s="5" t="s">
        <v>1135</v>
      </c>
      <c r="G472" s="5" t="s">
        <v>1187</v>
      </c>
      <c r="H472" s="28" t="s">
        <v>1278</v>
      </c>
      <c r="J472" s="5">
        <v>3</v>
      </c>
      <c r="K472" s="5">
        <v>0.375</v>
      </c>
      <c r="M472" s="5" t="s">
        <v>1158</v>
      </c>
    </row>
    <row r="473" spans="2:14" hidden="1" x14ac:dyDescent="0.25">
      <c r="B473" s="5" t="s">
        <v>562</v>
      </c>
      <c r="C473" s="5" t="s">
        <v>233</v>
      </c>
      <c r="E473" s="5">
        <v>1</v>
      </c>
      <c r="F473" s="5" t="s">
        <v>1135</v>
      </c>
      <c r="G473" s="5" t="s">
        <v>1187</v>
      </c>
      <c r="H473" s="28" t="s">
        <v>1278</v>
      </c>
      <c r="J473" s="5">
        <v>6</v>
      </c>
      <c r="K473" s="5">
        <v>0.5</v>
      </c>
      <c r="M473" s="5" t="s">
        <v>1158</v>
      </c>
    </row>
    <row r="474" spans="2:14" hidden="1" x14ac:dyDescent="0.25">
      <c r="B474" s="5" t="s">
        <v>563</v>
      </c>
      <c r="C474" s="5" t="s">
        <v>233</v>
      </c>
      <c r="E474" s="5">
        <v>2</v>
      </c>
      <c r="F474" s="5" t="s">
        <v>1135</v>
      </c>
      <c r="G474" s="5" t="s">
        <v>1187</v>
      </c>
      <c r="H474" s="5" t="s">
        <v>1278</v>
      </c>
      <c r="J474" s="5">
        <v>6</v>
      </c>
      <c r="K474" s="5">
        <v>0.375</v>
      </c>
      <c r="L474" s="5" t="s">
        <v>1170</v>
      </c>
      <c r="M474" s="5" t="s">
        <v>1158</v>
      </c>
    </row>
    <row r="475" spans="2:14" hidden="1" x14ac:dyDescent="0.25">
      <c r="B475" s="5" t="s">
        <v>564</v>
      </c>
      <c r="C475" s="5" t="s">
        <v>233</v>
      </c>
      <c r="E475" s="5">
        <v>11</v>
      </c>
      <c r="F475" s="5" t="s">
        <v>1135</v>
      </c>
      <c r="G475" s="5" t="s">
        <v>1187</v>
      </c>
      <c r="H475" s="28" t="s">
        <v>1278</v>
      </c>
      <c r="J475" s="5">
        <v>0.4375</v>
      </c>
      <c r="K475" s="5">
        <v>0.375</v>
      </c>
      <c r="M475" s="5" t="s">
        <v>1158</v>
      </c>
    </row>
    <row r="476" spans="2:14" hidden="1" x14ac:dyDescent="0.25">
      <c r="B476" s="5" t="s">
        <v>565</v>
      </c>
      <c r="C476" s="5" t="s">
        <v>233</v>
      </c>
      <c r="E476" s="5">
        <v>92</v>
      </c>
      <c r="F476" s="5" t="s">
        <v>1135</v>
      </c>
      <c r="G476" s="5" t="s">
        <v>1187</v>
      </c>
      <c r="H476" s="28" t="s">
        <v>1277</v>
      </c>
      <c r="J476" s="5">
        <v>2</v>
      </c>
      <c r="K476" s="5">
        <v>0.25</v>
      </c>
      <c r="L476" s="5" t="s">
        <v>1287</v>
      </c>
      <c r="M476" s="5" t="s">
        <v>1158</v>
      </c>
    </row>
    <row r="477" spans="2:14" hidden="1" x14ac:dyDescent="0.25">
      <c r="B477" s="5" t="s">
        <v>566</v>
      </c>
      <c r="C477" s="5" t="s">
        <v>1</v>
      </c>
      <c r="E477" s="5">
        <v>17348</v>
      </c>
      <c r="F477" s="5" t="s">
        <v>1135</v>
      </c>
      <c r="G477" s="5" t="s">
        <v>1191</v>
      </c>
      <c r="J477" s="5">
        <v>0.5</v>
      </c>
      <c r="M477" s="5" t="s">
        <v>1158</v>
      </c>
      <c r="N477" s="5" t="s">
        <v>1305</v>
      </c>
    </row>
    <row r="478" spans="2:14" hidden="1" x14ac:dyDescent="0.25">
      <c r="B478" s="5" t="s">
        <v>567</v>
      </c>
      <c r="C478" s="5" t="s">
        <v>233</v>
      </c>
      <c r="E478" s="5">
        <v>1993</v>
      </c>
      <c r="F478" s="5" t="s">
        <v>1135</v>
      </c>
      <c r="G478" s="5" t="s">
        <v>1191</v>
      </c>
      <c r="N478" s="5" t="s">
        <v>1304</v>
      </c>
    </row>
    <row r="479" spans="2:14" hidden="1" x14ac:dyDescent="0.25">
      <c r="B479" s="5" t="s">
        <v>568</v>
      </c>
      <c r="C479" s="5" t="s">
        <v>233</v>
      </c>
      <c r="E479" s="5">
        <f>8496+228</f>
        <v>8724</v>
      </c>
      <c r="F479" s="5" t="s">
        <v>1135</v>
      </c>
      <c r="G479" s="5" t="s">
        <v>1191</v>
      </c>
      <c r="J479" s="5">
        <v>0.5625</v>
      </c>
      <c r="M479" s="5" t="s">
        <v>1158</v>
      </c>
      <c r="N479" s="5" t="s">
        <v>1298</v>
      </c>
    </row>
    <row r="480" spans="2:14" hidden="1" x14ac:dyDescent="0.25">
      <c r="B480" s="5" t="s">
        <v>569</v>
      </c>
      <c r="C480" s="5" t="s">
        <v>233</v>
      </c>
      <c r="E480" s="5">
        <v>12069</v>
      </c>
      <c r="F480" s="5" t="s">
        <v>1135</v>
      </c>
      <c r="G480" s="5" t="s">
        <v>1186</v>
      </c>
      <c r="H480" s="28" t="s">
        <v>1290</v>
      </c>
      <c r="J480" s="5">
        <v>1</v>
      </c>
      <c r="K480" s="5">
        <v>10</v>
      </c>
      <c r="L480" s="5" t="s">
        <v>1153</v>
      </c>
      <c r="M480" s="5" t="s">
        <v>1158</v>
      </c>
    </row>
    <row r="481" spans="2:13" hidden="1" x14ac:dyDescent="0.25">
      <c r="B481" s="5" t="s">
        <v>570</v>
      </c>
      <c r="C481" s="5" t="s">
        <v>233</v>
      </c>
      <c r="E481" s="5">
        <f>318+81</f>
        <v>399</v>
      </c>
      <c r="F481" s="5" t="s">
        <v>1135</v>
      </c>
      <c r="G481" s="5" t="s">
        <v>1186</v>
      </c>
      <c r="H481" s="28" t="s">
        <v>1290</v>
      </c>
      <c r="J481" s="5">
        <v>2.5</v>
      </c>
      <c r="K481" s="5">
        <v>10</v>
      </c>
      <c r="M481" s="5" t="s">
        <v>1158</v>
      </c>
    </row>
    <row r="482" spans="2:13" hidden="1" x14ac:dyDescent="0.25">
      <c r="B482" s="5" t="s">
        <v>571</v>
      </c>
      <c r="C482" s="5" t="s">
        <v>233</v>
      </c>
      <c r="E482" s="5">
        <v>1</v>
      </c>
      <c r="F482" s="5" t="s">
        <v>1135</v>
      </c>
      <c r="G482" s="5" t="s">
        <v>1187</v>
      </c>
      <c r="H482" s="28" t="s">
        <v>1200</v>
      </c>
      <c r="J482" s="5">
        <v>3.5</v>
      </c>
      <c r="K482" s="5">
        <v>0.5</v>
      </c>
      <c r="M482" s="5" t="s">
        <v>1158</v>
      </c>
    </row>
    <row r="483" spans="2:13" hidden="1" x14ac:dyDescent="0.25">
      <c r="B483" s="5" t="s">
        <v>572</v>
      </c>
      <c r="C483" s="5" t="s">
        <v>233</v>
      </c>
      <c r="E483" s="5">
        <v>1</v>
      </c>
      <c r="F483" s="5" t="s">
        <v>1135</v>
      </c>
      <c r="G483" s="5" t="s">
        <v>1187</v>
      </c>
      <c r="H483" s="28" t="s">
        <v>1200</v>
      </c>
      <c r="J483" s="5">
        <v>1.25</v>
      </c>
      <c r="K483" s="5">
        <v>0.25</v>
      </c>
      <c r="M483" s="5" t="s">
        <v>1158</v>
      </c>
    </row>
    <row r="484" spans="2:13" hidden="1" x14ac:dyDescent="0.25">
      <c r="B484" s="5" t="s">
        <v>573</v>
      </c>
      <c r="C484" s="5" t="s">
        <v>233</v>
      </c>
      <c r="E484" s="5">
        <v>1</v>
      </c>
      <c r="F484" s="5" t="s">
        <v>1135</v>
      </c>
      <c r="G484" s="5" t="s">
        <v>1187</v>
      </c>
      <c r="H484" s="28" t="s">
        <v>1280</v>
      </c>
      <c r="J484" s="5">
        <v>3.5</v>
      </c>
      <c r="K484" s="5">
        <v>0.4375</v>
      </c>
      <c r="M484" s="5" t="s">
        <v>1158</v>
      </c>
    </row>
    <row r="485" spans="2:13" hidden="1" x14ac:dyDescent="0.25">
      <c r="B485" s="5" t="s">
        <v>574</v>
      </c>
      <c r="C485" s="5" t="s">
        <v>233</v>
      </c>
      <c r="E485" s="5">
        <v>1</v>
      </c>
      <c r="F485" s="5" t="s">
        <v>1135</v>
      </c>
      <c r="G485" s="5" t="s">
        <v>1187</v>
      </c>
      <c r="H485" s="28" t="s">
        <v>1280</v>
      </c>
      <c r="J485" s="5">
        <v>2</v>
      </c>
      <c r="K485" s="5">
        <v>0.4375</v>
      </c>
      <c r="M485" s="5" t="s">
        <v>1158</v>
      </c>
    </row>
    <row r="486" spans="2:13" hidden="1" x14ac:dyDescent="0.25">
      <c r="B486" s="5" t="s">
        <v>575</v>
      </c>
      <c r="C486" s="5" t="s">
        <v>233</v>
      </c>
      <c r="E486" s="5">
        <v>226</v>
      </c>
      <c r="F486" s="5" t="s">
        <v>1135</v>
      </c>
      <c r="G486" s="5" t="s">
        <v>1186</v>
      </c>
      <c r="H486" s="28" t="s">
        <v>1290</v>
      </c>
      <c r="J486" s="5">
        <v>2</v>
      </c>
      <c r="K486" s="5">
        <v>10</v>
      </c>
      <c r="L486" s="5" t="s">
        <v>1287</v>
      </c>
      <c r="M486" s="5" t="s">
        <v>1158</v>
      </c>
    </row>
    <row r="487" spans="2:13" hidden="1" x14ac:dyDescent="0.25">
      <c r="B487" s="5" t="s">
        <v>577</v>
      </c>
      <c r="C487" s="5" t="s">
        <v>233</v>
      </c>
      <c r="E487" s="5">
        <v>57</v>
      </c>
      <c r="F487" s="5" t="s">
        <v>1135</v>
      </c>
      <c r="G487" s="5" t="s">
        <v>1186</v>
      </c>
      <c r="H487" s="5" t="s">
        <v>1153</v>
      </c>
      <c r="J487" s="5">
        <v>2</v>
      </c>
      <c r="M487" s="5" t="s">
        <v>1158</v>
      </c>
    </row>
    <row r="488" spans="2:13" hidden="1" x14ac:dyDescent="0.25">
      <c r="B488" s="5" t="s">
        <v>576</v>
      </c>
      <c r="C488" s="5" t="s">
        <v>233</v>
      </c>
      <c r="E488" s="5">
        <v>4058</v>
      </c>
      <c r="F488" s="5" t="s">
        <v>1135</v>
      </c>
      <c r="G488" s="5" t="s">
        <v>1186</v>
      </c>
      <c r="H488" s="28" t="s">
        <v>1292</v>
      </c>
      <c r="J488" s="5">
        <v>3.5</v>
      </c>
      <c r="K488" s="5">
        <v>10</v>
      </c>
      <c r="M488" s="5" t="s">
        <v>1158</v>
      </c>
    </row>
    <row r="489" spans="2:13" hidden="1" x14ac:dyDescent="0.25">
      <c r="B489" s="5" t="s">
        <v>578</v>
      </c>
      <c r="C489" s="5" t="s">
        <v>233</v>
      </c>
      <c r="E489" s="5">
        <v>196</v>
      </c>
      <c r="F489" s="5" t="s">
        <v>1135</v>
      </c>
      <c r="G489" s="5" t="s">
        <v>1186</v>
      </c>
      <c r="H489" s="5" t="s">
        <v>1153</v>
      </c>
      <c r="J489" s="5">
        <v>1.25</v>
      </c>
      <c r="K489" s="5">
        <v>7</v>
      </c>
      <c r="L489" s="5" t="s">
        <v>1170</v>
      </c>
      <c r="M489" s="5" t="s">
        <v>1158</v>
      </c>
    </row>
    <row r="490" spans="2:13" hidden="1" x14ac:dyDescent="0.25">
      <c r="B490" s="5" t="s">
        <v>579</v>
      </c>
      <c r="C490" s="5" t="s">
        <v>233</v>
      </c>
      <c r="E490" s="5">
        <v>77</v>
      </c>
      <c r="F490" s="5" t="s">
        <v>1135</v>
      </c>
      <c r="G490" s="5" t="s">
        <v>1186</v>
      </c>
      <c r="H490" s="28" t="s">
        <v>1290</v>
      </c>
      <c r="J490" s="5">
        <v>1.5</v>
      </c>
      <c r="K490" s="5">
        <v>8</v>
      </c>
      <c r="M490" s="5" t="s">
        <v>1158</v>
      </c>
    </row>
    <row r="491" spans="2:13" hidden="1" x14ac:dyDescent="0.25">
      <c r="B491" s="5" t="s">
        <v>580</v>
      </c>
      <c r="C491" s="5" t="s">
        <v>233</v>
      </c>
      <c r="E491" s="5">
        <v>419</v>
      </c>
      <c r="F491" s="5" t="s">
        <v>1135</v>
      </c>
      <c r="G491" s="5" t="s">
        <v>1186</v>
      </c>
      <c r="H491" s="5" t="s">
        <v>1153</v>
      </c>
      <c r="J491" s="5">
        <v>2.5</v>
      </c>
      <c r="K491" s="5">
        <v>8</v>
      </c>
      <c r="M491" s="5" t="s">
        <v>1158</v>
      </c>
    </row>
    <row r="492" spans="2:13" hidden="1" x14ac:dyDescent="0.25">
      <c r="B492" s="5" t="s">
        <v>581</v>
      </c>
      <c r="C492" s="5" t="s">
        <v>233</v>
      </c>
      <c r="E492" s="5">
        <v>623</v>
      </c>
      <c r="F492" s="5" t="s">
        <v>1135</v>
      </c>
      <c r="G492" s="5" t="s">
        <v>1186</v>
      </c>
      <c r="H492" s="28" t="s">
        <v>1290</v>
      </c>
      <c r="J492" s="5">
        <v>0.75</v>
      </c>
      <c r="K492" s="5">
        <v>7</v>
      </c>
      <c r="L492" s="5" t="s">
        <v>1161</v>
      </c>
      <c r="M492" s="5" t="s">
        <v>1158</v>
      </c>
    </row>
    <row r="493" spans="2:13" hidden="1" x14ac:dyDescent="0.25">
      <c r="B493" s="5" t="s">
        <v>582</v>
      </c>
      <c r="C493" s="5" t="s">
        <v>233</v>
      </c>
      <c r="E493" s="5">
        <v>39</v>
      </c>
      <c r="F493" s="5" t="s">
        <v>1135</v>
      </c>
      <c r="G493" s="5" t="s">
        <v>1186</v>
      </c>
      <c r="H493" s="28" t="s">
        <v>1199</v>
      </c>
      <c r="J493" s="5">
        <v>2</v>
      </c>
      <c r="K493" s="5">
        <v>8</v>
      </c>
      <c r="L493" s="5" t="s">
        <v>1161</v>
      </c>
      <c r="M493" s="5" t="s">
        <v>1158</v>
      </c>
    </row>
    <row r="494" spans="2:13" hidden="1" x14ac:dyDescent="0.25">
      <c r="B494" s="5" t="s">
        <v>583</v>
      </c>
      <c r="C494" s="5" t="s">
        <v>233</v>
      </c>
      <c r="E494" s="5">
        <v>1</v>
      </c>
      <c r="F494" s="5" t="s">
        <v>1135</v>
      </c>
      <c r="G494" s="5" t="s">
        <v>1189</v>
      </c>
      <c r="H494" s="5" t="s">
        <v>1286</v>
      </c>
      <c r="M494" s="5" t="s">
        <v>1158</v>
      </c>
    </row>
    <row r="495" spans="2:13" hidden="1" x14ac:dyDescent="0.25">
      <c r="B495" s="5" t="s">
        <v>584</v>
      </c>
      <c r="C495" s="5" t="s">
        <v>233</v>
      </c>
      <c r="E495" s="5">
        <v>12045</v>
      </c>
      <c r="F495" s="5" t="s">
        <v>1135</v>
      </c>
      <c r="G495" s="5" t="s">
        <v>1189</v>
      </c>
      <c r="H495" s="5" t="s">
        <v>1286</v>
      </c>
      <c r="M495" s="5" t="s">
        <v>1158</v>
      </c>
    </row>
    <row r="496" spans="2:13" hidden="1" x14ac:dyDescent="0.25">
      <c r="B496" s="5" t="s">
        <v>585</v>
      </c>
      <c r="C496" s="5" t="s">
        <v>233</v>
      </c>
      <c r="E496" s="5">
        <v>88</v>
      </c>
      <c r="F496" s="5" t="s">
        <v>1135</v>
      </c>
      <c r="G496" s="5" t="s">
        <v>1189</v>
      </c>
      <c r="H496" s="5" t="s">
        <v>1286</v>
      </c>
      <c r="M496" s="5" t="s">
        <v>1158</v>
      </c>
    </row>
    <row r="497" spans="2:13" hidden="1" x14ac:dyDescent="0.25">
      <c r="B497" s="5" t="s">
        <v>586</v>
      </c>
      <c r="C497" s="5" t="s">
        <v>233</v>
      </c>
      <c r="E497" s="5">
        <v>73</v>
      </c>
      <c r="F497" s="5" t="s">
        <v>1135</v>
      </c>
      <c r="G497" s="5" t="s">
        <v>1189</v>
      </c>
      <c r="H497" s="5" t="s">
        <v>1196</v>
      </c>
      <c r="M497" s="5" t="s">
        <v>1158</v>
      </c>
    </row>
    <row r="498" spans="2:13" hidden="1" x14ac:dyDescent="0.25">
      <c r="B498" s="5" t="s">
        <v>587</v>
      </c>
      <c r="C498" s="5" t="s">
        <v>233</v>
      </c>
      <c r="E498" s="5">
        <v>602</v>
      </c>
      <c r="F498" s="5" t="s">
        <v>1135</v>
      </c>
      <c r="G498" s="5" t="s">
        <v>1189</v>
      </c>
      <c r="H498" s="5" t="s">
        <v>1196</v>
      </c>
      <c r="M498" s="5" t="s">
        <v>1158</v>
      </c>
    </row>
    <row r="499" spans="2:13" hidden="1" x14ac:dyDescent="0.25">
      <c r="B499" s="5" t="s">
        <v>588</v>
      </c>
      <c r="C499" s="5" t="s">
        <v>233</v>
      </c>
      <c r="E499" s="5">
        <v>112</v>
      </c>
      <c r="F499" s="5" t="s">
        <v>1135</v>
      </c>
      <c r="G499" s="5" t="s">
        <v>1189</v>
      </c>
      <c r="H499" s="5" t="s">
        <v>1196</v>
      </c>
      <c r="M499" s="5" t="s">
        <v>1158</v>
      </c>
    </row>
    <row r="500" spans="2:13" hidden="1" x14ac:dyDescent="0.25">
      <c r="B500" s="5" t="s">
        <v>589</v>
      </c>
      <c r="C500" s="5" t="s">
        <v>233</v>
      </c>
      <c r="E500" s="5">
        <v>14</v>
      </c>
      <c r="F500" s="5" t="s">
        <v>1135</v>
      </c>
      <c r="G500" s="5" t="s">
        <v>1189</v>
      </c>
      <c r="H500" s="5" t="s">
        <v>1153</v>
      </c>
      <c r="M500" s="5" t="s">
        <v>1158</v>
      </c>
    </row>
    <row r="501" spans="2:13" hidden="1" x14ac:dyDescent="0.25">
      <c r="B501" s="5" t="s">
        <v>590</v>
      </c>
      <c r="C501" s="5" t="s">
        <v>233</v>
      </c>
      <c r="E501" s="5">
        <v>1407</v>
      </c>
      <c r="F501" s="5" t="s">
        <v>1135</v>
      </c>
      <c r="G501" s="5" t="s">
        <v>1189</v>
      </c>
      <c r="H501" s="5" t="s">
        <v>1288</v>
      </c>
      <c r="M501" s="5" t="s">
        <v>1158</v>
      </c>
    </row>
    <row r="502" spans="2:13" hidden="1" x14ac:dyDescent="0.25">
      <c r="B502" s="5" t="s">
        <v>591</v>
      </c>
      <c r="C502" s="5" t="s">
        <v>233</v>
      </c>
      <c r="E502" s="5">
        <v>198</v>
      </c>
      <c r="F502" s="5" t="s">
        <v>1135</v>
      </c>
      <c r="G502" s="5" t="s">
        <v>1189</v>
      </c>
      <c r="H502" s="5" t="s">
        <v>1286</v>
      </c>
      <c r="M502" s="5" t="s">
        <v>1158</v>
      </c>
    </row>
    <row r="503" spans="2:13" hidden="1" x14ac:dyDescent="0.25">
      <c r="B503" s="5" t="s">
        <v>593</v>
      </c>
      <c r="C503" s="5" t="s">
        <v>233</v>
      </c>
      <c r="E503" s="5">
        <v>198</v>
      </c>
      <c r="F503" s="5" t="s">
        <v>1135</v>
      </c>
      <c r="G503" s="5" t="s">
        <v>1189</v>
      </c>
      <c r="H503" s="5" t="s">
        <v>1288</v>
      </c>
      <c r="M503" s="5" t="s">
        <v>1158</v>
      </c>
    </row>
    <row r="504" spans="2:13" hidden="1" x14ac:dyDescent="0.25">
      <c r="B504" s="5" t="s">
        <v>592</v>
      </c>
      <c r="C504" s="5" t="s">
        <v>233</v>
      </c>
      <c r="E504" s="5">
        <v>112</v>
      </c>
      <c r="F504" s="5" t="s">
        <v>1135</v>
      </c>
      <c r="G504" s="5" t="s">
        <v>1189</v>
      </c>
      <c r="H504" s="5" t="s">
        <v>1288</v>
      </c>
      <c r="M504" s="5" t="s">
        <v>1158</v>
      </c>
    </row>
    <row r="505" spans="2:13" hidden="1" x14ac:dyDescent="0.25">
      <c r="B505" s="5" t="s">
        <v>594</v>
      </c>
      <c r="C505" s="5" t="s">
        <v>233</v>
      </c>
      <c r="E505" s="5">
        <v>3581</v>
      </c>
      <c r="F505" s="5" t="s">
        <v>1135</v>
      </c>
      <c r="G505" s="5" t="s">
        <v>1189</v>
      </c>
      <c r="H505" s="5" t="s">
        <v>1288</v>
      </c>
      <c r="M505" s="5" t="s">
        <v>1158</v>
      </c>
    </row>
    <row r="506" spans="2:13" hidden="1" x14ac:dyDescent="0.25">
      <c r="B506" s="5" t="s">
        <v>595</v>
      </c>
      <c r="C506" s="5" t="s">
        <v>233</v>
      </c>
      <c r="E506" s="5">
        <v>13</v>
      </c>
      <c r="F506" s="5" t="s">
        <v>1135</v>
      </c>
      <c r="G506" s="5" t="s">
        <v>1189</v>
      </c>
      <c r="H506" s="5" t="s">
        <v>1153</v>
      </c>
      <c r="M506" s="5" t="s">
        <v>1158</v>
      </c>
    </row>
    <row r="507" spans="2:13" hidden="1" x14ac:dyDescent="0.25">
      <c r="B507" s="5" t="s">
        <v>596</v>
      </c>
      <c r="C507" s="5" t="s">
        <v>233</v>
      </c>
      <c r="E507" s="5">
        <v>232</v>
      </c>
      <c r="F507" s="5" t="s">
        <v>1135</v>
      </c>
      <c r="G507" s="5" t="s">
        <v>1189</v>
      </c>
      <c r="H507" s="5" t="s">
        <v>1287</v>
      </c>
      <c r="M507" s="5" t="s">
        <v>1158</v>
      </c>
    </row>
    <row r="508" spans="2:13" hidden="1" x14ac:dyDescent="0.25">
      <c r="B508" s="5" t="s">
        <v>597</v>
      </c>
      <c r="C508" s="5" t="s">
        <v>233</v>
      </c>
      <c r="E508" s="5">
        <v>297</v>
      </c>
      <c r="F508" s="5" t="s">
        <v>1135</v>
      </c>
      <c r="G508" s="5" t="s">
        <v>1189</v>
      </c>
      <c r="H508" s="5" t="s">
        <v>1287</v>
      </c>
      <c r="M508" s="5" t="s">
        <v>1158</v>
      </c>
    </row>
    <row r="509" spans="2:13" hidden="1" x14ac:dyDescent="0.25">
      <c r="B509" s="5" t="s">
        <v>598</v>
      </c>
      <c r="C509" s="5" t="s">
        <v>233</v>
      </c>
      <c r="E509" s="5">
        <v>15</v>
      </c>
      <c r="F509" s="5" t="s">
        <v>1135</v>
      </c>
      <c r="G509" s="5" t="s">
        <v>1187</v>
      </c>
      <c r="H509" s="28" t="s">
        <v>1283</v>
      </c>
      <c r="J509" s="5">
        <v>4</v>
      </c>
      <c r="M509" s="5" t="s">
        <v>1158</v>
      </c>
    </row>
    <row r="510" spans="2:13" hidden="1" x14ac:dyDescent="0.25">
      <c r="B510" s="5" t="s">
        <v>599</v>
      </c>
      <c r="C510" s="5" t="s">
        <v>233</v>
      </c>
      <c r="E510" s="5">
        <v>49</v>
      </c>
      <c r="F510" s="5" t="s">
        <v>1135</v>
      </c>
      <c r="G510" s="5" t="s">
        <v>1187</v>
      </c>
      <c r="H510" s="28" t="s">
        <v>1283</v>
      </c>
      <c r="J510" s="5">
        <v>3</v>
      </c>
      <c r="M510" s="5" t="s">
        <v>1158</v>
      </c>
    </row>
    <row r="511" spans="2:13" hidden="1" x14ac:dyDescent="0.25">
      <c r="B511" s="5" t="s">
        <v>600</v>
      </c>
      <c r="C511" s="5" t="s">
        <v>233</v>
      </c>
      <c r="E511" s="5">
        <v>12</v>
      </c>
      <c r="F511" s="5" t="s">
        <v>1135</v>
      </c>
      <c r="G511" s="5" t="s">
        <v>1189</v>
      </c>
      <c r="H511" s="5" t="s">
        <v>1286</v>
      </c>
      <c r="M511" s="5" t="s">
        <v>1158</v>
      </c>
    </row>
    <row r="512" spans="2:13" hidden="1" x14ac:dyDescent="0.25">
      <c r="B512" s="5" t="s">
        <v>601</v>
      </c>
      <c r="C512" s="5" t="s">
        <v>233</v>
      </c>
      <c r="E512" s="5">
        <v>17</v>
      </c>
      <c r="F512" s="5" t="s">
        <v>1135</v>
      </c>
      <c r="G512" s="5" t="s">
        <v>1189</v>
      </c>
      <c r="H512" s="5" t="s">
        <v>1285</v>
      </c>
      <c r="M512" s="5" t="s">
        <v>1158</v>
      </c>
    </row>
    <row r="513" spans="1:14" hidden="1" x14ac:dyDescent="0.25">
      <c r="B513" s="5" t="s">
        <v>602</v>
      </c>
      <c r="C513" s="5" t="s">
        <v>233</v>
      </c>
      <c r="E513" s="5">
        <v>898</v>
      </c>
      <c r="F513" s="5" t="s">
        <v>1135</v>
      </c>
      <c r="G513" s="5" t="s">
        <v>1189</v>
      </c>
      <c r="H513" s="5" t="s">
        <v>1212</v>
      </c>
      <c r="M513" s="5" t="s">
        <v>1158</v>
      </c>
      <c r="N513" s="5" t="s">
        <v>1306</v>
      </c>
    </row>
    <row r="514" spans="1:14" hidden="1" x14ac:dyDescent="0.25">
      <c r="B514" s="5" t="s">
        <v>603</v>
      </c>
      <c r="C514" s="5" t="s">
        <v>233</v>
      </c>
      <c r="E514" s="5">
        <v>68</v>
      </c>
      <c r="F514" s="5" t="s">
        <v>1135</v>
      </c>
      <c r="G514" s="5" t="s">
        <v>1189</v>
      </c>
      <c r="H514" s="5" t="s">
        <v>1285</v>
      </c>
      <c r="M514" s="5" t="s">
        <v>1158</v>
      </c>
      <c r="N514" s="5" t="s">
        <v>1307</v>
      </c>
    </row>
    <row r="515" spans="1:14" hidden="1" x14ac:dyDescent="0.25">
      <c r="B515" s="5" t="s">
        <v>604</v>
      </c>
      <c r="C515" s="5" t="s">
        <v>233</v>
      </c>
      <c r="E515" s="5">
        <v>3</v>
      </c>
      <c r="F515" s="5" t="s">
        <v>1135</v>
      </c>
      <c r="G515" s="5" t="s">
        <v>1189</v>
      </c>
      <c r="H515" s="5" t="s">
        <v>1286</v>
      </c>
      <c r="M515" s="5" t="s">
        <v>1158</v>
      </c>
    </row>
    <row r="516" spans="1:14" hidden="1" x14ac:dyDescent="0.25">
      <c r="B516" s="5" t="s">
        <v>605</v>
      </c>
      <c r="C516" s="5" t="s">
        <v>233</v>
      </c>
      <c r="E516" s="5">
        <v>1</v>
      </c>
      <c r="F516" s="5" t="s">
        <v>1135</v>
      </c>
      <c r="G516" s="5" t="s">
        <v>1189</v>
      </c>
      <c r="H516" s="5" t="s">
        <v>1286</v>
      </c>
      <c r="M516" s="5" t="s">
        <v>1158</v>
      </c>
    </row>
    <row r="517" spans="1:14" hidden="1" x14ac:dyDescent="0.25">
      <c r="B517" s="5" t="s">
        <v>606</v>
      </c>
      <c r="C517" s="5" t="s">
        <v>233</v>
      </c>
      <c r="E517" s="5">
        <v>2</v>
      </c>
      <c r="F517" s="5" t="s">
        <v>1135</v>
      </c>
      <c r="G517" s="5" t="s">
        <v>1189</v>
      </c>
      <c r="H517" s="5" t="s">
        <v>1153</v>
      </c>
      <c r="M517" s="5" t="s">
        <v>1158</v>
      </c>
    </row>
    <row r="518" spans="1:14" hidden="1" x14ac:dyDescent="0.25">
      <c r="B518" s="5" t="s">
        <v>607</v>
      </c>
      <c r="C518" s="5" t="s">
        <v>233</v>
      </c>
      <c r="E518" s="5">
        <v>35</v>
      </c>
      <c r="F518" s="5" t="s">
        <v>1135</v>
      </c>
      <c r="G518" s="5" t="s">
        <v>1188</v>
      </c>
      <c r="H518" s="5" t="s">
        <v>1198</v>
      </c>
      <c r="J518" s="5">
        <v>2.5</v>
      </c>
      <c r="K518" s="5">
        <v>0.25</v>
      </c>
      <c r="M518" s="5" t="s">
        <v>1158</v>
      </c>
    </row>
    <row r="519" spans="1:14" hidden="1" x14ac:dyDescent="0.25">
      <c r="B519" s="5" t="s">
        <v>608</v>
      </c>
      <c r="C519" s="5" t="s">
        <v>233</v>
      </c>
      <c r="E519" s="5">
        <v>1</v>
      </c>
      <c r="F519" s="5" t="s">
        <v>1135</v>
      </c>
      <c r="G519" s="5" t="s">
        <v>1187</v>
      </c>
      <c r="H519" s="28" t="s">
        <v>1282</v>
      </c>
      <c r="J519" s="5">
        <v>2</v>
      </c>
      <c r="K519" s="5">
        <v>0.3125</v>
      </c>
      <c r="M519" s="5" t="s">
        <v>1158</v>
      </c>
    </row>
    <row r="520" spans="1:14" hidden="1" x14ac:dyDescent="0.25">
      <c r="B520" s="5" t="s">
        <v>609</v>
      </c>
      <c r="C520" s="5" t="s">
        <v>233</v>
      </c>
      <c r="E520" s="5">
        <v>12</v>
      </c>
      <c r="F520" s="5" t="s">
        <v>1135</v>
      </c>
      <c r="G520" s="5" t="s">
        <v>1192</v>
      </c>
      <c r="H520" s="5" t="s">
        <v>1272</v>
      </c>
      <c r="J520" s="5">
        <v>1.5</v>
      </c>
      <c r="K520" s="5">
        <v>0.5</v>
      </c>
      <c r="L520" s="5" t="s">
        <v>1272</v>
      </c>
      <c r="M520" s="5" t="s">
        <v>1158</v>
      </c>
    </row>
    <row r="521" spans="1:14" hidden="1" x14ac:dyDescent="0.25">
      <c r="B521" s="5" t="s">
        <v>610</v>
      </c>
      <c r="C521" s="5" t="s">
        <v>233</v>
      </c>
      <c r="E521" s="5">
        <v>1128</v>
      </c>
      <c r="F521" s="5" t="s">
        <v>1135</v>
      </c>
      <c r="G521" s="5" t="s">
        <v>1190</v>
      </c>
      <c r="H521" s="5" t="s">
        <v>1196</v>
      </c>
      <c r="M521" s="5" t="s">
        <v>1158</v>
      </c>
    </row>
    <row r="522" spans="1:14" hidden="1" x14ac:dyDescent="0.25">
      <c r="B522" s="5" t="s">
        <v>611</v>
      </c>
      <c r="C522" s="5" t="s">
        <v>233</v>
      </c>
      <c r="E522" s="5">
        <v>174</v>
      </c>
      <c r="F522" s="5" t="s">
        <v>1135</v>
      </c>
      <c r="G522" s="5" t="s">
        <v>1190</v>
      </c>
      <c r="H522" s="5" t="s">
        <v>1202</v>
      </c>
      <c r="K522" s="5">
        <v>0.875</v>
      </c>
      <c r="M522" s="5" t="s">
        <v>1158</v>
      </c>
    </row>
    <row r="523" spans="1:14" hidden="1" x14ac:dyDescent="0.25">
      <c r="B523" s="5" t="s">
        <v>612</v>
      </c>
      <c r="C523" s="5" t="s">
        <v>233</v>
      </c>
      <c r="E523" s="5">
        <v>1</v>
      </c>
      <c r="F523" s="5" t="s">
        <v>1135</v>
      </c>
      <c r="G523" s="5" t="s">
        <v>1189</v>
      </c>
      <c r="H523" s="5" t="s">
        <v>1286</v>
      </c>
      <c r="M523" s="5" t="s">
        <v>1296</v>
      </c>
    </row>
    <row r="524" spans="1:14" hidden="1" x14ac:dyDescent="0.25">
      <c r="B524" s="5" t="s">
        <v>613</v>
      </c>
      <c r="C524" s="5" t="s">
        <v>233</v>
      </c>
      <c r="E524" s="5">
        <v>388</v>
      </c>
      <c r="F524" s="5" t="s">
        <v>1135</v>
      </c>
      <c r="G524" s="5" t="s">
        <v>1192</v>
      </c>
      <c r="H524" s="5" t="s">
        <v>1272</v>
      </c>
      <c r="J524" s="5">
        <v>2</v>
      </c>
      <c r="K524" s="5">
        <v>0.3125</v>
      </c>
      <c r="L524" s="5" t="s">
        <v>1272</v>
      </c>
      <c r="M524" s="5" t="s">
        <v>1158</v>
      </c>
    </row>
    <row r="525" spans="1:14" hidden="1" x14ac:dyDescent="0.25">
      <c r="B525" s="5" t="s">
        <v>614</v>
      </c>
      <c r="C525" s="5" t="s">
        <v>233</v>
      </c>
      <c r="E525" s="5">
        <v>172</v>
      </c>
      <c r="F525" s="5" t="s">
        <v>1135</v>
      </c>
      <c r="G525" s="5" t="s">
        <v>1153</v>
      </c>
      <c r="H525" s="5" t="s">
        <v>1275</v>
      </c>
      <c r="N525" s="5" t="s">
        <v>1300</v>
      </c>
    </row>
    <row r="526" spans="1:14" hidden="1" x14ac:dyDescent="0.25">
      <c r="B526" s="5" t="s">
        <v>615</v>
      </c>
      <c r="C526" s="5" t="s">
        <v>233</v>
      </c>
      <c r="E526" s="5">
        <v>4</v>
      </c>
      <c r="F526" s="5" t="s">
        <v>1135</v>
      </c>
      <c r="G526" s="5" t="s">
        <v>1189</v>
      </c>
      <c r="H526" s="5" t="s">
        <v>1285</v>
      </c>
      <c r="M526" s="5" t="s">
        <v>1158</v>
      </c>
    </row>
    <row r="527" spans="1:14" hidden="1" x14ac:dyDescent="0.25">
      <c r="B527" s="5" t="s">
        <v>616</v>
      </c>
      <c r="C527" s="5" t="s">
        <v>233</v>
      </c>
      <c r="E527" s="5">
        <v>28</v>
      </c>
      <c r="F527" s="5" t="s">
        <v>1135</v>
      </c>
      <c r="G527" s="5" t="s">
        <v>1185</v>
      </c>
      <c r="H527" s="5" t="s">
        <v>1194</v>
      </c>
      <c r="J527" s="5">
        <v>5</v>
      </c>
      <c r="M527" s="5" t="s">
        <v>1158</v>
      </c>
    </row>
    <row r="528" spans="1:14" x14ac:dyDescent="0.25">
      <c r="A528" s="51"/>
      <c r="B528" s="5" t="s">
        <v>365</v>
      </c>
      <c r="C528" s="5" t="s">
        <v>233</v>
      </c>
      <c r="E528" s="5">
        <v>2</v>
      </c>
      <c r="F528" s="5" t="s">
        <v>1139</v>
      </c>
      <c r="G528" s="5" t="s">
        <v>1207</v>
      </c>
    </row>
    <row r="529" spans="2:14" hidden="1" x14ac:dyDescent="0.25">
      <c r="B529" s="5" t="s">
        <v>618</v>
      </c>
      <c r="C529" s="5" t="s">
        <v>233</v>
      </c>
      <c r="E529" s="5">
        <v>1</v>
      </c>
      <c r="F529" s="5" t="s">
        <v>1135</v>
      </c>
      <c r="G529" s="5" t="s">
        <v>1185</v>
      </c>
      <c r="H529" s="5" t="s">
        <v>1194</v>
      </c>
      <c r="J529" s="5">
        <v>1.25</v>
      </c>
      <c r="L529" s="5" t="s">
        <v>1170</v>
      </c>
      <c r="M529" s="5" t="s">
        <v>1158</v>
      </c>
    </row>
    <row r="530" spans="2:14" hidden="1" x14ac:dyDescent="0.25">
      <c r="B530" s="5" t="s">
        <v>619</v>
      </c>
      <c r="C530" s="5" t="s">
        <v>233</v>
      </c>
      <c r="E530" s="5">
        <v>42</v>
      </c>
      <c r="F530" s="5" t="s">
        <v>1135</v>
      </c>
      <c r="G530" s="5" t="s">
        <v>1192</v>
      </c>
      <c r="H530" s="5" t="s">
        <v>1272</v>
      </c>
      <c r="J530" s="5">
        <v>2</v>
      </c>
      <c r="K530" s="5">
        <v>0.4375</v>
      </c>
      <c r="L530" s="5" t="s">
        <v>1272</v>
      </c>
      <c r="M530" s="5" t="s">
        <v>1158</v>
      </c>
    </row>
    <row r="531" spans="2:14" hidden="1" x14ac:dyDescent="0.25">
      <c r="B531" s="5" t="s">
        <v>620</v>
      </c>
      <c r="C531" s="5" t="s">
        <v>233</v>
      </c>
      <c r="E531" s="5">
        <v>17</v>
      </c>
      <c r="F531" s="5" t="s">
        <v>1135</v>
      </c>
      <c r="G531" s="5" t="s">
        <v>1153</v>
      </c>
      <c r="H531" s="5" t="s">
        <v>1153</v>
      </c>
      <c r="K531" s="5">
        <v>1.25</v>
      </c>
      <c r="M531" s="5" t="s">
        <v>1158</v>
      </c>
    </row>
    <row r="532" spans="2:14" hidden="1" x14ac:dyDescent="0.25">
      <c r="B532" s="5" t="s">
        <v>621</v>
      </c>
      <c r="C532" s="5" t="s">
        <v>233</v>
      </c>
      <c r="E532" s="5">
        <v>42</v>
      </c>
      <c r="F532" s="5" t="s">
        <v>1135</v>
      </c>
      <c r="G532" s="5" t="s">
        <v>1153</v>
      </c>
      <c r="H532" s="5" t="s">
        <v>1153</v>
      </c>
      <c r="K532" s="5">
        <v>1.5</v>
      </c>
      <c r="M532" s="5" t="s">
        <v>1158</v>
      </c>
    </row>
    <row r="533" spans="2:14" hidden="1" x14ac:dyDescent="0.25">
      <c r="B533" s="5" t="s">
        <v>622</v>
      </c>
      <c r="C533" s="5" t="s">
        <v>233</v>
      </c>
      <c r="E533" s="5">
        <v>21</v>
      </c>
      <c r="F533" s="5" t="s">
        <v>1135</v>
      </c>
      <c r="G533" s="5" t="s">
        <v>1153</v>
      </c>
      <c r="H533" s="5" t="s">
        <v>1153</v>
      </c>
      <c r="K533" s="5">
        <v>2</v>
      </c>
      <c r="M533" s="5" t="s">
        <v>1158</v>
      </c>
    </row>
    <row r="534" spans="2:14" hidden="1" x14ac:dyDescent="0.25">
      <c r="B534" s="5" t="s">
        <v>623</v>
      </c>
      <c r="C534" s="5" t="s">
        <v>233</v>
      </c>
      <c r="E534" s="5">
        <v>52</v>
      </c>
      <c r="F534" s="5" t="s">
        <v>1135</v>
      </c>
      <c r="G534" s="5" t="s">
        <v>1192</v>
      </c>
      <c r="H534" s="5" t="s">
        <v>1272</v>
      </c>
      <c r="J534" s="5">
        <v>2.5</v>
      </c>
      <c r="K534" s="5">
        <v>0.5</v>
      </c>
      <c r="L534" s="5" t="s">
        <v>1272</v>
      </c>
      <c r="M534" s="5" t="s">
        <v>1158</v>
      </c>
    </row>
    <row r="535" spans="2:14" hidden="1" x14ac:dyDescent="0.25">
      <c r="B535" s="5" t="s">
        <v>624</v>
      </c>
      <c r="C535" s="5" t="s">
        <v>233</v>
      </c>
      <c r="E535" s="5">
        <v>322</v>
      </c>
      <c r="F535" s="5" t="s">
        <v>1135</v>
      </c>
      <c r="G535" s="5" t="s">
        <v>1192</v>
      </c>
      <c r="H535" s="5" t="s">
        <v>1271</v>
      </c>
      <c r="J535" s="5">
        <v>2</v>
      </c>
      <c r="K535" s="5">
        <v>0.75</v>
      </c>
      <c r="L535" s="5" t="s">
        <v>1271</v>
      </c>
      <c r="M535" s="5" t="s">
        <v>1158</v>
      </c>
    </row>
    <row r="536" spans="2:14" hidden="1" x14ac:dyDescent="0.25">
      <c r="B536" s="5" t="s">
        <v>625</v>
      </c>
      <c r="C536" s="5" t="s">
        <v>233</v>
      </c>
      <c r="E536" s="5">
        <v>81</v>
      </c>
      <c r="F536" s="5" t="s">
        <v>1135</v>
      </c>
      <c r="G536" s="5" t="s">
        <v>1153</v>
      </c>
      <c r="H536" s="5" t="s">
        <v>1153</v>
      </c>
      <c r="N536" s="5" t="s">
        <v>1300</v>
      </c>
    </row>
    <row r="537" spans="2:14" hidden="1" x14ac:dyDescent="0.25">
      <c r="B537" s="5" t="s">
        <v>626</v>
      </c>
      <c r="C537" s="5" t="s">
        <v>233</v>
      </c>
      <c r="E537" s="5">
        <v>104</v>
      </c>
      <c r="F537" s="5" t="s">
        <v>1135</v>
      </c>
      <c r="G537" s="5" t="s">
        <v>1187</v>
      </c>
      <c r="H537" s="5" t="s">
        <v>1153</v>
      </c>
      <c r="J537" s="5">
        <v>2</v>
      </c>
      <c r="K537" s="5">
        <f>3/8</f>
        <v>0.375</v>
      </c>
      <c r="M537" s="5" t="s">
        <v>1158</v>
      </c>
    </row>
    <row r="538" spans="2:14" hidden="1" x14ac:dyDescent="0.25">
      <c r="B538" s="5" t="s">
        <v>627</v>
      </c>
      <c r="C538" s="5" t="s">
        <v>233</v>
      </c>
      <c r="E538" s="5">
        <v>811</v>
      </c>
      <c r="F538" s="5" t="s">
        <v>1135</v>
      </c>
      <c r="G538" s="5" t="s">
        <v>1186</v>
      </c>
      <c r="H538" s="28" t="s">
        <v>1199</v>
      </c>
      <c r="J538" s="5">
        <v>1.25</v>
      </c>
      <c r="M538" s="5" t="s">
        <v>1158</v>
      </c>
      <c r="N538" s="5" t="s">
        <v>1295</v>
      </c>
    </row>
    <row r="539" spans="2:14" hidden="1" x14ac:dyDescent="0.25">
      <c r="B539" s="5" t="s">
        <v>628</v>
      </c>
      <c r="C539" s="5" t="s">
        <v>233</v>
      </c>
      <c r="E539" s="5">
        <v>1474</v>
      </c>
      <c r="F539" s="5" t="s">
        <v>1135</v>
      </c>
      <c r="G539" s="5" t="s">
        <v>1186</v>
      </c>
      <c r="H539" s="28" t="s">
        <v>1290</v>
      </c>
      <c r="J539" s="5">
        <v>3.5</v>
      </c>
      <c r="K539" s="5">
        <v>10</v>
      </c>
      <c r="L539" s="5" t="s">
        <v>1153</v>
      </c>
      <c r="M539" s="5" t="s">
        <v>1158</v>
      </c>
    </row>
    <row r="540" spans="2:14" hidden="1" x14ac:dyDescent="0.25">
      <c r="B540" s="5" t="s">
        <v>629</v>
      </c>
      <c r="C540" s="5" t="s">
        <v>233</v>
      </c>
      <c r="E540" s="5">
        <v>4736</v>
      </c>
      <c r="F540" s="5" t="s">
        <v>1135</v>
      </c>
      <c r="G540" s="5" t="s">
        <v>1186</v>
      </c>
      <c r="H540" s="28" t="s">
        <v>1290</v>
      </c>
      <c r="J540" s="5">
        <v>0.5</v>
      </c>
      <c r="K540" s="5">
        <v>7</v>
      </c>
      <c r="M540" s="5" t="s">
        <v>1158</v>
      </c>
    </row>
    <row r="541" spans="2:14" hidden="1" x14ac:dyDescent="0.25">
      <c r="B541" s="5" t="s">
        <v>630</v>
      </c>
      <c r="C541" s="5" t="s">
        <v>233</v>
      </c>
      <c r="E541" s="5">
        <v>19</v>
      </c>
      <c r="F541" s="5" t="s">
        <v>1135</v>
      </c>
      <c r="G541" s="5" t="s">
        <v>1186</v>
      </c>
      <c r="H541" s="5" t="s">
        <v>1153</v>
      </c>
      <c r="J541" s="5">
        <v>2.375</v>
      </c>
      <c r="K541" s="5">
        <v>0.25</v>
      </c>
      <c r="L541" s="5" t="s">
        <v>1153</v>
      </c>
      <c r="M541" s="5" t="s">
        <v>1158</v>
      </c>
    </row>
    <row r="542" spans="2:14" hidden="1" x14ac:dyDescent="0.25">
      <c r="B542" s="5" t="s">
        <v>631</v>
      </c>
      <c r="C542" s="5" t="s">
        <v>233</v>
      </c>
      <c r="E542" s="5">
        <v>112</v>
      </c>
      <c r="F542" s="5" t="s">
        <v>1135</v>
      </c>
      <c r="G542" s="5" t="s">
        <v>1186</v>
      </c>
      <c r="H542" s="28" t="s">
        <v>1291</v>
      </c>
      <c r="J542" s="5">
        <v>2.875</v>
      </c>
      <c r="L542" s="5" t="s">
        <v>1153</v>
      </c>
      <c r="M542" s="5" t="s">
        <v>1158</v>
      </c>
    </row>
    <row r="543" spans="2:14" hidden="1" x14ac:dyDescent="0.25">
      <c r="B543" s="5" t="s">
        <v>632</v>
      </c>
      <c r="C543" s="5" t="s">
        <v>233</v>
      </c>
      <c r="E543" s="5">
        <v>96</v>
      </c>
      <c r="F543" s="5" t="s">
        <v>1135</v>
      </c>
      <c r="G543" s="5" t="s">
        <v>1186</v>
      </c>
      <c r="H543" s="5" t="s">
        <v>1153</v>
      </c>
      <c r="J543" s="5">
        <v>1.875</v>
      </c>
      <c r="K543" s="5">
        <v>0.25</v>
      </c>
      <c r="L543" s="5" t="s">
        <v>1153</v>
      </c>
      <c r="M543" s="5" t="s">
        <v>1158</v>
      </c>
    </row>
    <row r="544" spans="2:14" hidden="1" x14ac:dyDescent="0.25">
      <c r="B544" s="5" t="s">
        <v>633</v>
      </c>
      <c r="C544" s="5" t="s">
        <v>233</v>
      </c>
      <c r="E544" s="5">
        <v>267</v>
      </c>
      <c r="F544" s="5" t="s">
        <v>1135</v>
      </c>
      <c r="G544" s="5" t="s">
        <v>1186</v>
      </c>
      <c r="H544" s="28" t="s">
        <v>1291</v>
      </c>
      <c r="J544" s="5">
        <v>1.25</v>
      </c>
      <c r="L544" s="5" t="s">
        <v>1308</v>
      </c>
      <c r="M544" s="5" t="s">
        <v>1158</v>
      </c>
    </row>
    <row r="545" spans="2:14" hidden="1" x14ac:dyDescent="0.25">
      <c r="B545" s="5" t="s">
        <v>634</v>
      </c>
      <c r="C545" s="5" t="s">
        <v>233</v>
      </c>
      <c r="E545" s="5">
        <v>2960</v>
      </c>
      <c r="F545" s="5" t="s">
        <v>1135</v>
      </c>
      <c r="G545" s="5" t="s">
        <v>1186</v>
      </c>
      <c r="H545" s="28" t="s">
        <v>1292</v>
      </c>
      <c r="J545" s="5">
        <v>1.25</v>
      </c>
      <c r="K545" s="5">
        <v>8</v>
      </c>
      <c r="L545" s="5" t="s">
        <v>1287</v>
      </c>
      <c r="M545" s="5" t="s">
        <v>1158</v>
      </c>
    </row>
    <row r="546" spans="2:14" hidden="1" x14ac:dyDescent="0.25">
      <c r="B546" s="5" t="s">
        <v>635</v>
      </c>
      <c r="C546" s="5" t="s">
        <v>233</v>
      </c>
      <c r="E546" s="5">
        <v>6038</v>
      </c>
      <c r="F546" s="5" t="s">
        <v>1135</v>
      </c>
      <c r="G546" s="5" t="s">
        <v>1186</v>
      </c>
      <c r="H546" s="28" t="s">
        <v>1290</v>
      </c>
      <c r="J546" s="5">
        <v>3</v>
      </c>
      <c r="K546" s="5">
        <v>9</v>
      </c>
      <c r="L546" s="5" t="s">
        <v>1170</v>
      </c>
      <c r="M546" s="5" t="s">
        <v>1296</v>
      </c>
    </row>
    <row r="547" spans="2:14" hidden="1" x14ac:dyDescent="0.25">
      <c r="B547" s="5" t="s">
        <v>636</v>
      </c>
      <c r="C547" s="5" t="s">
        <v>233</v>
      </c>
      <c r="E547" s="5">
        <v>671</v>
      </c>
      <c r="F547" s="5" t="s">
        <v>1135</v>
      </c>
      <c r="G547" s="5" t="s">
        <v>1186</v>
      </c>
      <c r="H547" s="28" t="s">
        <v>1292</v>
      </c>
      <c r="J547" s="5">
        <v>0.75</v>
      </c>
      <c r="K547" s="5">
        <v>8</v>
      </c>
      <c r="L547" s="5" t="s">
        <v>1287</v>
      </c>
      <c r="M547" s="5" t="s">
        <v>1158</v>
      </c>
    </row>
    <row r="548" spans="2:14" hidden="1" x14ac:dyDescent="0.25">
      <c r="B548" s="5" t="s">
        <v>637</v>
      </c>
      <c r="C548" s="5" t="s">
        <v>233</v>
      </c>
      <c r="E548" s="5">
        <f>11648+70+158</f>
        <v>11876</v>
      </c>
      <c r="F548" s="5" t="s">
        <v>1135</v>
      </c>
      <c r="G548" s="5" t="s">
        <v>1186</v>
      </c>
      <c r="H548" s="28" t="s">
        <v>1290</v>
      </c>
      <c r="J548" s="5">
        <v>1</v>
      </c>
      <c r="K548" s="5">
        <v>7</v>
      </c>
      <c r="L548" s="5" t="s">
        <v>1153</v>
      </c>
      <c r="M548" s="5" t="s">
        <v>1158</v>
      </c>
    </row>
    <row r="549" spans="2:14" hidden="1" x14ac:dyDescent="0.25">
      <c r="B549" s="5" t="s">
        <v>638</v>
      </c>
      <c r="C549" s="5" t="s">
        <v>233</v>
      </c>
      <c r="E549" s="5">
        <f>3565+973</f>
        <v>4538</v>
      </c>
      <c r="F549" s="5" t="s">
        <v>1135</v>
      </c>
      <c r="G549" s="5" t="s">
        <v>1186</v>
      </c>
      <c r="H549" s="28" t="s">
        <v>1290</v>
      </c>
      <c r="J549" s="5">
        <v>3.5</v>
      </c>
      <c r="K549" s="5">
        <v>8</v>
      </c>
      <c r="L549" s="5" t="s">
        <v>1153</v>
      </c>
      <c r="M549" s="5" t="s">
        <v>1296</v>
      </c>
    </row>
    <row r="550" spans="2:14" hidden="1" x14ac:dyDescent="0.25">
      <c r="B550" s="5" t="s">
        <v>639</v>
      </c>
      <c r="C550" s="5" t="s">
        <v>233</v>
      </c>
      <c r="E550" s="5">
        <v>969</v>
      </c>
      <c r="F550" s="5" t="s">
        <v>1135</v>
      </c>
      <c r="G550" s="5" t="s">
        <v>1186</v>
      </c>
      <c r="H550" s="28" t="s">
        <v>1290</v>
      </c>
      <c r="J550" s="5">
        <v>3.5</v>
      </c>
      <c r="K550" s="5">
        <v>10</v>
      </c>
      <c r="L550" s="5" t="s">
        <v>1170</v>
      </c>
      <c r="M550" s="5" t="s">
        <v>1296</v>
      </c>
    </row>
    <row r="551" spans="2:14" hidden="1" x14ac:dyDescent="0.25">
      <c r="B551" s="5" t="s">
        <v>640</v>
      </c>
      <c r="C551" s="5" t="s">
        <v>233</v>
      </c>
      <c r="E551" s="5">
        <v>2037</v>
      </c>
      <c r="F551" s="5" t="s">
        <v>1135</v>
      </c>
      <c r="G551" s="5" t="s">
        <v>1186</v>
      </c>
      <c r="H551" s="28" t="s">
        <v>1290</v>
      </c>
      <c r="J551" s="5">
        <v>3</v>
      </c>
      <c r="K551" s="5">
        <v>9</v>
      </c>
      <c r="L551" s="5" t="s">
        <v>1170</v>
      </c>
      <c r="M551" s="5" t="s">
        <v>1296</v>
      </c>
    </row>
    <row r="552" spans="2:14" hidden="1" x14ac:dyDescent="0.25">
      <c r="B552" s="5" t="s">
        <v>641</v>
      </c>
      <c r="C552" s="5" t="s">
        <v>233</v>
      </c>
      <c r="E552" s="5">
        <v>55</v>
      </c>
      <c r="F552" s="5" t="s">
        <v>1135</v>
      </c>
      <c r="G552" s="5" t="s">
        <v>1186</v>
      </c>
      <c r="H552" s="28" t="s">
        <v>1289</v>
      </c>
      <c r="J552" s="5">
        <v>3.5</v>
      </c>
      <c r="K552" s="5">
        <v>8</v>
      </c>
      <c r="L552" s="5" t="s">
        <v>1287</v>
      </c>
      <c r="M552" s="5" t="s">
        <v>1296</v>
      </c>
    </row>
    <row r="553" spans="2:14" hidden="1" x14ac:dyDescent="0.25">
      <c r="B553" s="5" t="s">
        <v>642</v>
      </c>
      <c r="C553" s="5" t="s">
        <v>233</v>
      </c>
      <c r="E553" s="5">
        <v>3629</v>
      </c>
      <c r="F553" s="5" t="s">
        <v>1135</v>
      </c>
      <c r="G553" s="5" t="s">
        <v>1186</v>
      </c>
      <c r="H553" s="28" t="s">
        <v>1290</v>
      </c>
      <c r="J553" s="5">
        <v>3.5</v>
      </c>
      <c r="K553" s="5">
        <v>1</v>
      </c>
      <c r="L553" s="5" t="s">
        <v>1153</v>
      </c>
      <c r="M553" s="5" t="s">
        <v>1296</v>
      </c>
    </row>
    <row r="554" spans="2:14" hidden="1" x14ac:dyDescent="0.25">
      <c r="B554" s="5" t="s">
        <v>643</v>
      </c>
      <c r="C554" s="5" t="s">
        <v>233</v>
      </c>
      <c r="E554" s="5">
        <v>634</v>
      </c>
      <c r="F554" s="5" t="s">
        <v>1135</v>
      </c>
      <c r="G554" s="5" t="s">
        <v>1185</v>
      </c>
      <c r="H554" s="5" t="s">
        <v>1194</v>
      </c>
      <c r="J554" s="5">
        <v>1.5</v>
      </c>
      <c r="L554" s="5" t="s">
        <v>1170</v>
      </c>
      <c r="M554" s="5" t="s">
        <v>1158</v>
      </c>
      <c r="N554" s="5" t="s">
        <v>1306</v>
      </c>
    </row>
    <row r="555" spans="2:14" hidden="1" x14ac:dyDescent="0.25">
      <c r="B555" s="5" t="s">
        <v>531</v>
      </c>
      <c r="C555" s="5" t="s">
        <v>233</v>
      </c>
      <c r="E555" s="5">
        <v>1</v>
      </c>
      <c r="F555" s="5" t="s">
        <v>1135</v>
      </c>
      <c r="G555" s="5" t="s">
        <v>1188</v>
      </c>
      <c r="H555" s="5" t="s">
        <v>1153</v>
      </c>
      <c r="J555" s="5">
        <v>4.5</v>
      </c>
      <c r="K555" s="5">
        <v>0.375</v>
      </c>
      <c r="M555" s="5" t="s">
        <v>1158</v>
      </c>
    </row>
    <row r="556" spans="2:14" hidden="1" x14ac:dyDescent="0.25">
      <c r="B556" s="5" t="s">
        <v>644</v>
      </c>
      <c r="C556" s="5" t="s">
        <v>233</v>
      </c>
      <c r="E556" s="5">
        <v>194</v>
      </c>
      <c r="F556" s="5" t="s">
        <v>1135</v>
      </c>
      <c r="G556" s="5" t="s">
        <v>1186</v>
      </c>
      <c r="H556" s="28" t="s">
        <v>1199</v>
      </c>
      <c r="J556" s="5">
        <v>2</v>
      </c>
      <c r="L556" s="5" t="s">
        <v>1153</v>
      </c>
      <c r="M556" s="5" t="s">
        <v>1158</v>
      </c>
    </row>
    <row r="557" spans="2:14" hidden="1" x14ac:dyDescent="0.25">
      <c r="B557" s="5" t="s">
        <v>645</v>
      </c>
      <c r="C557" s="5" t="s">
        <v>233</v>
      </c>
      <c r="E557" s="5">
        <v>345</v>
      </c>
      <c r="F557" s="5" t="s">
        <v>1135</v>
      </c>
      <c r="G557" s="5" t="s">
        <v>1186</v>
      </c>
      <c r="H557" s="28" t="s">
        <v>1290</v>
      </c>
      <c r="J557" s="5">
        <v>1.5</v>
      </c>
      <c r="L557" s="5" t="s">
        <v>1287</v>
      </c>
      <c r="M557" s="5" t="s">
        <v>1158</v>
      </c>
    </row>
    <row r="558" spans="2:14" hidden="1" x14ac:dyDescent="0.25">
      <c r="B558" s="5" t="s">
        <v>646</v>
      </c>
      <c r="C558" s="5" t="s">
        <v>233</v>
      </c>
      <c r="E558" s="5">
        <v>111</v>
      </c>
      <c r="F558" s="5" t="s">
        <v>1135</v>
      </c>
      <c r="G558" s="5" t="s">
        <v>1186</v>
      </c>
      <c r="H558" s="28" t="s">
        <v>1199</v>
      </c>
      <c r="J558" s="5">
        <v>2.5</v>
      </c>
      <c r="M558" s="5" t="s">
        <v>1158</v>
      </c>
    </row>
    <row r="559" spans="2:14" hidden="1" x14ac:dyDescent="0.25">
      <c r="B559" s="5" t="s">
        <v>647</v>
      </c>
      <c r="C559" s="5" t="s">
        <v>233</v>
      </c>
      <c r="E559" s="5">
        <v>1716.96</v>
      </c>
      <c r="F559" s="5" t="s">
        <v>1135</v>
      </c>
      <c r="G559" s="5" t="s">
        <v>1186</v>
      </c>
      <c r="H559" s="5" t="s">
        <v>1153</v>
      </c>
      <c r="J559" s="5">
        <v>1</v>
      </c>
      <c r="M559" s="5" t="s">
        <v>1158</v>
      </c>
    </row>
    <row r="560" spans="2:14" hidden="1" x14ac:dyDescent="0.25">
      <c r="B560" s="5" t="s">
        <v>648</v>
      </c>
      <c r="C560" s="5" t="s">
        <v>233</v>
      </c>
      <c r="E560" s="5">
        <v>244</v>
      </c>
      <c r="F560" s="5" t="s">
        <v>1135</v>
      </c>
      <c r="G560" s="5" t="s">
        <v>1187</v>
      </c>
      <c r="H560" s="5" t="s">
        <v>1278</v>
      </c>
      <c r="J560" s="5">
        <v>2</v>
      </c>
      <c r="K560" s="5">
        <v>0.25</v>
      </c>
      <c r="L560" s="5" t="s">
        <v>1170</v>
      </c>
      <c r="M560" s="5" t="s">
        <v>1158</v>
      </c>
    </row>
    <row r="561" spans="2:14" hidden="1" x14ac:dyDescent="0.25">
      <c r="B561" s="5" t="s">
        <v>649</v>
      </c>
      <c r="C561" s="5" t="s">
        <v>233</v>
      </c>
      <c r="E561" s="5">
        <v>19</v>
      </c>
      <c r="F561" s="5" t="s">
        <v>1135</v>
      </c>
      <c r="G561" s="5" t="s">
        <v>1187</v>
      </c>
      <c r="H561" s="28" t="s">
        <v>1200</v>
      </c>
      <c r="J561" s="5">
        <v>7</v>
      </c>
      <c r="K561" s="5">
        <v>0.375</v>
      </c>
      <c r="M561" s="5" t="s">
        <v>1158</v>
      </c>
    </row>
    <row r="562" spans="2:14" hidden="1" x14ac:dyDescent="0.25">
      <c r="B562" s="5" t="s">
        <v>650</v>
      </c>
      <c r="C562" s="5" t="s">
        <v>233</v>
      </c>
      <c r="E562" s="5">
        <v>47</v>
      </c>
      <c r="F562" s="5" t="s">
        <v>1135</v>
      </c>
      <c r="G562" s="5" t="s">
        <v>1188</v>
      </c>
      <c r="H562" s="5" t="s">
        <v>1194</v>
      </c>
      <c r="J562" s="5">
        <v>7.625</v>
      </c>
      <c r="M562" s="5" t="s">
        <v>1158</v>
      </c>
    </row>
    <row r="563" spans="2:14" hidden="1" x14ac:dyDescent="0.25">
      <c r="B563" s="5" t="s">
        <v>651</v>
      </c>
      <c r="C563" s="5" t="s">
        <v>233</v>
      </c>
      <c r="E563" s="5">
        <v>11</v>
      </c>
      <c r="F563" s="5" t="s">
        <v>1135</v>
      </c>
      <c r="G563" s="5" t="s">
        <v>1188</v>
      </c>
      <c r="H563" s="5" t="s">
        <v>1273</v>
      </c>
      <c r="J563" s="5">
        <v>2</v>
      </c>
      <c r="L563" s="5" t="s">
        <v>1170</v>
      </c>
      <c r="M563" s="5" t="s">
        <v>1158</v>
      </c>
    </row>
    <row r="564" spans="2:14" hidden="1" x14ac:dyDescent="0.25">
      <c r="B564" s="5" t="s">
        <v>652</v>
      </c>
      <c r="C564" s="5" t="s">
        <v>233</v>
      </c>
      <c r="E564" s="5">
        <v>61</v>
      </c>
      <c r="F564" s="5" t="s">
        <v>1135</v>
      </c>
      <c r="G564" s="5" t="s">
        <v>1188</v>
      </c>
      <c r="H564" s="5" t="s">
        <v>1194</v>
      </c>
      <c r="J564" s="5">
        <v>1.5</v>
      </c>
      <c r="K564" s="5">
        <v>0.375</v>
      </c>
      <c r="L564" s="5" t="s">
        <v>1287</v>
      </c>
      <c r="M564" s="5" t="s">
        <v>1158</v>
      </c>
    </row>
    <row r="565" spans="2:14" hidden="1" x14ac:dyDescent="0.25">
      <c r="B565" s="5" t="s">
        <v>653</v>
      </c>
      <c r="C565" s="5" t="s">
        <v>233</v>
      </c>
      <c r="E565" s="5">
        <v>852</v>
      </c>
      <c r="F565" s="5" t="s">
        <v>1135</v>
      </c>
      <c r="G565" s="5" t="s">
        <v>1188</v>
      </c>
      <c r="H565" s="5" t="s">
        <v>1194</v>
      </c>
      <c r="J565" s="5">
        <v>3.5</v>
      </c>
      <c r="K565" s="5">
        <v>0.25</v>
      </c>
      <c r="L565" s="5" t="s">
        <v>1287</v>
      </c>
      <c r="M565" s="5" t="s">
        <v>1158</v>
      </c>
    </row>
    <row r="566" spans="2:14" hidden="1" x14ac:dyDescent="0.25">
      <c r="B566" s="5" t="s">
        <v>654</v>
      </c>
      <c r="C566" s="5" t="s">
        <v>233</v>
      </c>
      <c r="E566" s="5">
        <v>226</v>
      </c>
      <c r="F566" s="5" t="s">
        <v>1135</v>
      </c>
      <c r="G566" s="5" t="s">
        <v>1186</v>
      </c>
      <c r="H566" s="28" t="s">
        <v>1290</v>
      </c>
      <c r="J566" s="5">
        <v>2</v>
      </c>
      <c r="K566" s="5">
        <v>10</v>
      </c>
      <c r="L566" s="5" t="s">
        <v>1287</v>
      </c>
      <c r="M566" s="5" t="s">
        <v>1158</v>
      </c>
    </row>
    <row r="567" spans="2:14" hidden="1" x14ac:dyDescent="0.25">
      <c r="B567" s="5" t="s">
        <v>655</v>
      </c>
      <c r="C567" s="5" t="s">
        <v>233</v>
      </c>
      <c r="E567" s="5">
        <v>63</v>
      </c>
      <c r="F567" s="5" t="s">
        <v>1135</v>
      </c>
      <c r="G567" s="5" t="s">
        <v>1186</v>
      </c>
      <c r="H567" s="28" t="s">
        <v>1290</v>
      </c>
      <c r="J567" s="5">
        <v>2.5</v>
      </c>
      <c r="K567" s="5">
        <v>10</v>
      </c>
      <c r="L567" s="5" t="s">
        <v>1287</v>
      </c>
      <c r="M567" s="5" t="s">
        <v>1158</v>
      </c>
    </row>
    <row r="568" spans="2:14" hidden="1" x14ac:dyDescent="0.25">
      <c r="B568" s="5" t="s">
        <v>656</v>
      </c>
      <c r="C568" s="5" t="s">
        <v>233</v>
      </c>
      <c r="E568" s="5">
        <f>651+204</f>
        <v>855</v>
      </c>
      <c r="F568" s="5" t="s">
        <v>1135</v>
      </c>
      <c r="G568" s="5" t="s">
        <v>1186</v>
      </c>
      <c r="H568" s="5" t="s">
        <v>1153</v>
      </c>
      <c r="J568" s="5">
        <v>1</v>
      </c>
      <c r="K568" s="5">
        <v>10</v>
      </c>
      <c r="M568" s="5" t="s">
        <v>1158</v>
      </c>
    </row>
    <row r="569" spans="2:14" hidden="1" x14ac:dyDescent="0.25">
      <c r="B569" s="5" t="s">
        <v>657</v>
      </c>
      <c r="C569" s="5" t="s">
        <v>233</v>
      </c>
      <c r="E569" s="5">
        <v>204</v>
      </c>
      <c r="F569" s="5" t="s">
        <v>1135</v>
      </c>
      <c r="G569" s="5" t="s">
        <v>1187</v>
      </c>
      <c r="H569" s="28" t="s">
        <v>1282</v>
      </c>
      <c r="J569" s="5">
        <v>1.75</v>
      </c>
      <c r="M569" s="5" t="s">
        <v>1158</v>
      </c>
    </row>
    <row r="570" spans="2:14" hidden="1" x14ac:dyDescent="0.25">
      <c r="B570" s="5" t="s">
        <v>658</v>
      </c>
      <c r="C570" s="5" t="s">
        <v>233</v>
      </c>
      <c r="E570" s="5">
        <v>200</v>
      </c>
      <c r="F570" s="5" t="s">
        <v>1135</v>
      </c>
      <c r="G570" s="5" t="s">
        <v>1186</v>
      </c>
      <c r="H570" s="5" t="s">
        <v>1153</v>
      </c>
      <c r="J570" s="5">
        <v>3</v>
      </c>
      <c r="K570" s="5">
        <v>0.3125</v>
      </c>
      <c r="M570" s="5" t="s">
        <v>1158</v>
      </c>
    </row>
    <row r="571" spans="2:14" hidden="1" x14ac:dyDescent="0.25">
      <c r="B571" s="5" t="s">
        <v>659</v>
      </c>
      <c r="C571" s="5" t="s">
        <v>233</v>
      </c>
      <c r="E571" s="5">
        <v>853</v>
      </c>
      <c r="F571" s="5" t="s">
        <v>1135</v>
      </c>
      <c r="G571" s="5" t="s">
        <v>1186</v>
      </c>
      <c r="H571" s="28" t="s">
        <v>1290</v>
      </c>
      <c r="J571" s="5">
        <v>1</v>
      </c>
      <c r="K571" s="5">
        <v>10</v>
      </c>
      <c r="L571" s="5" t="s">
        <v>1287</v>
      </c>
      <c r="M571" s="5" t="s">
        <v>1296</v>
      </c>
    </row>
    <row r="572" spans="2:14" hidden="1" x14ac:dyDescent="0.25">
      <c r="B572" s="5" t="s">
        <v>660</v>
      </c>
      <c r="C572" s="5" t="s">
        <v>233</v>
      </c>
      <c r="E572" s="5">
        <v>309</v>
      </c>
      <c r="F572" s="5" t="s">
        <v>1135</v>
      </c>
      <c r="G572" s="5" t="s">
        <v>1186</v>
      </c>
      <c r="H572" s="5" t="s">
        <v>1153</v>
      </c>
      <c r="J572" s="5">
        <v>3</v>
      </c>
      <c r="K572" s="5">
        <v>10</v>
      </c>
      <c r="M572" s="5" t="s">
        <v>1158</v>
      </c>
    </row>
    <row r="573" spans="2:14" hidden="1" x14ac:dyDescent="0.25">
      <c r="B573" s="5" t="s">
        <v>661</v>
      </c>
      <c r="C573" s="5" t="s">
        <v>233</v>
      </c>
      <c r="E573" s="5">
        <v>639</v>
      </c>
      <c r="F573" s="5" t="s">
        <v>1135</v>
      </c>
      <c r="G573" s="5" t="s">
        <v>1186</v>
      </c>
      <c r="H573" s="5" t="s">
        <v>1153</v>
      </c>
      <c r="J573" s="5">
        <v>2</v>
      </c>
      <c r="K573" s="5">
        <v>10</v>
      </c>
      <c r="M573" s="5" t="s">
        <v>1158</v>
      </c>
    </row>
    <row r="574" spans="2:14" hidden="1" x14ac:dyDescent="0.25">
      <c r="B574" s="5" t="s">
        <v>662</v>
      </c>
      <c r="C574" s="5" t="s">
        <v>233</v>
      </c>
      <c r="E574" s="5">
        <v>321</v>
      </c>
      <c r="F574" s="5" t="s">
        <v>1135</v>
      </c>
      <c r="G574" s="5" t="s">
        <v>1187</v>
      </c>
      <c r="H574" s="28" t="s">
        <v>1277</v>
      </c>
      <c r="J574" s="5">
        <v>1</v>
      </c>
      <c r="K574" s="5">
        <v>0.25</v>
      </c>
      <c r="L574" s="5" t="s">
        <v>1287</v>
      </c>
      <c r="M574" s="5" t="s">
        <v>1158</v>
      </c>
    </row>
    <row r="575" spans="2:14" hidden="1" x14ac:dyDescent="0.25">
      <c r="B575" s="5" t="s">
        <v>663</v>
      </c>
      <c r="C575" s="5" t="s">
        <v>233</v>
      </c>
      <c r="E575" s="5">
        <v>51</v>
      </c>
      <c r="F575" s="5" t="s">
        <v>1135</v>
      </c>
      <c r="G575" s="5" t="s">
        <v>1187</v>
      </c>
      <c r="H575" s="28" t="s">
        <v>1282</v>
      </c>
      <c r="J575" s="5">
        <v>1.5</v>
      </c>
      <c r="K575" s="5">
        <v>0.625</v>
      </c>
      <c r="L575" s="5" t="s">
        <v>1287</v>
      </c>
      <c r="M575" s="5" t="s">
        <v>1158</v>
      </c>
    </row>
    <row r="576" spans="2:14" hidden="1" x14ac:dyDescent="0.25">
      <c r="B576" s="5" t="s">
        <v>664</v>
      </c>
      <c r="C576" s="5" t="s">
        <v>233</v>
      </c>
      <c r="E576" s="5">
        <v>1136</v>
      </c>
      <c r="F576" s="5" t="s">
        <v>1135</v>
      </c>
      <c r="G576" s="5" t="s">
        <v>1186</v>
      </c>
      <c r="H576" s="5" t="s">
        <v>1153</v>
      </c>
      <c r="J576" s="5">
        <v>1.5</v>
      </c>
      <c r="M576" s="5" t="s">
        <v>1158</v>
      </c>
      <c r="N576" s="5" t="s">
        <v>1297</v>
      </c>
    </row>
    <row r="577" spans="2:14" hidden="1" x14ac:dyDescent="0.25">
      <c r="B577" s="5" t="s">
        <v>665</v>
      </c>
      <c r="C577" s="5" t="s">
        <v>233</v>
      </c>
      <c r="E577" s="5">
        <v>1661</v>
      </c>
      <c r="F577" s="5" t="s">
        <v>1135</v>
      </c>
      <c r="G577" s="5" t="s">
        <v>1186</v>
      </c>
      <c r="H577" s="28" t="s">
        <v>1292</v>
      </c>
      <c r="J577" s="5">
        <v>1</v>
      </c>
      <c r="K577" s="5">
        <v>8</v>
      </c>
      <c r="L577" s="5" t="s">
        <v>1287</v>
      </c>
      <c r="M577" s="5" t="s">
        <v>1158</v>
      </c>
    </row>
    <row r="578" spans="2:14" hidden="1" x14ac:dyDescent="0.25">
      <c r="B578" s="5" t="s">
        <v>666</v>
      </c>
      <c r="C578" s="5" t="s">
        <v>1</v>
      </c>
      <c r="E578" s="5">
        <v>28</v>
      </c>
      <c r="F578" s="5" t="s">
        <v>1135</v>
      </c>
      <c r="G578" s="5" t="s">
        <v>1187</v>
      </c>
      <c r="H578" s="28" t="s">
        <v>1279</v>
      </c>
      <c r="J578" s="5">
        <v>4</v>
      </c>
      <c r="K578" s="5">
        <v>0.375</v>
      </c>
      <c r="M578" s="5" t="s">
        <v>1158</v>
      </c>
    </row>
    <row r="579" spans="2:14" hidden="1" x14ac:dyDescent="0.25">
      <c r="B579" s="5" t="s">
        <v>667</v>
      </c>
      <c r="C579" s="5" t="s">
        <v>233</v>
      </c>
      <c r="E579" s="5">
        <v>151</v>
      </c>
      <c r="F579" s="5" t="s">
        <v>1135</v>
      </c>
      <c r="G579" s="5" t="s">
        <v>1186</v>
      </c>
      <c r="H579" s="28" t="s">
        <v>1199</v>
      </c>
      <c r="J579" s="5">
        <v>2</v>
      </c>
      <c r="K579" s="5">
        <v>8</v>
      </c>
      <c r="M579" s="5" t="s">
        <v>1296</v>
      </c>
    </row>
    <row r="580" spans="2:14" hidden="1" x14ac:dyDescent="0.25">
      <c r="B580" s="5" t="s">
        <v>668</v>
      </c>
      <c r="C580" s="5" t="s">
        <v>233</v>
      </c>
      <c r="E580" s="5">
        <v>2960</v>
      </c>
      <c r="F580" s="5" t="s">
        <v>1135</v>
      </c>
      <c r="G580" s="5" t="s">
        <v>1186</v>
      </c>
      <c r="H580" s="28" t="s">
        <v>1292</v>
      </c>
      <c r="J580" s="5">
        <v>1.25</v>
      </c>
      <c r="M580" s="5" t="s">
        <v>1158</v>
      </c>
    </row>
    <row r="581" spans="2:14" hidden="1" x14ac:dyDescent="0.25">
      <c r="B581" s="5" t="s">
        <v>669</v>
      </c>
      <c r="C581" s="5" t="s">
        <v>233</v>
      </c>
      <c r="E581" s="5">
        <v>218</v>
      </c>
      <c r="F581" s="5" t="s">
        <v>1135</v>
      </c>
      <c r="G581" s="5" t="s">
        <v>1186</v>
      </c>
      <c r="H581" s="28" t="s">
        <v>1290</v>
      </c>
      <c r="J581" s="5">
        <v>1.25</v>
      </c>
      <c r="M581" s="5" t="s">
        <v>1158</v>
      </c>
      <c r="N581" s="5" t="s">
        <v>1295</v>
      </c>
    </row>
    <row r="582" spans="2:14" hidden="1" x14ac:dyDescent="0.25">
      <c r="B582" s="5" t="s">
        <v>670</v>
      </c>
      <c r="C582" s="5" t="s">
        <v>233</v>
      </c>
      <c r="E582" s="5">
        <v>283</v>
      </c>
      <c r="F582" s="5" t="s">
        <v>1135</v>
      </c>
      <c r="G582" s="5" t="s">
        <v>1186</v>
      </c>
      <c r="H582" s="28" t="s">
        <v>1290</v>
      </c>
      <c r="J582" s="5">
        <v>0.75</v>
      </c>
      <c r="K582" s="5">
        <v>6</v>
      </c>
      <c r="M582" s="5" t="s">
        <v>1158</v>
      </c>
    </row>
    <row r="583" spans="2:14" hidden="1" x14ac:dyDescent="0.25">
      <c r="B583" s="5" t="s">
        <v>671</v>
      </c>
      <c r="C583" s="5" t="s">
        <v>233</v>
      </c>
      <c r="E583" s="5">
        <v>447</v>
      </c>
      <c r="F583" s="5" t="s">
        <v>1135</v>
      </c>
      <c r="G583" s="5" t="s">
        <v>1186</v>
      </c>
      <c r="H583" s="28" t="s">
        <v>1290</v>
      </c>
      <c r="J583" s="5">
        <v>1.5</v>
      </c>
      <c r="K583" s="5">
        <v>8</v>
      </c>
      <c r="M583" s="5" t="s">
        <v>1158</v>
      </c>
    </row>
    <row r="584" spans="2:14" hidden="1" x14ac:dyDescent="0.25">
      <c r="B584" s="5" t="s">
        <v>672</v>
      </c>
      <c r="C584" s="5" t="s">
        <v>233</v>
      </c>
      <c r="E584" s="5">
        <v>960</v>
      </c>
      <c r="F584" s="5" t="s">
        <v>1135</v>
      </c>
      <c r="G584" s="5" t="s">
        <v>1186</v>
      </c>
      <c r="H584" s="28" t="s">
        <v>1290</v>
      </c>
      <c r="J584" s="5">
        <v>2</v>
      </c>
      <c r="K584" s="5">
        <v>7</v>
      </c>
      <c r="M584" s="5" t="s">
        <v>1296</v>
      </c>
    </row>
    <row r="585" spans="2:14" hidden="1" x14ac:dyDescent="0.25">
      <c r="B585" s="5" t="s">
        <v>673</v>
      </c>
      <c r="C585" s="5" t="s">
        <v>233</v>
      </c>
      <c r="E585" s="5">
        <v>100</v>
      </c>
      <c r="F585" s="5" t="s">
        <v>1135</v>
      </c>
      <c r="G585" s="5" t="s">
        <v>1186</v>
      </c>
      <c r="H585" s="28" t="s">
        <v>1290</v>
      </c>
      <c r="J585" s="5">
        <v>2.5</v>
      </c>
      <c r="K585" s="5">
        <v>10</v>
      </c>
      <c r="M585" s="5" t="s">
        <v>1296</v>
      </c>
    </row>
    <row r="586" spans="2:14" hidden="1" x14ac:dyDescent="0.25">
      <c r="B586" s="5" t="s">
        <v>674</v>
      </c>
      <c r="C586" s="5" t="s">
        <v>233</v>
      </c>
      <c r="E586" s="5">
        <v>928</v>
      </c>
      <c r="F586" s="5" t="s">
        <v>1135</v>
      </c>
      <c r="G586" s="5" t="s">
        <v>1186</v>
      </c>
      <c r="H586" s="28" t="s">
        <v>1290</v>
      </c>
      <c r="J586" s="5">
        <v>0.5</v>
      </c>
      <c r="M586" s="5" t="s">
        <v>1158</v>
      </c>
    </row>
    <row r="587" spans="2:14" hidden="1" x14ac:dyDescent="0.25">
      <c r="B587" s="5" t="s">
        <v>675</v>
      </c>
      <c r="C587" s="5" t="s">
        <v>233</v>
      </c>
      <c r="E587" s="5">
        <v>492</v>
      </c>
      <c r="F587" s="5" t="s">
        <v>1135</v>
      </c>
      <c r="G587" s="5" t="s">
        <v>1186</v>
      </c>
      <c r="H587" s="5" t="s">
        <v>1153</v>
      </c>
      <c r="J587" s="5">
        <v>1.75</v>
      </c>
      <c r="M587" s="5" t="s">
        <v>1158</v>
      </c>
    </row>
    <row r="588" spans="2:14" hidden="1" x14ac:dyDescent="0.25">
      <c r="B588" s="5" t="s">
        <v>676</v>
      </c>
      <c r="C588" s="5" t="s">
        <v>233</v>
      </c>
      <c r="E588" s="5">
        <v>199</v>
      </c>
      <c r="F588" s="5" t="s">
        <v>1135</v>
      </c>
      <c r="G588" s="5" t="s">
        <v>1186</v>
      </c>
      <c r="H588" s="28" t="s">
        <v>1290</v>
      </c>
      <c r="J588" s="5">
        <v>3</v>
      </c>
      <c r="K588" s="5">
        <v>0.4375</v>
      </c>
      <c r="M588" s="5" t="s">
        <v>1158</v>
      </c>
    </row>
    <row r="589" spans="2:14" hidden="1" x14ac:dyDescent="0.25">
      <c r="B589" s="5" t="s">
        <v>677</v>
      </c>
      <c r="C589" s="5" t="s">
        <v>233</v>
      </c>
      <c r="E589" s="5">
        <v>385</v>
      </c>
      <c r="F589" s="5" t="s">
        <v>1135</v>
      </c>
      <c r="G589" s="5" t="s">
        <v>1186</v>
      </c>
      <c r="H589" s="28" t="s">
        <v>1290</v>
      </c>
      <c r="J589" s="5">
        <v>2.5</v>
      </c>
      <c r="K589" s="5">
        <v>0.3125</v>
      </c>
      <c r="M589" s="5" t="s">
        <v>1158</v>
      </c>
    </row>
    <row r="590" spans="2:14" hidden="1" x14ac:dyDescent="0.25">
      <c r="B590" s="5" t="s">
        <v>678</v>
      </c>
      <c r="C590" s="5" t="s">
        <v>233</v>
      </c>
      <c r="E590" s="5">
        <v>82</v>
      </c>
      <c r="F590" s="5" t="s">
        <v>1135</v>
      </c>
      <c r="G590" s="5" t="s">
        <v>1186</v>
      </c>
      <c r="H590" s="28" t="s">
        <v>1290</v>
      </c>
      <c r="J590" s="5">
        <v>1.5</v>
      </c>
      <c r="K590" s="5">
        <v>0.375</v>
      </c>
      <c r="L590" s="5" t="s">
        <v>1308</v>
      </c>
      <c r="M590" s="5" t="s">
        <v>1158</v>
      </c>
    </row>
    <row r="591" spans="2:14" hidden="1" x14ac:dyDescent="0.25">
      <c r="B591" s="5" t="s">
        <v>679</v>
      </c>
      <c r="C591" s="5" t="s">
        <v>233</v>
      </c>
      <c r="E591" s="5">
        <v>27</v>
      </c>
      <c r="F591" s="5" t="s">
        <v>1135</v>
      </c>
      <c r="G591" s="5" t="s">
        <v>1186</v>
      </c>
      <c r="H591" s="28" t="s">
        <v>1282</v>
      </c>
      <c r="J591" s="5">
        <v>1.25</v>
      </c>
      <c r="K591" s="5">
        <v>0.375</v>
      </c>
      <c r="L591" s="5" t="s">
        <v>1161</v>
      </c>
      <c r="M591" s="5" t="s">
        <v>1158</v>
      </c>
    </row>
    <row r="592" spans="2:14" hidden="1" x14ac:dyDescent="0.25">
      <c r="B592" s="5" t="s">
        <v>680</v>
      </c>
      <c r="C592" s="5" t="s">
        <v>233</v>
      </c>
      <c r="E592" s="5">
        <v>88</v>
      </c>
      <c r="F592" s="5" t="s">
        <v>1135</v>
      </c>
      <c r="G592" s="5" t="s">
        <v>1153</v>
      </c>
      <c r="H592" s="5" t="s">
        <v>1275</v>
      </c>
      <c r="N592" s="5" t="s">
        <v>1300</v>
      </c>
    </row>
    <row r="593" spans="1:14" hidden="1" x14ac:dyDescent="0.25">
      <c r="B593" s="5" t="s">
        <v>681</v>
      </c>
      <c r="C593" s="5" t="s">
        <v>233</v>
      </c>
      <c r="E593" s="5">
        <v>555</v>
      </c>
      <c r="F593" s="5" t="s">
        <v>1135</v>
      </c>
      <c r="G593" s="5" t="s">
        <v>1188</v>
      </c>
      <c r="H593" s="5" t="s">
        <v>1200</v>
      </c>
      <c r="J593" s="5">
        <v>2.5</v>
      </c>
      <c r="K593" s="5">
        <v>0.25</v>
      </c>
      <c r="M593" s="5" t="s">
        <v>1158</v>
      </c>
    </row>
    <row r="594" spans="1:14" hidden="1" x14ac:dyDescent="0.25">
      <c r="B594" s="5" t="s">
        <v>682</v>
      </c>
      <c r="C594" s="5" t="s">
        <v>233</v>
      </c>
      <c r="E594" s="5">
        <v>1</v>
      </c>
      <c r="F594" s="5" t="s">
        <v>1135</v>
      </c>
      <c r="G594" s="5" t="s">
        <v>1187</v>
      </c>
      <c r="H594" s="5" t="s">
        <v>1278</v>
      </c>
      <c r="J594" s="5">
        <v>6</v>
      </c>
      <c r="K594" s="5">
        <v>0.75</v>
      </c>
      <c r="M594" s="5" t="s">
        <v>1158</v>
      </c>
    </row>
    <row r="595" spans="1:14" hidden="1" x14ac:dyDescent="0.25">
      <c r="B595" s="5" t="s">
        <v>683</v>
      </c>
      <c r="C595" s="5" t="s">
        <v>233</v>
      </c>
      <c r="E595" s="5">
        <v>57</v>
      </c>
      <c r="F595" s="5" t="s">
        <v>1135</v>
      </c>
      <c r="G595" s="5" t="s">
        <v>1186</v>
      </c>
      <c r="H595" s="28" t="s">
        <v>1290</v>
      </c>
      <c r="J595" s="5">
        <v>2</v>
      </c>
      <c r="K595" s="5">
        <v>0.3125</v>
      </c>
      <c r="L595" s="5" t="s">
        <v>1287</v>
      </c>
      <c r="M595" s="5" t="s">
        <v>1158</v>
      </c>
    </row>
    <row r="596" spans="1:14" hidden="1" x14ac:dyDescent="0.25">
      <c r="B596" s="5" t="s">
        <v>684</v>
      </c>
      <c r="C596" s="5" t="s">
        <v>233</v>
      </c>
      <c r="E596" s="5">
        <v>623</v>
      </c>
      <c r="F596" s="5" t="s">
        <v>1135</v>
      </c>
      <c r="G596" s="5" t="s">
        <v>1186</v>
      </c>
      <c r="H596" s="28" t="s">
        <v>1290</v>
      </c>
      <c r="J596" s="5">
        <v>1</v>
      </c>
      <c r="K596" s="5">
        <v>10</v>
      </c>
      <c r="L596" s="5" t="s">
        <v>1161</v>
      </c>
      <c r="M596" s="5" t="s">
        <v>1158</v>
      </c>
    </row>
    <row r="597" spans="1:14" hidden="1" x14ac:dyDescent="0.25">
      <c r="B597" s="5" t="s">
        <v>685</v>
      </c>
      <c r="C597" s="5" t="s">
        <v>233</v>
      </c>
      <c r="E597" s="5">
        <v>74</v>
      </c>
      <c r="F597" s="5" t="s">
        <v>1135</v>
      </c>
      <c r="G597" s="5" t="s">
        <v>1186</v>
      </c>
      <c r="H597" s="28" t="s">
        <v>1290</v>
      </c>
      <c r="J597" s="5">
        <v>1.25</v>
      </c>
      <c r="K597" s="5">
        <v>10</v>
      </c>
      <c r="L597" s="5" t="s">
        <v>1161</v>
      </c>
      <c r="M597" s="5" t="s">
        <v>1158</v>
      </c>
    </row>
    <row r="598" spans="1:14" hidden="1" x14ac:dyDescent="0.25">
      <c r="B598" s="5" t="s">
        <v>686</v>
      </c>
      <c r="C598" s="5" t="s">
        <v>233</v>
      </c>
      <c r="E598" s="5">
        <v>196</v>
      </c>
      <c r="F598" s="5" t="s">
        <v>1135</v>
      </c>
      <c r="G598" s="5" t="s">
        <v>1186</v>
      </c>
      <c r="H598" s="28" t="s">
        <v>1290</v>
      </c>
      <c r="J598" s="5">
        <v>1.25</v>
      </c>
      <c r="K598" s="5">
        <v>10</v>
      </c>
      <c r="L598" s="5" t="s">
        <v>1287</v>
      </c>
      <c r="M598" s="5" t="s">
        <v>1158</v>
      </c>
    </row>
    <row r="599" spans="1:14" hidden="1" x14ac:dyDescent="0.25">
      <c r="B599" s="5" t="s">
        <v>687</v>
      </c>
      <c r="C599" s="5" t="s">
        <v>233</v>
      </c>
      <c r="E599" s="5">
        <v>17</v>
      </c>
      <c r="F599" s="5" t="s">
        <v>1135</v>
      </c>
      <c r="G599" s="5" t="s">
        <v>1186</v>
      </c>
      <c r="H599" s="28" t="s">
        <v>1290</v>
      </c>
      <c r="J599" s="5">
        <v>3</v>
      </c>
      <c r="K599" s="5">
        <v>8</v>
      </c>
      <c r="M599" s="5" t="s">
        <v>1158</v>
      </c>
    </row>
    <row r="600" spans="1:14" hidden="1" x14ac:dyDescent="0.25">
      <c r="B600" s="5" t="s">
        <v>688</v>
      </c>
      <c r="C600" s="5" t="s">
        <v>233</v>
      </c>
      <c r="E600" s="5">
        <v>9137</v>
      </c>
      <c r="F600" s="5" t="s">
        <v>1135</v>
      </c>
      <c r="G600" s="5" t="s">
        <v>1186</v>
      </c>
      <c r="H600" s="28" t="s">
        <v>1290</v>
      </c>
      <c r="J600" s="5">
        <v>3</v>
      </c>
      <c r="K600" s="5">
        <v>10</v>
      </c>
      <c r="L600" s="5" t="s">
        <v>1153</v>
      </c>
      <c r="M600" s="5" t="s">
        <v>1158</v>
      </c>
    </row>
    <row r="601" spans="1:14" hidden="1" x14ac:dyDescent="0.25">
      <c r="B601" s="5" t="s">
        <v>689</v>
      </c>
      <c r="C601" s="5" t="s">
        <v>233</v>
      </c>
      <c r="D601" s="5" t="s">
        <v>693</v>
      </c>
      <c r="E601" s="5">
        <v>4058</v>
      </c>
      <c r="F601" s="5" t="s">
        <v>1135</v>
      </c>
      <c r="G601" s="5" t="s">
        <v>1186</v>
      </c>
      <c r="H601" s="28" t="s">
        <v>1292</v>
      </c>
      <c r="J601" s="5">
        <v>3.5</v>
      </c>
      <c r="K601" s="5">
        <v>10</v>
      </c>
      <c r="M601" s="5" t="s">
        <v>1158</v>
      </c>
    </row>
    <row r="602" spans="1:14" hidden="1" x14ac:dyDescent="0.25">
      <c r="B602" s="5" t="s">
        <v>690</v>
      </c>
      <c r="C602" s="5" t="s">
        <v>233</v>
      </c>
      <c r="E602" s="5">
        <v>57</v>
      </c>
      <c r="F602" s="5" t="s">
        <v>1135</v>
      </c>
      <c r="G602" s="5" t="s">
        <v>1186</v>
      </c>
      <c r="H602" s="28" t="s">
        <v>1290</v>
      </c>
      <c r="J602" s="5">
        <v>3</v>
      </c>
      <c r="K602" s="5">
        <v>8</v>
      </c>
      <c r="L602" s="5" t="s">
        <v>1153</v>
      </c>
      <c r="M602" s="5" t="s">
        <v>1158</v>
      </c>
    </row>
    <row r="603" spans="1:14" hidden="1" x14ac:dyDescent="0.25">
      <c r="B603" s="5" t="s">
        <v>691</v>
      </c>
      <c r="C603" s="5" t="s">
        <v>233</v>
      </c>
      <c r="D603" s="5" t="s">
        <v>692</v>
      </c>
      <c r="E603" s="5">
        <v>31</v>
      </c>
      <c r="F603" s="5" t="s">
        <v>1135</v>
      </c>
      <c r="G603" s="5" t="s">
        <v>1187</v>
      </c>
      <c r="H603" s="28" t="s">
        <v>1281</v>
      </c>
      <c r="J603" s="5">
        <v>3</v>
      </c>
      <c r="K603" s="5">
        <v>0.3125</v>
      </c>
      <c r="L603" s="5" t="s">
        <v>1161</v>
      </c>
      <c r="M603" s="5" t="s">
        <v>1158</v>
      </c>
    </row>
    <row r="604" spans="1:14" x14ac:dyDescent="0.25">
      <c r="A604" s="51"/>
      <c r="B604" s="5" t="s">
        <v>366</v>
      </c>
      <c r="C604" s="5" t="s">
        <v>233</v>
      </c>
      <c r="E604" s="5">
        <v>1</v>
      </c>
      <c r="F604" s="5" t="s">
        <v>1139</v>
      </c>
      <c r="G604" s="5" t="s">
        <v>1207</v>
      </c>
    </row>
    <row r="605" spans="1:14" x14ac:dyDescent="0.25">
      <c r="A605" s="48"/>
      <c r="B605" s="5" t="s">
        <v>367</v>
      </c>
      <c r="C605" s="5" t="s">
        <v>233</v>
      </c>
      <c r="E605" s="5">
        <v>1</v>
      </c>
      <c r="F605" s="5" t="s">
        <v>1139</v>
      </c>
      <c r="G605" s="5" t="s">
        <v>1207</v>
      </c>
      <c r="I605" s="5">
        <v>1.54</v>
      </c>
      <c r="M605" s="5" t="s">
        <v>1296</v>
      </c>
      <c r="N605" s="5" t="s">
        <v>1310</v>
      </c>
    </row>
    <row r="606" spans="1:14" x14ac:dyDescent="0.25">
      <c r="A606" s="51"/>
      <c r="B606" s="5" t="s">
        <v>368</v>
      </c>
      <c r="C606" s="5" t="s">
        <v>233</v>
      </c>
      <c r="E606" s="5">
        <v>21</v>
      </c>
      <c r="F606" s="5" t="s">
        <v>1139</v>
      </c>
      <c r="G606" s="5" t="s">
        <v>1207</v>
      </c>
    </row>
    <row r="607" spans="1:14" x14ac:dyDescent="0.25">
      <c r="A607" s="51"/>
      <c r="B607" s="5" t="s">
        <v>369</v>
      </c>
      <c r="C607" s="5" t="s">
        <v>233</v>
      </c>
      <c r="E607" s="5">
        <v>23</v>
      </c>
      <c r="F607" s="5" t="s">
        <v>1139</v>
      </c>
      <c r="G607" s="5" t="s">
        <v>1207</v>
      </c>
    </row>
    <row r="608" spans="1:14" x14ac:dyDescent="0.25">
      <c r="A608" s="51"/>
      <c r="B608" s="5" t="s">
        <v>370</v>
      </c>
      <c r="C608" s="5" t="s">
        <v>233</v>
      </c>
      <c r="E608" s="5">
        <v>12</v>
      </c>
      <c r="F608" s="5" t="s">
        <v>1139</v>
      </c>
      <c r="G608" s="5" t="s">
        <v>1207</v>
      </c>
    </row>
    <row r="609" spans="1:13" x14ac:dyDescent="0.25">
      <c r="A609" s="48"/>
      <c r="B609" s="5" t="s">
        <v>371</v>
      </c>
      <c r="C609" s="5" t="s">
        <v>233</v>
      </c>
      <c r="E609" s="5">
        <v>12</v>
      </c>
      <c r="F609" s="5" t="s">
        <v>1139</v>
      </c>
      <c r="G609" s="5" t="s">
        <v>1207</v>
      </c>
    </row>
    <row r="610" spans="1:13" x14ac:dyDescent="0.25">
      <c r="A610" s="52">
        <v>18318</v>
      </c>
      <c r="B610" s="5" t="s">
        <v>617</v>
      </c>
      <c r="C610" s="5" t="s">
        <v>233</v>
      </c>
      <c r="E610" s="5">
        <v>61</v>
      </c>
      <c r="F610" s="5" t="s">
        <v>1139</v>
      </c>
      <c r="G610" s="5" t="s">
        <v>1207</v>
      </c>
    </row>
    <row r="611" spans="1:13" x14ac:dyDescent="0.25">
      <c r="A611" s="51"/>
      <c r="B611" s="5" t="s">
        <v>727</v>
      </c>
      <c r="C611" s="5" t="s">
        <v>233</v>
      </c>
      <c r="E611" s="5">
        <v>2</v>
      </c>
      <c r="F611" s="5" t="s">
        <v>1136</v>
      </c>
      <c r="G611" s="5" t="s">
        <v>1207</v>
      </c>
    </row>
    <row r="612" spans="1:13" x14ac:dyDescent="0.25">
      <c r="A612" s="48"/>
      <c r="B612" s="5" t="s">
        <v>762</v>
      </c>
      <c r="C612" s="5" t="s">
        <v>233</v>
      </c>
      <c r="E612" s="5">
        <v>1</v>
      </c>
      <c r="F612" s="5" t="s">
        <v>1139</v>
      </c>
      <c r="G612" s="5" t="s">
        <v>1207</v>
      </c>
    </row>
    <row r="613" spans="1:13" x14ac:dyDescent="0.25">
      <c r="A613" s="48"/>
      <c r="B613" s="5" t="s">
        <v>778</v>
      </c>
      <c r="C613" s="5" t="s">
        <v>233</v>
      </c>
      <c r="E613" s="5">
        <v>1</v>
      </c>
      <c r="F613" s="5" t="s">
        <v>1138</v>
      </c>
      <c r="G613" s="5" t="s">
        <v>1207</v>
      </c>
    </row>
    <row r="614" spans="1:13" x14ac:dyDescent="0.25">
      <c r="A614">
        <v>29842</v>
      </c>
      <c r="B614" s="5" t="s">
        <v>787</v>
      </c>
      <c r="C614" s="5" t="s">
        <v>233</v>
      </c>
      <c r="E614" s="5">
        <v>1</v>
      </c>
      <c r="F614" s="5" t="s">
        <v>1136</v>
      </c>
      <c r="G614" s="5" t="s">
        <v>1207</v>
      </c>
    </row>
    <row r="615" spans="1:13" x14ac:dyDescent="0.25">
      <c r="A615" s="48"/>
      <c r="B615" s="5" t="s">
        <v>794</v>
      </c>
      <c r="C615" s="5" t="s">
        <v>233</v>
      </c>
      <c r="E615" s="5">
        <v>1</v>
      </c>
      <c r="F615" s="8" t="s">
        <v>1141</v>
      </c>
      <c r="G615" s="5" t="s">
        <v>1207</v>
      </c>
    </row>
    <row r="616" spans="1:13" x14ac:dyDescent="0.25">
      <c r="A616" s="48"/>
      <c r="B616" s="5" t="s">
        <v>795</v>
      </c>
      <c r="C616" s="5" t="s">
        <v>233</v>
      </c>
      <c r="E616" s="5">
        <v>1</v>
      </c>
      <c r="F616" s="5" t="s">
        <v>1136</v>
      </c>
      <c r="G616" s="5" t="s">
        <v>1207</v>
      </c>
    </row>
    <row r="617" spans="1:13" x14ac:dyDescent="0.25">
      <c r="A617" s="52">
        <v>23022</v>
      </c>
      <c r="B617" s="5" t="s">
        <v>796</v>
      </c>
      <c r="C617" s="5" t="s">
        <v>233</v>
      </c>
      <c r="E617" s="5">
        <v>6</v>
      </c>
      <c r="F617" s="5" t="s">
        <v>1136</v>
      </c>
      <c r="G617" s="5" t="s">
        <v>1207</v>
      </c>
    </row>
    <row r="618" spans="1:13" x14ac:dyDescent="0.25">
      <c r="A618" s="48"/>
      <c r="B618" s="5" t="s">
        <v>797</v>
      </c>
      <c r="C618" s="5" t="s">
        <v>233</v>
      </c>
      <c r="E618" s="5">
        <v>9</v>
      </c>
      <c r="F618" s="5" t="s">
        <v>1136</v>
      </c>
      <c r="G618" s="5" t="s">
        <v>1207</v>
      </c>
    </row>
    <row r="619" spans="1:13" x14ac:dyDescent="0.25">
      <c r="A619" s="49">
        <v>18299</v>
      </c>
      <c r="B619" s="5" t="s">
        <v>947</v>
      </c>
      <c r="C619" s="5" t="s">
        <v>233</v>
      </c>
      <c r="E619" s="5">
        <v>82</v>
      </c>
      <c r="F619" s="5" t="s">
        <v>1139</v>
      </c>
      <c r="G619" s="5" t="s">
        <v>1207</v>
      </c>
      <c r="I619" s="5">
        <v>0.5</v>
      </c>
      <c r="M619" s="5" t="s">
        <v>1158</v>
      </c>
    </row>
    <row r="620" spans="1:13" x14ac:dyDescent="0.25">
      <c r="A620" s="49">
        <v>22908</v>
      </c>
      <c r="B620" s="5" t="s">
        <v>948</v>
      </c>
      <c r="C620" s="5" t="s">
        <v>233</v>
      </c>
      <c r="E620" s="5">
        <v>4</v>
      </c>
      <c r="F620" s="5" t="s">
        <v>1139</v>
      </c>
      <c r="G620" s="5" t="s">
        <v>1207</v>
      </c>
      <c r="I620" s="5">
        <v>0.75</v>
      </c>
      <c r="M620" s="5" t="s">
        <v>1158</v>
      </c>
    </row>
    <row r="621" spans="1:13" x14ac:dyDescent="0.25">
      <c r="A621" s="51"/>
      <c r="B621" s="5" t="s">
        <v>999</v>
      </c>
      <c r="C621" s="5" t="s">
        <v>233</v>
      </c>
      <c r="E621" s="5">
        <v>11</v>
      </c>
      <c r="F621" s="5" t="s">
        <v>1139</v>
      </c>
      <c r="G621" s="5" t="s">
        <v>1207</v>
      </c>
    </row>
    <row r="622" spans="1:13" x14ac:dyDescent="0.25">
      <c r="A622" s="49">
        <v>16802</v>
      </c>
      <c r="B622" s="5" t="s">
        <v>1000</v>
      </c>
      <c r="C622" s="5" t="s">
        <v>233</v>
      </c>
      <c r="E622" s="5">
        <v>14</v>
      </c>
      <c r="F622" s="5" t="s">
        <v>1139</v>
      </c>
      <c r="G622" s="5" t="s">
        <v>1207</v>
      </c>
    </row>
    <row r="623" spans="1:13" x14ac:dyDescent="0.25">
      <c r="A623" s="52">
        <v>16803</v>
      </c>
      <c r="B623" s="5" t="s">
        <v>1001</v>
      </c>
      <c r="C623" s="5" t="s">
        <v>233</v>
      </c>
      <c r="E623" s="5">
        <v>6</v>
      </c>
      <c r="F623" s="5" t="s">
        <v>1139</v>
      </c>
      <c r="G623" s="5" t="s">
        <v>1207</v>
      </c>
    </row>
    <row r="624" spans="1:13" x14ac:dyDescent="0.25">
      <c r="A624" s="51"/>
      <c r="B624" s="5" t="s">
        <v>1002</v>
      </c>
      <c r="C624" s="5" t="s">
        <v>233</v>
      </c>
      <c r="E624" s="5">
        <v>10</v>
      </c>
      <c r="F624" s="5" t="s">
        <v>1139</v>
      </c>
      <c r="G624" s="5" t="s">
        <v>1207</v>
      </c>
    </row>
    <row r="625" spans="1:14" x14ac:dyDescent="0.25">
      <c r="A625" s="48"/>
      <c r="B625" s="5" t="s">
        <v>1010</v>
      </c>
      <c r="C625" s="5" t="s">
        <v>233</v>
      </c>
      <c r="E625" s="5">
        <v>19</v>
      </c>
      <c r="F625" s="5" t="s">
        <v>1139</v>
      </c>
      <c r="G625" s="5" t="s">
        <v>1207</v>
      </c>
      <c r="I625" s="5">
        <v>1</v>
      </c>
    </row>
    <row r="626" spans="1:14" x14ac:dyDescent="0.25">
      <c r="A626" s="51"/>
      <c r="B626" s="5" t="s">
        <v>1020</v>
      </c>
      <c r="C626" s="5" t="s">
        <v>233</v>
      </c>
      <c r="E626" s="5">
        <v>6</v>
      </c>
      <c r="F626" s="5" t="s">
        <v>1139</v>
      </c>
      <c r="G626" s="5" t="s">
        <v>1207</v>
      </c>
      <c r="I626" s="5">
        <v>1.5</v>
      </c>
      <c r="L626" s="5" t="s">
        <v>1318</v>
      </c>
    </row>
    <row r="627" spans="1:14" s="2" customFormat="1" x14ac:dyDescent="0.25">
      <c r="A627" s="52">
        <v>22957</v>
      </c>
      <c r="B627" s="5" t="s">
        <v>287</v>
      </c>
      <c r="C627" s="5" t="s">
        <v>1</v>
      </c>
      <c r="D627" s="5"/>
      <c r="E627" s="5">
        <v>1270</v>
      </c>
      <c r="F627" s="5" t="s">
        <v>1140</v>
      </c>
      <c r="G627" s="5" t="s">
        <v>1257</v>
      </c>
      <c r="H627" s="5"/>
      <c r="I627" s="5"/>
      <c r="J627" s="5"/>
      <c r="K627" s="5">
        <v>0.5</v>
      </c>
      <c r="L627" s="5"/>
      <c r="M627" s="5" t="s">
        <v>1158</v>
      </c>
      <c r="N627" s="5"/>
    </row>
    <row r="628" spans="1:14" x14ac:dyDescent="0.25">
      <c r="A628" s="52">
        <v>18356</v>
      </c>
      <c r="B628" s="5" t="s">
        <v>290</v>
      </c>
      <c r="C628" s="5" t="s">
        <v>1</v>
      </c>
      <c r="E628" s="5">
        <v>2040</v>
      </c>
      <c r="F628" s="5" t="s">
        <v>1140</v>
      </c>
      <c r="G628" s="5" t="s">
        <v>1257</v>
      </c>
      <c r="K628" s="5">
        <v>0.75</v>
      </c>
      <c r="M628" s="5" t="s">
        <v>1158</v>
      </c>
    </row>
    <row r="629" spans="1:14" x14ac:dyDescent="0.25">
      <c r="A629" s="52">
        <v>29979</v>
      </c>
      <c r="B629" s="5" t="s">
        <v>291</v>
      </c>
      <c r="C629" s="5" t="s">
        <v>1</v>
      </c>
      <c r="E629" s="5">
        <v>50</v>
      </c>
      <c r="F629" s="5" t="s">
        <v>1140</v>
      </c>
      <c r="G629" s="5" t="s">
        <v>1257</v>
      </c>
      <c r="K629" s="5">
        <v>1.5</v>
      </c>
      <c r="M629" s="5" t="s">
        <v>1158</v>
      </c>
    </row>
    <row r="630" spans="1:14" x14ac:dyDescent="0.25">
      <c r="A630" s="47"/>
      <c r="B630" s="7" t="s">
        <v>720</v>
      </c>
      <c r="C630" s="7" t="s">
        <v>721</v>
      </c>
      <c r="D630" s="7"/>
      <c r="E630" s="7">
        <v>1</v>
      </c>
      <c r="F630" s="7" t="s">
        <v>1148</v>
      </c>
      <c r="G630" s="7" t="s">
        <v>1199</v>
      </c>
      <c r="H630" s="7"/>
      <c r="I630" s="7"/>
      <c r="J630" s="7"/>
      <c r="K630" s="7"/>
      <c r="L630" s="7"/>
      <c r="M630" s="7"/>
      <c r="N630" s="7" t="s">
        <v>1309</v>
      </c>
    </row>
    <row r="631" spans="1:14" x14ac:dyDescent="0.25">
      <c r="A631" s="48"/>
      <c r="B631" s="5" t="s">
        <v>174</v>
      </c>
      <c r="C631" s="5" t="s">
        <v>144</v>
      </c>
      <c r="E631" s="5">
        <v>0.25</v>
      </c>
      <c r="F631" s="5" t="s">
        <v>1141</v>
      </c>
      <c r="G631" s="5" t="s">
        <v>1260</v>
      </c>
    </row>
    <row r="632" spans="1:14" x14ac:dyDescent="0.25">
      <c r="A632" s="48"/>
      <c r="B632" s="5" t="s">
        <v>237</v>
      </c>
      <c r="C632" s="5" t="s">
        <v>144</v>
      </c>
      <c r="E632" s="5">
        <v>2</v>
      </c>
      <c r="F632" s="5" t="s">
        <v>1141</v>
      </c>
      <c r="G632" s="5" t="s">
        <v>1260</v>
      </c>
    </row>
    <row r="633" spans="1:14" x14ac:dyDescent="0.25">
      <c r="A633" s="52">
        <v>7690</v>
      </c>
      <c r="B633" s="5" t="s">
        <v>434</v>
      </c>
      <c r="C633" s="5" t="s">
        <v>233</v>
      </c>
      <c r="D633" s="5" t="s">
        <v>433</v>
      </c>
      <c r="E633" s="5">
        <v>5</v>
      </c>
      <c r="F633" s="5" t="s">
        <v>1138</v>
      </c>
      <c r="G633" s="5" t="s">
        <v>1251</v>
      </c>
      <c r="K633" s="5">
        <v>0.5</v>
      </c>
      <c r="L633" s="5" t="s">
        <v>1158</v>
      </c>
    </row>
    <row r="634" spans="1:14" x14ac:dyDescent="0.25">
      <c r="A634" s="52">
        <v>16563</v>
      </c>
      <c r="B634" s="5" t="s">
        <v>435</v>
      </c>
      <c r="C634" s="5" t="s">
        <v>233</v>
      </c>
      <c r="E634" s="5">
        <v>1104</v>
      </c>
      <c r="F634" s="5" t="s">
        <v>1138</v>
      </c>
      <c r="G634" s="5" t="s">
        <v>1251</v>
      </c>
      <c r="K634" s="5">
        <v>0.125</v>
      </c>
      <c r="L634" s="5" t="s">
        <v>1158</v>
      </c>
    </row>
    <row r="635" spans="1:14" x14ac:dyDescent="0.25">
      <c r="A635" s="52">
        <v>16564</v>
      </c>
      <c r="B635" s="5" t="s">
        <v>436</v>
      </c>
      <c r="C635" s="5" t="s">
        <v>233</v>
      </c>
      <c r="E635" s="5">
        <v>153</v>
      </c>
      <c r="F635" s="5" t="s">
        <v>1138</v>
      </c>
      <c r="G635" s="5" t="s">
        <v>1251</v>
      </c>
      <c r="K635" s="5">
        <v>0.25</v>
      </c>
      <c r="L635" s="5" t="s">
        <v>1158</v>
      </c>
    </row>
    <row r="636" spans="1:14" x14ac:dyDescent="0.25">
      <c r="A636" s="48"/>
      <c r="B636" s="5" t="s">
        <v>695</v>
      </c>
      <c r="C636" s="5" t="s">
        <v>233</v>
      </c>
      <c r="D636" s="5" t="s">
        <v>696</v>
      </c>
      <c r="E636" s="5">
        <v>3</v>
      </c>
      <c r="F636" s="5" t="s">
        <v>1138</v>
      </c>
      <c r="G636" s="5" t="s">
        <v>1251</v>
      </c>
      <c r="J636" s="5">
        <v>8</v>
      </c>
      <c r="K636" s="5">
        <v>0.375</v>
      </c>
      <c r="L636" s="5" t="s">
        <v>1158</v>
      </c>
    </row>
    <row r="637" spans="1:14" x14ac:dyDescent="0.25">
      <c r="A637" s="49">
        <v>28604</v>
      </c>
      <c r="B637" s="5" t="s">
        <v>701</v>
      </c>
      <c r="C637" s="5" t="s">
        <v>233</v>
      </c>
      <c r="E637" s="5">
        <v>12</v>
      </c>
      <c r="F637" s="5" t="s">
        <v>1138</v>
      </c>
      <c r="G637" s="5" t="s">
        <v>1251</v>
      </c>
      <c r="J637" s="5">
        <v>24</v>
      </c>
      <c r="K637" s="5">
        <v>16</v>
      </c>
      <c r="L637" s="5" t="s">
        <v>1158</v>
      </c>
    </row>
    <row r="638" spans="1:14" x14ac:dyDescent="0.25">
      <c r="A638" s="51"/>
      <c r="B638" s="5" t="s">
        <v>702</v>
      </c>
      <c r="C638" s="5" t="s">
        <v>233</v>
      </c>
      <c r="E638" s="5">
        <v>1</v>
      </c>
      <c r="F638" s="5" t="s">
        <v>1138</v>
      </c>
      <c r="G638" s="5" t="s">
        <v>1251</v>
      </c>
      <c r="J638" s="5">
        <v>600</v>
      </c>
      <c r="K638" s="5">
        <v>400</v>
      </c>
    </row>
    <row r="639" spans="1:14" x14ac:dyDescent="0.25">
      <c r="A639" s="48"/>
      <c r="B639" s="5" t="s">
        <v>703</v>
      </c>
      <c r="C639" s="5" t="s">
        <v>233</v>
      </c>
      <c r="E639" s="5">
        <v>7</v>
      </c>
      <c r="F639" s="5" t="s">
        <v>1138</v>
      </c>
      <c r="G639" s="5" t="s">
        <v>1251</v>
      </c>
    </row>
    <row r="640" spans="1:14" x14ac:dyDescent="0.25">
      <c r="A640" s="49">
        <v>28603</v>
      </c>
      <c r="B640" s="55" t="s">
        <v>704</v>
      </c>
      <c r="C640" s="5" t="s">
        <v>233</v>
      </c>
      <c r="E640" s="5">
        <v>4</v>
      </c>
      <c r="F640" s="5" t="s">
        <v>1138</v>
      </c>
      <c r="G640" s="5" t="s">
        <v>1251</v>
      </c>
      <c r="J640" s="5">
        <v>12</v>
      </c>
      <c r="K640" s="5">
        <v>8</v>
      </c>
      <c r="L640" s="5" t="s">
        <v>1158</v>
      </c>
    </row>
    <row r="641" spans="1:13" x14ac:dyDescent="0.25">
      <c r="A641" s="48"/>
      <c r="B641" s="5" t="s">
        <v>705</v>
      </c>
      <c r="C641" s="5" t="s">
        <v>233</v>
      </c>
      <c r="E641" s="5">
        <v>1</v>
      </c>
      <c r="F641" s="5" t="s">
        <v>1138</v>
      </c>
      <c r="G641" s="5" t="s">
        <v>1251</v>
      </c>
      <c r="J641" s="5">
        <v>300</v>
      </c>
      <c r="K641" s="5">
        <v>200</v>
      </c>
    </row>
    <row r="642" spans="1:13" x14ac:dyDescent="0.25">
      <c r="A642" s="48"/>
      <c r="B642" s="5" t="s">
        <v>706</v>
      </c>
      <c r="C642" s="5" t="s">
        <v>233</v>
      </c>
      <c r="E642" s="5">
        <v>1</v>
      </c>
      <c r="F642" s="5" t="s">
        <v>1138</v>
      </c>
      <c r="G642" s="5" t="s">
        <v>1251</v>
      </c>
      <c r="J642" s="5">
        <v>6</v>
      </c>
      <c r="K642" s="5">
        <v>4</v>
      </c>
      <c r="L642" s="5" t="s">
        <v>1158</v>
      </c>
    </row>
    <row r="643" spans="1:13" x14ac:dyDescent="0.25">
      <c r="A643" s="48"/>
      <c r="B643" s="5" t="s">
        <v>707</v>
      </c>
      <c r="C643" s="5" t="s">
        <v>233</v>
      </c>
      <c r="E643" s="5">
        <v>1</v>
      </c>
      <c r="F643" s="5" t="s">
        <v>1138</v>
      </c>
      <c r="G643" s="5" t="s">
        <v>1251</v>
      </c>
      <c r="J643" s="5">
        <v>6</v>
      </c>
      <c r="K643" s="5">
        <v>10</v>
      </c>
      <c r="L643" s="5" t="s">
        <v>1158</v>
      </c>
    </row>
    <row r="644" spans="1:13" x14ac:dyDescent="0.25">
      <c r="A644" s="48"/>
      <c r="B644" s="5" t="s">
        <v>708</v>
      </c>
      <c r="C644" s="5" t="s">
        <v>233</v>
      </c>
      <c r="E644" s="5">
        <v>1</v>
      </c>
      <c r="F644" s="5" t="s">
        <v>1138</v>
      </c>
      <c r="G644" s="5" t="s">
        <v>1251</v>
      </c>
      <c r="J644" s="5">
        <v>16</v>
      </c>
      <c r="K644" s="5">
        <v>11</v>
      </c>
      <c r="L644" s="5" t="s">
        <v>1158</v>
      </c>
    </row>
    <row r="645" spans="1:13" x14ac:dyDescent="0.25">
      <c r="A645" s="48"/>
      <c r="B645" s="5" t="s">
        <v>711</v>
      </c>
      <c r="C645" s="5" t="s">
        <v>233</v>
      </c>
      <c r="E645" s="5">
        <v>3</v>
      </c>
      <c r="F645" s="5" t="s">
        <v>1138</v>
      </c>
      <c r="G645" s="5" t="s">
        <v>1251</v>
      </c>
    </row>
    <row r="646" spans="1:13" x14ac:dyDescent="0.25">
      <c r="A646" s="49">
        <v>15336</v>
      </c>
      <c r="B646" s="5" t="s">
        <v>712</v>
      </c>
      <c r="C646" s="5" t="s">
        <v>233</v>
      </c>
      <c r="E646" s="5">
        <v>10</v>
      </c>
      <c r="F646" s="5" t="s">
        <v>1138</v>
      </c>
      <c r="G646" s="5" t="s">
        <v>1251</v>
      </c>
      <c r="K646" s="5">
        <v>0.25</v>
      </c>
      <c r="L646" s="5" t="s">
        <v>1158</v>
      </c>
    </row>
    <row r="647" spans="1:13" x14ac:dyDescent="0.25">
      <c r="A647" s="52">
        <v>15315</v>
      </c>
      <c r="B647" s="5" t="s">
        <v>713</v>
      </c>
      <c r="C647" s="5" t="s">
        <v>233</v>
      </c>
      <c r="E647" s="5">
        <v>1</v>
      </c>
      <c r="F647" s="5" t="s">
        <v>1138</v>
      </c>
      <c r="G647" s="5" t="s">
        <v>1251</v>
      </c>
      <c r="K647" s="5">
        <v>0.375</v>
      </c>
      <c r="L647" s="5" t="s">
        <v>1158</v>
      </c>
    </row>
    <row r="648" spans="1:13" x14ac:dyDescent="0.25">
      <c r="A648" s="52">
        <v>21918</v>
      </c>
      <c r="B648" s="5" t="s">
        <v>714</v>
      </c>
      <c r="C648" s="5" t="s">
        <v>233</v>
      </c>
      <c r="E648" s="5">
        <v>3</v>
      </c>
      <c r="F648" s="5" t="s">
        <v>1138</v>
      </c>
      <c r="G648" s="5" t="s">
        <v>1251</v>
      </c>
      <c r="K648" s="5">
        <v>0.5</v>
      </c>
      <c r="L648" s="5" t="s">
        <v>1158</v>
      </c>
    </row>
    <row r="649" spans="1:13" x14ac:dyDescent="0.25">
      <c r="A649" s="52">
        <v>16743</v>
      </c>
      <c r="B649" s="5" t="s">
        <v>715</v>
      </c>
      <c r="C649" s="5" t="s">
        <v>233</v>
      </c>
      <c r="E649" s="5">
        <v>1</v>
      </c>
      <c r="F649" s="5" t="s">
        <v>1138</v>
      </c>
      <c r="G649" s="5" t="s">
        <v>1251</v>
      </c>
    </row>
    <row r="650" spans="1:13" x14ac:dyDescent="0.25">
      <c r="A650" s="48"/>
      <c r="B650" s="5" t="s">
        <v>743</v>
      </c>
      <c r="C650" s="5" t="s">
        <v>233</v>
      </c>
      <c r="E650" s="5">
        <v>1</v>
      </c>
      <c r="F650" s="5" t="s">
        <v>1145</v>
      </c>
      <c r="G650" s="5" t="s">
        <v>1263</v>
      </c>
    </row>
    <row r="651" spans="1:13" x14ac:dyDescent="0.25">
      <c r="A651" s="51"/>
      <c r="B651" s="5" t="s">
        <v>716</v>
      </c>
      <c r="C651" s="5" t="s">
        <v>233</v>
      </c>
      <c r="E651" s="5">
        <v>2</v>
      </c>
      <c r="F651" s="5" t="s">
        <v>1138</v>
      </c>
      <c r="G651" s="5" t="s">
        <v>1251</v>
      </c>
      <c r="K651" s="5">
        <v>0.5</v>
      </c>
      <c r="L651" s="5" t="s">
        <v>1158</v>
      </c>
    </row>
    <row r="652" spans="1:13" x14ac:dyDescent="0.25">
      <c r="A652" s="49">
        <v>16564</v>
      </c>
      <c r="B652" s="5" t="s">
        <v>717</v>
      </c>
      <c r="C652" s="5" t="s">
        <v>233</v>
      </c>
      <c r="E652" s="5">
        <v>4</v>
      </c>
      <c r="F652" s="5" t="s">
        <v>1138</v>
      </c>
      <c r="G652" s="5" t="s">
        <v>1251</v>
      </c>
      <c r="K652" s="5">
        <v>25</v>
      </c>
      <c r="L652" s="5" t="s">
        <v>1158</v>
      </c>
    </row>
    <row r="653" spans="1:13" hidden="1" x14ac:dyDescent="0.25">
      <c r="B653" s="5" t="s">
        <v>746</v>
      </c>
      <c r="C653" s="5" t="s">
        <v>233</v>
      </c>
      <c r="E653" s="5">
        <v>2</v>
      </c>
      <c r="F653" s="5" t="s">
        <v>1147</v>
      </c>
      <c r="G653" s="5" t="s">
        <v>1240</v>
      </c>
      <c r="K653" s="5">
        <v>0.5</v>
      </c>
      <c r="M653" s="5" t="s">
        <v>1158</v>
      </c>
    </row>
    <row r="654" spans="1:13" x14ac:dyDescent="0.25">
      <c r="A654" s="48"/>
      <c r="B654" s="5" t="s">
        <v>718</v>
      </c>
      <c r="C654" s="5" t="s">
        <v>233</v>
      </c>
      <c r="E654" s="5">
        <v>4</v>
      </c>
      <c r="F654" s="5" t="s">
        <v>1138</v>
      </c>
      <c r="G654" s="5" t="s">
        <v>1251</v>
      </c>
      <c r="K654" s="5">
        <v>0.3125</v>
      </c>
      <c r="L654" s="5" t="s">
        <v>1158</v>
      </c>
    </row>
    <row r="655" spans="1:13" x14ac:dyDescent="0.25">
      <c r="A655" s="48"/>
      <c r="B655" s="5" t="s">
        <v>748</v>
      </c>
      <c r="C655" s="5" t="s">
        <v>233</v>
      </c>
      <c r="E655" s="5">
        <v>2</v>
      </c>
      <c r="F655" s="8" t="s">
        <v>1143</v>
      </c>
      <c r="G655" s="5" t="s">
        <v>1153</v>
      </c>
      <c r="M655" s="5" t="s">
        <v>1158</v>
      </c>
    </row>
    <row r="656" spans="1:13" x14ac:dyDescent="0.25">
      <c r="A656" s="57"/>
      <c r="B656" s="5" t="s">
        <v>749</v>
      </c>
      <c r="C656" s="5" t="s">
        <v>233</v>
      </c>
      <c r="E656" s="5">
        <v>1</v>
      </c>
      <c r="F656" s="5" t="s">
        <v>1145</v>
      </c>
      <c r="G656" s="5" t="s">
        <v>1153</v>
      </c>
    </row>
    <row r="657" spans="1:14" x14ac:dyDescent="0.25">
      <c r="A657" s="52">
        <v>16563</v>
      </c>
      <c r="B657" s="5" t="s">
        <v>719</v>
      </c>
      <c r="C657" s="5" t="s">
        <v>233</v>
      </c>
      <c r="E657" s="5">
        <v>2</v>
      </c>
      <c r="F657" s="5" t="s">
        <v>1138</v>
      </c>
      <c r="G657" s="5" t="s">
        <v>1251</v>
      </c>
      <c r="K657" s="5">
        <v>0.125</v>
      </c>
      <c r="L657" s="5" t="s">
        <v>1158</v>
      </c>
    </row>
    <row r="658" spans="1:14" x14ac:dyDescent="0.25">
      <c r="A658" s="51"/>
      <c r="B658" s="5" t="s">
        <v>722</v>
      </c>
      <c r="C658" s="5" t="s">
        <v>233</v>
      </c>
      <c r="E658" s="5">
        <v>4</v>
      </c>
      <c r="F658" s="5" t="s">
        <v>1138</v>
      </c>
      <c r="G658" s="5" t="s">
        <v>1251</v>
      </c>
      <c r="K658" s="5">
        <v>0.1875</v>
      </c>
      <c r="L658" s="5" t="s">
        <v>1158</v>
      </c>
    </row>
    <row r="659" spans="1:14" x14ac:dyDescent="0.25">
      <c r="A659" s="48"/>
      <c r="B659" s="5" t="s">
        <v>723</v>
      </c>
      <c r="C659" s="5" t="s">
        <v>233</v>
      </c>
      <c r="E659" s="5">
        <v>14</v>
      </c>
      <c r="F659" s="5" t="s">
        <v>1138</v>
      </c>
      <c r="G659" s="5" t="s">
        <v>1251</v>
      </c>
      <c r="K659" s="5">
        <v>0.375</v>
      </c>
      <c r="L659" s="5" t="s">
        <v>1158</v>
      </c>
    </row>
    <row r="660" spans="1:14" hidden="1" x14ac:dyDescent="0.25">
      <c r="B660" s="5" t="s">
        <v>321</v>
      </c>
      <c r="C660" s="5" t="s">
        <v>233</v>
      </c>
      <c r="E660" s="5">
        <v>54</v>
      </c>
      <c r="F660" s="5" t="s">
        <v>1134</v>
      </c>
      <c r="G660" s="5" t="s">
        <v>1183</v>
      </c>
    </row>
    <row r="661" spans="1:14" x14ac:dyDescent="0.25">
      <c r="A661" s="48"/>
      <c r="B661" s="5" t="s">
        <v>724</v>
      </c>
      <c r="C661" s="5" t="s">
        <v>233</v>
      </c>
      <c r="E661" s="5">
        <v>2</v>
      </c>
      <c r="F661" s="5" t="s">
        <v>1138</v>
      </c>
      <c r="G661" s="5" t="s">
        <v>1251</v>
      </c>
      <c r="K661" s="5">
        <v>0.625</v>
      </c>
      <c r="L661" s="5" t="s">
        <v>1158</v>
      </c>
    </row>
    <row r="662" spans="1:14" x14ac:dyDescent="0.25">
      <c r="A662" s="48"/>
      <c r="B662" s="5" t="s">
        <v>725</v>
      </c>
      <c r="C662" s="5" t="s">
        <v>233</v>
      </c>
      <c r="E662" s="5">
        <v>1</v>
      </c>
      <c r="F662" s="5" t="s">
        <v>1138</v>
      </c>
      <c r="G662" s="5" t="s">
        <v>1251</v>
      </c>
      <c r="K662" s="5">
        <v>0.1875</v>
      </c>
      <c r="L662" s="5" t="s">
        <v>1158</v>
      </c>
    </row>
    <row r="663" spans="1:14" x14ac:dyDescent="0.25">
      <c r="A663" s="48"/>
      <c r="B663" s="5" t="s">
        <v>730</v>
      </c>
      <c r="C663" s="5" t="s">
        <v>233</v>
      </c>
      <c r="E663" s="5">
        <v>1</v>
      </c>
      <c r="F663" s="5" t="s">
        <v>1138</v>
      </c>
      <c r="G663" s="5" t="s">
        <v>1251</v>
      </c>
      <c r="J663" s="5">
        <v>2</v>
      </c>
      <c r="L663" s="5" t="s">
        <v>1158</v>
      </c>
    </row>
    <row r="664" spans="1:14" x14ac:dyDescent="0.25">
      <c r="A664" s="52">
        <v>29845</v>
      </c>
      <c r="B664" s="5" t="s">
        <v>731</v>
      </c>
      <c r="C664" s="5" t="s">
        <v>233</v>
      </c>
      <c r="E664" s="5">
        <v>7</v>
      </c>
      <c r="F664" s="5" t="s">
        <v>1138</v>
      </c>
      <c r="G664" s="5" t="s">
        <v>1251</v>
      </c>
    </row>
    <row r="665" spans="1:14" x14ac:dyDescent="0.25">
      <c r="A665" s="52">
        <v>16751</v>
      </c>
      <c r="B665" s="5" t="s">
        <v>732</v>
      </c>
      <c r="C665" s="5" t="s">
        <v>233</v>
      </c>
      <c r="E665" s="5">
        <v>1</v>
      </c>
      <c r="F665" s="5" t="s">
        <v>1138</v>
      </c>
      <c r="G665" s="5" t="s">
        <v>1251</v>
      </c>
    </row>
    <row r="666" spans="1:14" x14ac:dyDescent="0.25">
      <c r="A666" s="48"/>
      <c r="B666" s="5" t="s">
        <v>733</v>
      </c>
      <c r="C666" s="5" t="s">
        <v>233</v>
      </c>
      <c r="E666" s="5">
        <v>1</v>
      </c>
      <c r="F666" s="5" t="s">
        <v>1138</v>
      </c>
      <c r="G666" s="5" t="s">
        <v>1251</v>
      </c>
      <c r="J666" s="5">
        <v>12</v>
      </c>
      <c r="L666" s="5" t="s">
        <v>1158</v>
      </c>
    </row>
    <row r="667" spans="1:14" x14ac:dyDescent="0.25">
      <c r="A667" s="49">
        <v>22973</v>
      </c>
      <c r="B667" s="54" t="s">
        <v>1329</v>
      </c>
      <c r="C667" s="5" t="s">
        <v>233</v>
      </c>
      <c r="E667" s="5">
        <v>1</v>
      </c>
      <c r="F667" s="5" t="s">
        <v>1138</v>
      </c>
      <c r="G667" s="5" t="s">
        <v>1251</v>
      </c>
      <c r="J667" s="5">
        <v>50</v>
      </c>
      <c r="L667" s="5" t="s">
        <v>1296</v>
      </c>
      <c r="N667" s="5" t="s">
        <v>1316</v>
      </c>
    </row>
    <row r="668" spans="1:14" x14ac:dyDescent="0.25">
      <c r="A668" s="48"/>
      <c r="B668" s="5" t="s">
        <v>761</v>
      </c>
      <c r="C668" s="5" t="s">
        <v>233</v>
      </c>
      <c r="E668" s="5">
        <v>1</v>
      </c>
      <c r="F668" s="5" t="s">
        <v>1143</v>
      </c>
      <c r="G668" s="5" t="s">
        <v>1262</v>
      </c>
      <c r="M668" s="5" t="s">
        <v>1158</v>
      </c>
    </row>
    <row r="669" spans="1:14" x14ac:dyDescent="0.25">
      <c r="A669" s="48"/>
      <c r="B669" s="5" t="s">
        <v>734</v>
      </c>
      <c r="C669" s="5" t="s">
        <v>233</v>
      </c>
      <c r="E669" s="5">
        <v>2</v>
      </c>
      <c r="F669" s="5" t="s">
        <v>1138</v>
      </c>
      <c r="G669" s="5" t="s">
        <v>1251</v>
      </c>
      <c r="K669" s="5">
        <v>0.27777777777777779</v>
      </c>
      <c r="L669" s="5" t="s">
        <v>1158</v>
      </c>
    </row>
    <row r="670" spans="1:14" x14ac:dyDescent="0.25">
      <c r="A670" s="51"/>
      <c r="B670" s="5" t="s">
        <v>735</v>
      </c>
      <c r="C670" s="5" t="s">
        <v>233</v>
      </c>
      <c r="E670" s="5">
        <v>1</v>
      </c>
      <c r="F670" s="5" t="s">
        <v>1138</v>
      </c>
      <c r="G670" s="5" t="s">
        <v>1251</v>
      </c>
      <c r="K670" s="5">
        <v>4</v>
      </c>
      <c r="L670" s="5" t="s">
        <v>1158</v>
      </c>
    </row>
    <row r="671" spans="1:14" x14ac:dyDescent="0.25">
      <c r="A671" s="48"/>
      <c r="B671" s="5" t="s">
        <v>764</v>
      </c>
      <c r="C671" s="5" t="s">
        <v>233</v>
      </c>
      <c r="E671" s="5">
        <v>3</v>
      </c>
      <c r="F671" s="5" t="s">
        <v>1146</v>
      </c>
      <c r="G671" s="5" t="s">
        <v>1265</v>
      </c>
      <c r="J671" s="5">
        <v>75</v>
      </c>
      <c r="K671" s="5">
        <v>40</v>
      </c>
      <c r="M671" s="5" t="s">
        <v>1158</v>
      </c>
    </row>
    <row r="672" spans="1:14" x14ac:dyDescent="0.25">
      <c r="A672" s="51"/>
      <c r="B672" s="5" t="s">
        <v>736</v>
      </c>
      <c r="C672" s="5" t="s">
        <v>233</v>
      </c>
      <c r="E672" s="5">
        <v>1</v>
      </c>
      <c r="F672" s="5" t="s">
        <v>1138</v>
      </c>
      <c r="G672" s="5" t="s">
        <v>1251</v>
      </c>
    </row>
    <row r="673" spans="1:14" x14ac:dyDescent="0.25">
      <c r="A673" s="48"/>
      <c r="B673" s="5" t="s">
        <v>737</v>
      </c>
      <c r="C673" s="5" t="s">
        <v>233</v>
      </c>
      <c r="E673" s="5">
        <v>1</v>
      </c>
      <c r="F673" s="5" t="s">
        <v>1138</v>
      </c>
      <c r="G673" s="5" t="s">
        <v>1251</v>
      </c>
    </row>
    <row r="674" spans="1:14" x14ac:dyDescent="0.25">
      <c r="A674" s="52">
        <v>12990</v>
      </c>
      <c r="B674" s="5" t="s">
        <v>739</v>
      </c>
      <c r="C674" s="5" t="s">
        <v>233</v>
      </c>
      <c r="E674" s="5">
        <v>1</v>
      </c>
      <c r="F674" s="5" t="s">
        <v>1138</v>
      </c>
      <c r="G674" s="5" t="s">
        <v>1251</v>
      </c>
    </row>
    <row r="675" spans="1:14" x14ac:dyDescent="0.25">
      <c r="A675" s="48"/>
      <c r="B675" s="5" t="s">
        <v>740</v>
      </c>
      <c r="C675" s="5" t="s">
        <v>233</v>
      </c>
      <c r="E675" s="5">
        <v>1</v>
      </c>
      <c r="F675" s="5" t="s">
        <v>1138</v>
      </c>
      <c r="G675" s="5" t="s">
        <v>1251</v>
      </c>
      <c r="K675" s="5">
        <v>2</v>
      </c>
      <c r="L675" s="5" t="s">
        <v>1158</v>
      </c>
    </row>
    <row r="676" spans="1:14" x14ac:dyDescent="0.25">
      <c r="A676" s="48"/>
      <c r="B676" s="5" t="s">
        <v>747</v>
      </c>
      <c r="C676" s="5" t="s">
        <v>233</v>
      </c>
      <c r="E676" s="5">
        <v>3</v>
      </c>
      <c r="F676" s="5" t="s">
        <v>1138</v>
      </c>
      <c r="G676" s="5" t="s">
        <v>1251</v>
      </c>
    </row>
    <row r="677" spans="1:14" x14ac:dyDescent="0.25">
      <c r="A677" s="52">
        <v>16737</v>
      </c>
      <c r="B677" s="5" t="s">
        <v>751</v>
      </c>
      <c r="C677" s="5" t="s">
        <v>233</v>
      </c>
      <c r="E677" s="5">
        <v>6</v>
      </c>
      <c r="F677" s="5" t="s">
        <v>1138</v>
      </c>
      <c r="G677" s="5" t="s">
        <v>1251</v>
      </c>
    </row>
    <row r="678" spans="1:14" x14ac:dyDescent="0.25">
      <c r="A678" s="48"/>
      <c r="B678" s="5" t="s">
        <v>752</v>
      </c>
      <c r="C678" s="5" t="s">
        <v>233</v>
      </c>
      <c r="E678" s="5">
        <v>1</v>
      </c>
      <c r="F678" s="5" t="s">
        <v>1138</v>
      </c>
      <c r="G678" s="5" t="s">
        <v>1251</v>
      </c>
    </row>
    <row r="679" spans="1:14" x14ac:dyDescent="0.25">
      <c r="A679" s="48"/>
      <c r="B679" s="5" t="s">
        <v>754</v>
      </c>
      <c r="C679" s="5" t="s">
        <v>233</v>
      </c>
      <c r="E679" s="5">
        <v>1</v>
      </c>
      <c r="F679" s="5" t="s">
        <v>1138</v>
      </c>
      <c r="G679" s="5" t="s">
        <v>1251</v>
      </c>
      <c r="J679" s="5">
        <v>14</v>
      </c>
      <c r="L679" s="5" t="s">
        <v>1158</v>
      </c>
    </row>
    <row r="680" spans="1:14" x14ac:dyDescent="0.25">
      <c r="A680" s="51"/>
      <c r="B680" s="5" t="s">
        <v>755</v>
      </c>
      <c r="C680" s="5" t="s">
        <v>233</v>
      </c>
      <c r="E680" s="5">
        <v>1</v>
      </c>
      <c r="F680" s="5" t="s">
        <v>1138</v>
      </c>
      <c r="G680" s="5" t="s">
        <v>1251</v>
      </c>
    </row>
    <row r="681" spans="1:14" x14ac:dyDescent="0.25">
      <c r="A681" s="52">
        <v>29846</v>
      </c>
      <c r="B681" s="5" t="s">
        <v>765</v>
      </c>
      <c r="C681" s="5" t="s">
        <v>233</v>
      </c>
      <c r="E681" s="5">
        <v>1</v>
      </c>
      <c r="F681" s="5" t="s">
        <v>1138</v>
      </c>
      <c r="G681" s="5" t="s">
        <v>1251</v>
      </c>
    </row>
    <row r="682" spans="1:14" s="2" customFormat="1" x14ac:dyDescent="0.25">
      <c r="A682" s="48"/>
      <c r="B682" s="5" t="s">
        <v>766</v>
      </c>
      <c r="C682" s="5" t="s">
        <v>233</v>
      </c>
      <c r="D682" s="5"/>
      <c r="E682" s="5">
        <v>1</v>
      </c>
      <c r="F682" s="5" t="s">
        <v>1138</v>
      </c>
      <c r="G682" s="5" t="s">
        <v>1251</v>
      </c>
      <c r="H682" s="5"/>
      <c r="I682" s="5"/>
      <c r="J682" s="5"/>
      <c r="K682" s="5"/>
      <c r="L682" s="5"/>
      <c r="M682" s="5"/>
      <c r="N682" s="5"/>
    </row>
    <row r="683" spans="1:14" x14ac:dyDescent="0.25">
      <c r="A683" s="48"/>
      <c r="B683" s="5" t="s">
        <v>767</v>
      </c>
      <c r="C683" s="5" t="s">
        <v>233</v>
      </c>
      <c r="E683" s="5">
        <v>2</v>
      </c>
      <c r="F683" s="5" t="s">
        <v>1138</v>
      </c>
      <c r="G683" s="5" t="s">
        <v>1251</v>
      </c>
      <c r="J683" s="5">
        <v>36</v>
      </c>
      <c r="L683" s="5" t="s">
        <v>1158</v>
      </c>
    </row>
    <row r="684" spans="1:14" x14ac:dyDescent="0.25">
      <c r="A684" s="51"/>
      <c r="B684" s="5" t="s">
        <v>768</v>
      </c>
      <c r="C684" s="5" t="s">
        <v>233</v>
      </c>
      <c r="E684" s="5">
        <v>1</v>
      </c>
      <c r="F684" s="5" t="s">
        <v>1138</v>
      </c>
      <c r="G684" s="5" t="s">
        <v>1251</v>
      </c>
    </row>
    <row r="685" spans="1:14" x14ac:dyDescent="0.25">
      <c r="A685" s="48"/>
      <c r="B685" s="5" t="s">
        <v>769</v>
      </c>
      <c r="C685" s="5" t="s">
        <v>233</v>
      </c>
      <c r="E685" s="5">
        <v>2</v>
      </c>
      <c r="F685" s="5" t="s">
        <v>1138</v>
      </c>
      <c r="G685" s="5" t="s">
        <v>1251</v>
      </c>
    </row>
    <row r="686" spans="1:14" x14ac:dyDescent="0.25">
      <c r="A686" s="51"/>
      <c r="B686" s="5" t="s">
        <v>771</v>
      </c>
      <c r="C686" s="5" t="s">
        <v>233</v>
      </c>
      <c r="E686" s="5">
        <v>6</v>
      </c>
      <c r="F686" s="5" t="s">
        <v>1138</v>
      </c>
      <c r="G686" s="5" t="s">
        <v>1251</v>
      </c>
    </row>
    <row r="687" spans="1:14" x14ac:dyDescent="0.25">
      <c r="A687" s="48"/>
      <c r="B687" s="5" t="s">
        <v>772</v>
      </c>
      <c r="C687" s="5" t="s">
        <v>1</v>
      </c>
      <c r="E687" s="5">
        <v>1</v>
      </c>
      <c r="F687" s="5" t="s">
        <v>1138</v>
      </c>
      <c r="G687" s="5" t="s">
        <v>1251</v>
      </c>
    </row>
    <row r="688" spans="1:14" x14ac:dyDescent="0.25">
      <c r="A688" s="52">
        <v>16895</v>
      </c>
      <c r="B688" s="5" t="s">
        <v>773</v>
      </c>
      <c r="C688" s="5" t="s">
        <v>233</v>
      </c>
      <c r="E688" s="5">
        <v>1</v>
      </c>
      <c r="F688" s="5" t="s">
        <v>1138</v>
      </c>
      <c r="G688" s="5" t="s">
        <v>1251</v>
      </c>
    </row>
    <row r="689" spans="1:14" x14ac:dyDescent="0.25">
      <c r="A689" s="52">
        <v>16735</v>
      </c>
      <c r="B689" s="5" t="s">
        <v>779</v>
      </c>
      <c r="C689" s="5" t="s">
        <v>233</v>
      </c>
      <c r="E689" s="5">
        <v>3</v>
      </c>
      <c r="F689" s="5" t="s">
        <v>1138</v>
      </c>
      <c r="G689" s="5" t="s">
        <v>1251</v>
      </c>
    </row>
    <row r="690" spans="1:14" x14ac:dyDescent="0.25">
      <c r="A690" s="48"/>
      <c r="B690" s="5" t="s">
        <v>780</v>
      </c>
      <c r="C690" s="5" t="s">
        <v>233</v>
      </c>
      <c r="E690" s="5">
        <v>1</v>
      </c>
      <c r="F690" s="5" t="s">
        <v>1138</v>
      </c>
      <c r="G690" s="5" t="s">
        <v>1251</v>
      </c>
    </row>
    <row r="691" spans="1:14" x14ac:dyDescent="0.25">
      <c r="A691" s="48"/>
      <c r="B691" s="5" t="s">
        <v>781</v>
      </c>
      <c r="C691" s="5" t="s">
        <v>233</v>
      </c>
      <c r="E691" s="5">
        <v>1</v>
      </c>
      <c r="F691" s="5" t="s">
        <v>1138</v>
      </c>
      <c r="G691" s="5" t="s">
        <v>1251</v>
      </c>
    </row>
    <row r="692" spans="1:14" x14ac:dyDescent="0.25">
      <c r="A692" s="48"/>
      <c r="B692" s="5" t="s">
        <v>1009</v>
      </c>
      <c r="C692" s="5" t="s">
        <v>233</v>
      </c>
      <c r="E692" s="5">
        <v>2</v>
      </c>
      <c r="F692" s="5" t="s">
        <v>1138</v>
      </c>
      <c r="G692" s="5" t="s">
        <v>1251</v>
      </c>
      <c r="J692" s="5">
        <v>4</v>
      </c>
      <c r="L692" s="5" t="s">
        <v>1158</v>
      </c>
    </row>
    <row r="693" spans="1:14" x14ac:dyDescent="0.25">
      <c r="A693" s="48"/>
      <c r="B693" s="19" t="s">
        <v>726</v>
      </c>
      <c r="C693" s="19" t="s">
        <v>233</v>
      </c>
      <c r="D693" s="19"/>
      <c r="E693" s="19">
        <v>1</v>
      </c>
      <c r="F693" s="19" t="s">
        <v>1138</v>
      </c>
      <c r="G693" s="21" t="s">
        <v>1253</v>
      </c>
      <c r="I693" s="5">
        <v>0.5</v>
      </c>
      <c r="J693" s="5">
        <v>52</v>
      </c>
      <c r="M693" s="5" t="s">
        <v>1158</v>
      </c>
      <c r="N693" s="5" t="s">
        <v>1315</v>
      </c>
    </row>
    <row r="694" spans="1:14" x14ac:dyDescent="0.25">
      <c r="A694" s="48"/>
      <c r="B694" s="5" t="s">
        <v>728</v>
      </c>
      <c r="C694" s="5" t="s">
        <v>233</v>
      </c>
      <c r="E694" s="5">
        <v>1</v>
      </c>
      <c r="F694" s="5" t="s">
        <v>1138</v>
      </c>
      <c r="G694" s="21" t="s">
        <v>1253</v>
      </c>
      <c r="I694" s="5">
        <v>6</v>
      </c>
      <c r="J694" s="5">
        <v>13</v>
      </c>
      <c r="N694" s="5" t="s">
        <v>1317</v>
      </c>
    </row>
    <row r="695" spans="1:14" s="2" customFormat="1" x14ac:dyDescent="0.25">
      <c r="A695" s="48"/>
      <c r="B695" s="5" t="s">
        <v>729</v>
      </c>
      <c r="C695" s="5" t="s">
        <v>233</v>
      </c>
      <c r="D695" s="5"/>
      <c r="E695" s="5">
        <v>2</v>
      </c>
      <c r="F695" s="5" t="s">
        <v>1138</v>
      </c>
      <c r="G695" s="21" t="s">
        <v>1253</v>
      </c>
      <c r="H695" s="5"/>
      <c r="I695" s="5"/>
      <c r="J695" s="5">
        <v>13</v>
      </c>
      <c r="K695" s="5"/>
      <c r="L695" s="5"/>
      <c r="M695" s="5" t="s">
        <v>1158</v>
      </c>
      <c r="N695" s="5" t="s">
        <v>1315</v>
      </c>
    </row>
    <row r="696" spans="1:14" x14ac:dyDescent="0.25">
      <c r="A696" s="48"/>
      <c r="B696" s="5" t="s">
        <v>741</v>
      </c>
      <c r="C696" s="5" t="s">
        <v>233</v>
      </c>
      <c r="E696" s="5">
        <v>1</v>
      </c>
      <c r="F696" s="5" t="s">
        <v>1138</v>
      </c>
      <c r="G696" s="5" t="s">
        <v>1253</v>
      </c>
    </row>
    <row r="697" spans="1:14" x14ac:dyDescent="0.25">
      <c r="A697" s="48"/>
      <c r="B697" s="5" t="s">
        <v>770</v>
      </c>
      <c r="C697" s="5" t="s">
        <v>233</v>
      </c>
      <c r="E697" s="5">
        <v>1</v>
      </c>
      <c r="F697" s="5" t="s">
        <v>1138</v>
      </c>
      <c r="G697" s="5" t="s">
        <v>1253</v>
      </c>
    </row>
    <row r="698" spans="1:14" x14ac:dyDescent="0.25">
      <c r="A698" s="49">
        <v>16886</v>
      </c>
      <c r="B698" s="5" t="s">
        <v>791</v>
      </c>
      <c r="C698" s="5" t="s">
        <v>233</v>
      </c>
      <c r="E698" s="5">
        <v>2</v>
      </c>
      <c r="F698" s="5" t="s">
        <v>1138</v>
      </c>
      <c r="G698" s="5" t="s">
        <v>1253</v>
      </c>
    </row>
    <row r="699" spans="1:14" x14ac:dyDescent="0.25">
      <c r="A699" s="48"/>
      <c r="B699" s="5" t="s">
        <v>792</v>
      </c>
      <c r="C699" s="5" t="s">
        <v>233</v>
      </c>
      <c r="E699" s="5">
        <v>1</v>
      </c>
      <c r="F699" s="5" t="s">
        <v>1138</v>
      </c>
      <c r="G699" s="5" t="s">
        <v>1253</v>
      </c>
    </row>
    <row r="700" spans="1:14" x14ac:dyDescent="0.25">
      <c r="A700" s="49">
        <v>16858</v>
      </c>
      <c r="B700" s="5" t="s">
        <v>36</v>
      </c>
      <c r="C700" s="5" t="s">
        <v>1</v>
      </c>
      <c r="E700" s="5">
        <v>1</v>
      </c>
      <c r="F700" s="5" t="s">
        <v>1142</v>
      </c>
      <c r="G700" s="5" t="s">
        <v>1153</v>
      </c>
      <c r="M700" s="5" t="s">
        <v>1158</v>
      </c>
    </row>
    <row r="701" spans="1:14" x14ac:dyDescent="0.25">
      <c r="A701" s="47"/>
      <c r="B701" s="7" t="s">
        <v>60</v>
      </c>
      <c r="C701" s="7" t="s">
        <v>1</v>
      </c>
      <c r="D701" s="7"/>
      <c r="E701" s="7">
        <v>4</v>
      </c>
      <c r="F701" s="7" t="s">
        <v>1141</v>
      </c>
      <c r="G701" s="7" t="s">
        <v>1153</v>
      </c>
      <c r="H701" s="7" t="s">
        <v>1153</v>
      </c>
      <c r="I701" s="7"/>
      <c r="J701" s="7"/>
      <c r="K701" s="7">
        <v>1</v>
      </c>
      <c r="L701" s="7"/>
      <c r="M701" s="7" t="s">
        <v>1158</v>
      </c>
      <c r="N701" s="7" t="s">
        <v>1175</v>
      </c>
    </row>
    <row r="702" spans="1:14" x14ac:dyDescent="0.25">
      <c r="A702" s="52">
        <v>25261</v>
      </c>
      <c r="B702" s="5" t="s">
        <v>345</v>
      </c>
      <c r="C702" s="5" t="s">
        <v>233</v>
      </c>
      <c r="E702" s="5">
        <v>1</v>
      </c>
      <c r="F702" s="5" t="s">
        <v>1139</v>
      </c>
      <c r="G702" s="5" t="s">
        <v>1153</v>
      </c>
    </row>
    <row r="703" spans="1:14" x14ac:dyDescent="0.25">
      <c r="A703" s="51"/>
      <c r="B703" s="5" t="s">
        <v>358</v>
      </c>
      <c r="C703" s="5" t="s">
        <v>233</v>
      </c>
      <c r="E703" s="5">
        <v>1</v>
      </c>
      <c r="F703" s="5" t="s">
        <v>1139</v>
      </c>
      <c r="G703" s="5" t="s">
        <v>1153</v>
      </c>
    </row>
    <row r="704" spans="1:14" x14ac:dyDescent="0.25">
      <c r="A704" s="48"/>
      <c r="B704" s="5" t="s">
        <v>357</v>
      </c>
      <c r="C704" s="5" t="s">
        <v>233</v>
      </c>
      <c r="E704" s="5">
        <v>1</v>
      </c>
      <c r="F704" s="5" t="s">
        <v>1139</v>
      </c>
      <c r="G704" s="5" t="s">
        <v>1153</v>
      </c>
    </row>
    <row r="705" spans="1:7" x14ac:dyDescent="0.25">
      <c r="A705" s="48"/>
      <c r="B705" s="5" t="s">
        <v>1176</v>
      </c>
      <c r="C705" s="5" t="s">
        <v>798</v>
      </c>
      <c r="D705" s="5" t="s">
        <v>799</v>
      </c>
      <c r="E705" s="5">
        <v>2.5</v>
      </c>
      <c r="F705" s="5" t="s">
        <v>1146</v>
      </c>
      <c r="G705" s="5" t="s">
        <v>1266</v>
      </c>
    </row>
    <row r="706" spans="1:7" x14ac:dyDescent="0.25">
      <c r="A706" s="48"/>
      <c r="B706" s="5" t="s">
        <v>1355</v>
      </c>
      <c r="C706" s="5" t="s">
        <v>798</v>
      </c>
      <c r="D706" s="5">
        <v>481090000</v>
      </c>
      <c r="E706" s="5">
        <v>7.3</v>
      </c>
      <c r="F706" s="5" t="s">
        <v>1146</v>
      </c>
      <c r="G706" s="5" t="s">
        <v>1266</v>
      </c>
    </row>
    <row r="707" spans="1:7" x14ac:dyDescent="0.25">
      <c r="A707" s="48"/>
      <c r="B707" s="5" t="s">
        <v>1356</v>
      </c>
      <c r="C707" s="5" t="s">
        <v>798</v>
      </c>
      <c r="D707" s="5" t="s">
        <v>800</v>
      </c>
      <c r="E707" s="5">
        <v>2.5</v>
      </c>
      <c r="F707" s="5" t="s">
        <v>1146</v>
      </c>
      <c r="G707" s="5" t="s">
        <v>1266</v>
      </c>
    </row>
    <row r="708" spans="1:7" x14ac:dyDescent="0.25">
      <c r="A708" s="48"/>
      <c r="B708" s="5" t="s">
        <v>801</v>
      </c>
      <c r="C708" s="5" t="s">
        <v>798</v>
      </c>
      <c r="E708" s="5">
        <v>8.5</v>
      </c>
      <c r="F708" s="5" t="s">
        <v>1146</v>
      </c>
      <c r="G708" s="5" t="s">
        <v>1266</v>
      </c>
    </row>
    <row r="709" spans="1:7" x14ac:dyDescent="0.25">
      <c r="A709" s="48"/>
      <c r="B709" s="5" t="s">
        <v>802</v>
      </c>
      <c r="C709" s="5" t="s">
        <v>798</v>
      </c>
      <c r="E709" s="5">
        <v>1.03</v>
      </c>
      <c r="F709" s="5" t="s">
        <v>1146</v>
      </c>
      <c r="G709" s="5" t="s">
        <v>1266</v>
      </c>
    </row>
    <row r="710" spans="1:7" x14ac:dyDescent="0.25">
      <c r="A710" s="48"/>
      <c r="B710" s="5" t="s">
        <v>803</v>
      </c>
      <c r="C710" s="5" t="s">
        <v>798</v>
      </c>
      <c r="E710" s="5">
        <v>5.47</v>
      </c>
      <c r="F710" s="5" t="s">
        <v>1146</v>
      </c>
      <c r="G710" s="5" t="s">
        <v>1266</v>
      </c>
    </row>
    <row r="711" spans="1:7" x14ac:dyDescent="0.25">
      <c r="A711" s="48"/>
      <c r="B711" s="5" t="s">
        <v>804</v>
      </c>
      <c r="C711" s="5" t="s">
        <v>798</v>
      </c>
      <c r="E711" s="5">
        <v>2.5</v>
      </c>
      <c r="F711" s="5" t="s">
        <v>1146</v>
      </c>
      <c r="G711" s="5" t="s">
        <v>1266</v>
      </c>
    </row>
    <row r="712" spans="1:7" x14ac:dyDescent="0.25">
      <c r="A712" s="48"/>
      <c r="B712" s="5" t="s">
        <v>805</v>
      </c>
      <c r="C712" s="5" t="s">
        <v>798</v>
      </c>
      <c r="E712" s="5">
        <v>1</v>
      </c>
      <c r="F712" s="5" t="s">
        <v>1146</v>
      </c>
      <c r="G712" s="5" t="s">
        <v>1266</v>
      </c>
    </row>
    <row r="713" spans="1:7" x14ac:dyDescent="0.25">
      <c r="A713" s="48"/>
      <c r="B713" s="5" t="s">
        <v>806</v>
      </c>
      <c r="C713" s="5" t="s">
        <v>798</v>
      </c>
      <c r="E713" s="5">
        <v>0.5</v>
      </c>
      <c r="F713" s="5" t="s">
        <v>1146</v>
      </c>
      <c r="G713" s="5" t="s">
        <v>1266</v>
      </c>
    </row>
    <row r="714" spans="1:7" x14ac:dyDescent="0.25">
      <c r="A714" s="48"/>
      <c r="B714" s="5" t="s">
        <v>807</v>
      </c>
      <c r="C714" s="5" t="s">
        <v>798</v>
      </c>
      <c r="E714" s="5">
        <v>3</v>
      </c>
      <c r="F714" s="5" t="s">
        <v>1146</v>
      </c>
      <c r="G714" s="5" t="s">
        <v>1266</v>
      </c>
    </row>
    <row r="715" spans="1:7" x14ac:dyDescent="0.25">
      <c r="A715" s="48"/>
      <c r="B715" s="5" t="s">
        <v>808</v>
      </c>
      <c r="C715" s="5" t="s">
        <v>798</v>
      </c>
      <c r="E715" s="5">
        <v>0.83</v>
      </c>
      <c r="F715" s="5" t="s">
        <v>1146</v>
      </c>
      <c r="G715" s="5" t="s">
        <v>1266</v>
      </c>
    </row>
    <row r="716" spans="1:7" x14ac:dyDescent="0.25">
      <c r="A716" s="48"/>
      <c r="B716" s="5" t="s">
        <v>809</v>
      </c>
      <c r="C716" s="5" t="s">
        <v>798</v>
      </c>
      <c r="E716" s="5">
        <v>2</v>
      </c>
      <c r="F716" s="5" t="s">
        <v>1146</v>
      </c>
      <c r="G716" s="5" t="s">
        <v>1266</v>
      </c>
    </row>
    <row r="717" spans="1:7" x14ac:dyDescent="0.25">
      <c r="A717" s="48"/>
      <c r="B717" s="5" t="s">
        <v>810</v>
      </c>
      <c r="C717" s="5" t="s">
        <v>798</v>
      </c>
      <c r="E717" s="5">
        <v>2</v>
      </c>
      <c r="F717" s="5" t="s">
        <v>1146</v>
      </c>
      <c r="G717" s="5" t="s">
        <v>1266</v>
      </c>
    </row>
    <row r="718" spans="1:7" x14ac:dyDescent="0.25">
      <c r="A718" s="48"/>
      <c r="B718" s="5" t="s">
        <v>811</v>
      </c>
      <c r="C718" s="5" t="s">
        <v>798</v>
      </c>
      <c r="E718" s="5">
        <v>0.3</v>
      </c>
      <c r="F718" s="5" t="s">
        <v>1146</v>
      </c>
      <c r="G718" s="5" t="s">
        <v>1266</v>
      </c>
    </row>
    <row r="719" spans="1:7" x14ac:dyDescent="0.25">
      <c r="A719" s="48"/>
      <c r="B719" s="5" t="s">
        <v>812</v>
      </c>
      <c r="C719" s="5" t="s">
        <v>798</v>
      </c>
      <c r="E719" s="5">
        <v>6.4</v>
      </c>
      <c r="F719" s="5" t="s">
        <v>1146</v>
      </c>
      <c r="G719" s="5" t="s">
        <v>1266</v>
      </c>
    </row>
    <row r="720" spans="1:7" x14ac:dyDescent="0.25">
      <c r="A720" s="48"/>
      <c r="B720" s="5" t="s">
        <v>813</v>
      </c>
      <c r="C720" s="5" t="s">
        <v>798</v>
      </c>
      <c r="E720" s="5">
        <v>10</v>
      </c>
      <c r="F720" s="5" t="s">
        <v>1146</v>
      </c>
      <c r="G720" s="5" t="s">
        <v>1266</v>
      </c>
    </row>
    <row r="721" spans="1:7" x14ac:dyDescent="0.25">
      <c r="A721" s="48"/>
      <c r="B721" s="5" t="s">
        <v>814</v>
      </c>
      <c r="C721" s="5" t="s">
        <v>798</v>
      </c>
      <c r="E721" s="5">
        <v>2.25</v>
      </c>
      <c r="F721" s="5" t="s">
        <v>1146</v>
      </c>
      <c r="G721" s="5" t="s">
        <v>1266</v>
      </c>
    </row>
    <row r="722" spans="1:7" x14ac:dyDescent="0.25">
      <c r="A722" s="48"/>
      <c r="B722" s="5" t="s">
        <v>815</v>
      </c>
      <c r="C722" s="5" t="s">
        <v>798</v>
      </c>
      <c r="E722" s="5">
        <v>5</v>
      </c>
      <c r="F722" s="5" t="s">
        <v>1146</v>
      </c>
      <c r="G722" s="5" t="s">
        <v>1266</v>
      </c>
    </row>
    <row r="723" spans="1:7" x14ac:dyDescent="0.25">
      <c r="A723" s="48"/>
      <c r="B723" s="5" t="s">
        <v>816</v>
      </c>
      <c r="C723" s="5" t="s">
        <v>798</v>
      </c>
      <c r="E723" s="5">
        <v>1.25</v>
      </c>
      <c r="F723" s="5" t="s">
        <v>1146</v>
      </c>
      <c r="G723" s="5" t="s">
        <v>1266</v>
      </c>
    </row>
    <row r="724" spans="1:7" x14ac:dyDescent="0.25">
      <c r="A724" s="48"/>
      <c r="B724" s="5" t="s">
        <v>817</v>
      </c>
      <c r="C724" s="5" t="s">
        <v>798</v>
      </c>
      <c r="E724" s="5">
        <v>5.61</v>
      </c>
      <c r="F724" s="5" t="s">
        <v>1146</v>
      </c>
      <c r="G724" s="5" t="s">
        <v>1266</v>
      </c>
    </row>
    <row r="725" spans="1:7" x14ac:dyDescent="0.25">
      <c r="A725" s="48"/>
      <c r="B725" s="5" t="s">
        <v>818</v>
      </c>
      <c r="C725" s="5" t="s">
        <v>798</v>
      </c>
      <c r="E725" s="5">
        <v>5</v>
      </c>
      <c r="F725" s="5" t="s">
        <v>1146</v>
      </c>
      <c r="G725" s="5" t="s">
        <v>1266</v>
      </c>
    </row>
    <row r="726" spans="1:7" x14ac:dyDescent="0.25">
      <c r="A726" s="48"/>
      <c r="B726" s="5" t="s">
        <v>819</v>
      </c>
      <c r="C726" s="5" t="s">
        <v>798</v>
      </c>
      <c r="E726" s="5">
        <v>1</v>
      </c>
      <c r="F726" s="5" t="s">
        <v>1146</v>
      </c>
      <c r="G726" s="5" t="s">
        <v>1266</v>
      </c>
    </row>
    <row r="727" spans="1:7" x14ac:dyDescent="0.25">
      <c r="A727" s="48"/>
      <c r="B727" s="5" t="s">
        <v>820</v>
      </c>
      <c r="C727" s="5" t="s">
        <v>798</v>
      </c>
      <c r="E727" s="5">
        <v>54</v>
      </c>
      <c r="F727" s="5" t="s">
        <v>1146</v>
      </c>
      <c r="G727" s="5" t="s">
        <v>1266</v>
      </c>
    </row>
    <row r="728" spans="1:7" x14ac:dyDescent="0.25">
      <c r="A728" s="48"/>
      <c r="B728" s="5" t="s">
        <v>821</v>
      </c>
      <c r="C728" s="5" t="s">
        <v>798</v>
      </c>
      <c r="E728" s="5">
        <v>5.5</v>
      </c>
      <c r="F728" s="5" t="s">
        <v>1146</v>
      </c>
      <c r="G728" s="5" t="s">
        <v>1266</v>
      </c>
    </row>
    <row r="729" spans="1:7" x14ac:dyDescent="0.25">
      <c r="A729" s="48"/>
      <c r="B729" s="5" t="s">
        <v>822</v>
      </c>
      <c r="C729" s="5" t="s">
        <v>798</v>
      </c>
      <c r="E729" s="5">
        <v>1.5</v>
      </c>
      <c r="F729" s="5" t="s">
        <v>1146</v>
      </c>
      <c r="G729" s="5" t="s">
        <v>1266</v>
      </c>
    </row>
    <row r="730" spans="1:7" x14ac:dyDescent="0.25">
      <c r="A730" s="48"/>
      <c r="B730" s="5" t="s">
        <v>823</v>
      </c>
      <c r="C730" s="5" t="s">
        <v>798</v>
      </c>
      <c r="E730" s="5">
        <v>10.25</v>
      </c>
      <c r="F730" s="5" t="s">
        <v>1146</v>
      </c>
      <c r="G730" s="5" t="s">
        <v>1266</v>
      </c>
    </row>
    <row r="731" spans="1:7" x14ac:dyDescent="0.25">
      <c r="A731" s="48"/>
      <c r="B731" s="5" t="s">
        <v>824</v>
      </c>
      <c r="C731" s="5" t="s">
        <v>798</v>
      </c>
      <c r="E731" s="5">
        <v>1</v>
      </c>
      <c r="F731" s="5" t="s">
        <v>1146</v>
      </c>
      <c r="G731" s="5" t="s">
        <v>1266</v>
      </c>
    </row>
    <row r="732" spans="1:7" x14ac:dyDescent="0.25">
      <c r="A732" s="48"/>
      <c r="B732" s="5" t="s">
        <v>825</v>
      </c>
      <c r="C732" s="5" t="s">
        <v>798</v>
      </c>
      <c r="E732" s="5">
        <v>4.0199999999999996</v>
      </c>
      <c r="F732" s="5" t="s">
        <v>1146</v>
      </c>
      <c r="G732" s="5" t="s">
        <v>1266</v>
      </c>
    </row>
    <row r="733" spans="1:7" x14ac:dyDescent="0.25">
      <c r="A733" s="48"/>
      <c r="B733" s="5" t="s">
        <v>826</v>
      </c>
      <c r="C733" s="5" t="s">
        <v>798</v>
      </c>
      <c r="E733" s="5">
        <v>1.5</v>
      </c>
      <c r="F733" s="5" t="s">
        <v>1146</v>
      </c>
      <c r="G733" s="5" t="s">
        <v>1266</v>
      </c>
    </row>
    <row r="734" spans="1:7" x14ac:dyDescent="0.25">
      <c r="A734" s="48"/>
      <c r="B734" s="5" t="s">
        <v>827</v>
      </c>
      <c r="C734" s="5" t="s">
        <v>798</v>
      </c>
      <c r="E734" s="5">
        <v>8</v>
      </c>
      <c r="F734" s="5" t="s">
        <v>1146</v>
      </c>
      <c r="G734" s="5" t="s">
        <v>1266</v>
      </c>
    </row>
    <row r="735" spans="1:7" x14ac:dyDescent="0.25">
      <c r="A735" s="48"/>
      <c r="B735" s="5" t="s">
        <v>828</v>
      </c>
      <c r="C735" s="5" t="s">
        <v>798</v>
      </c>
      <c r="E735" s="5">
        <v>6</v>
      </c>
      <c r="F735" s="5" t="s">
        <v>1146</v>
      </c>
      <c r="G735" s="5" t="s">
        <v>1266</v>
      </c>
    </row>
    <row r="736" spans="1:7" x14ac:dyDescent="0.25">
      <c r="A736" s="48"/>
      <c r="B736" s="5" t="s">
        <v>829</v>
      </c>
      <c r="C736" s="5" t="s">
        <v>798</v>
      </c>
      <c r="E736" s="5">
        <v>2.0249999999999999</v>
      </c>
      <c r="F736" s="5" t="s">
        <v>1146</v>
      </c>
      <c r="G736" s="5" t="s">
        <v>1266</v>
      </c>
    </row>
    <row r="737" spans="1:7" x14ac:dyDescent="0.25">
      <c r="A737" s="48"/>
      <c r="B737" s="5" t="s">
        <v>830</v>
      </c>
      <c r="C737" s="5" t="s">
        <v>798</v>
      </c>
      <c r="E737" s="5">
        <v>4.4000000000000004</v>
      </c>
      <c r="F737" s="5" t="s">
        <v>1146</v>
      </c>
      <c r="G737" s="5" t="s">
        <v>1266</v>
      </c>
    </row>
    <row r="738" spans="1:7" x14ac:dyDescent="0.25">
      <c r="A738" s="48"/>
      <c r="B738" s="5" t="s">
        <v>831</v>
      </c>
      <c r="C738" s="5" t="s">
        <v>798</v>
      </c>
      <c r="E738" s="5">
        <v>4.5</v>
      </c>
      <c r="F738" s="5" t="s">
        <v>1146</v>
      </c>
      <c r="G738" s="5" t="s">
        <v>1266</v>
      </c>
    </row>
    <row r="739" spans="1:7" x14ac:dyDescent="0.25">
      <c r="A739" s="48"/>
      <c r="B739" s="5" t="s">
        <v>832</v>
      </c>
      <c r="C739" s="5" t="s">
        <v>798</v>
      </c>
      <c r="E739" s="5">
        <v>5.5</v>
      </c>
      <c r="F739" s="5" t="s">
        <v>1146</v>
      </c>
      <c r="G739" s="5" t="s">
        <v>1266</v>
      </c>
    </row>
    <row r="740" spans="1:7" x14ac:dyDescent="0.25">
      <c r="A740" s="48"/>
      <c r="B740" s="5" t="s">
        <v>833</v>
      </c>
      <c r="C740" s="5" t="s">
        <v>798</v>
      </c>
      <c r="E740" s="5">
        <v>5.5</v>
      </c>
      <c r="F740" s="5" t="s">
        <v>1146</v>
      </c>
      <c r="G740" s="5" t="s">
        <v>1266</v>
      </c>
    </row>
    <row r="741" spans="1:7" x14ac:dyDescent="0.25">
      <c r="A741" s="48"/>
      <c r="B741" s="5" t="s">
        <v>834</v>
      </c>
      <c r="C741" s="5" t="s">
        <v>798</v>
      </c>
      <c r="E741" s="5">
        <v>2.2000000000000002</v>
      </c>
      <c r="F741" s="5" t="s">
        <v>1146</v>
      </c>
      <c r="G741" s="5" t="s">
        <v>1266</v>
      </c>
    </row>
    <row r="742" spans="1:7" x14ac:dyDescent="0.25">
      <c r="A742" s="48"/>
      <c r="B742" s="5" t="s">
        <v>835</v>
      </c>
      <c r="C742" s="5" t="s">
        <v>798</v>
      </c>
      <c r="E742" s="5">
        <v>8.1999999999999993</v>
      </c>
      <c r="F742" s="5" t="s">
        <v>1146</v>
      </c>
      <c r="G742" s="5" t="s">
        <v>1266</v>
      </c>
    </row>
    <row r="743" spans="1:7" x14ac:dyDescent="0.25">
      <c r="A743" s="48"/>
      <c r="B743" s="5" t="s">
        <v>836</v>
      </c>
      <c r="C743" s="5" t="s">
        <v>798</v>
      </c>
      <c r="E743" s="5">
        <v>45</v>
      </c>
      <c r="F743" s="5" t="s">
        <v>1146</v>
      </c>
      <c r="G743" s="5" t="s">
        <v>1266</v>
      </c>
    </row>
    <row r="744" spans="1:7" x14ac:dyDescent="0.25">
      <c r="A744" s="48"/>
      <c r="B744" s="5" t="s">
        <v>837</v>
      </c>
      <c r="C744" s="5" t="s">
        <v>798</v>
      </c>
      <c r="E744" s="5">
        <v>15</v>
      </c>
      <c r="F744" s="5" t="s">
        <v>1146</v>
      </c>
      <c r="G744" s="5" t="s">
        <v>1266</v>
      </c>
    </row>
    <row r="745" spans="1:7" x14ac:dyDescent="0.25">
      <c r="A745" s="48"/>
      <c r="B745" s="5" t="s">
        <v>838</v>
      </c>
      <c r="C745" s="5" t="s">
        <v>798</v>
      </c>
      <c r="E745" s="5">
        <v>3.5</v>
      </c>
      <c r="F745" s="5" t="s">
        <v>1146</v>
      </c>
      <c r="G745" s="5" t="s">
        <v>1266</v>
      </c>
    </row>
    <row r="746" spans="1:7" x14ac:dyDescent="0.25">
      <c r="A746" s="48"/>
      <c r="B746" s="5" t="s">
        <v>839</v>
      </c>
      <c r="C746" s="5" t="s">
        <v>798</v>
      </c>
      <c r="E746" s="5">
        <v>1.25</v>
      </c>
      <c r="F746" s="5" t="s">
        <v>1146</v>
      </c>
      <c r="G746" s="5" t="s">
        <v>1266</v>
      </c>
    </row>
    <row r="747" spans="1:7" x14ac:dyDescent="0.25">
      <c r="A747" s="48"/>
      <c r="B747" s="5" t="s">
        <v>840</v>
      </c>
      <c r="C747" s="5" t="s">
        <v>798</v>
      </c>
      <c r="E747" s="5">
        <v>1.25</v>
      </c>
      <c r="F747" s="5" t="s">
        <v>1146</v>
      </c>
      <c r="G747" s="5" t="s">
        <v>1266</v>
      </c>
    </row>
    <row r="748" spans="1:7" x14ac:dyDescent="0.25">
      <c r="A748" s="48"/>
      <c r="B748" s="5" t="s">
        <v>841</v>
      </c>
      <c r="C748" s="5" t="s">
        <v>798</v>
      </c>
      <c r="E748" s="5">
        <v>2.25</v>
      </c>
      <c r="F748" s="5" t="s">
        <v>1146</v>
      </c>
      <c r="G748" s="5" t="s">
        <v>1266</v>
      </c>
    </row>
    <row r="749" spans="1:7" x14ac:dyDescent="0.25">
      <c r="A749" s="48"/>
      <c r="B749" s="5" t="s">
        <v>842</v>
      </c>
      <c r="C749" s="5" t="s">
        <v>798</v>
      </c>
      <c r="E749" s="5">
        <v>3</v>
      </c>
      <c r="F749" s="5" t="s">
        <v>1146</v>
      </c>
      <c r="G749" s="5" t="s">
        <v>1266</v>
      </c>
    </row>
    <row r="750" spans="1:7" x14ac:dyDescent="0.25">
      <c r="A750" s="48"/>
      <c r="B750" s="5" t="s">
        <v>843</v>
      </c>
      <c r="C750" s="5" t="s">
        <v>798</v>
      </c>
      <c r="E750" s="5">
        <v>1.5</v>
      </c>
      <c r="F750" s="5" t="s">
        <v>1146</v>
      </c>
      <c r="G750" s="5" t="s">
        <v>1266</v>
      </c>
    </row>
    <row r="751" spans="1:7" x14ac:dyDescent="0.25">
      <c r="A751" s="48"/>
      <c r="B751" s="5" t="s">
        <v>844</v>
      </c>
      <c r="C751" s="5" t="s">
        <v>798</v>
      </c>
      <c r="E751" s="5">
        <v>4.25</v>
      </c>
      <c r="F751" s="5" t="s">
        <v>1146</v>
      </c>
      <c r="G751" s="5" t="s">
        <v>1266</v>
      </c>
    </row>
    <row r="752" spans="1:7" x14ac:dyDescent="0.25">
      <c r="A752" s="48"/>
      <c r="B752" s="5" t="s">
        <v>845</v>
      </c>
      <c r="C752" s="5" t="s">
        <v>798</v>
      </c>
      <c r="E752" s="5">
        <v>3</v>
      </c>
      <c r="F752" s="5" t="s">
        <v>1146</v>
      </c>
      <c r="G752" s="5" t="s">
        <v>1266</v>
      </c>
    </row>
    <row r="753" spans="1:13" x14ac:dyDescent="0.25">
      <c r="A753" s="48"/>
      <c r="B753" s="5" t="s">
        <v>846</v>
      </c>
      <c r="C753" s="5" t="s">
        <v>798</v>
      </c>
      <c r="E753" s="5">
        <v>2.62</v>
      </c>
      <c r="F753" s="5" t="s">
        <v>1146</v>
      </c>
      <c r="G753" s="5" t="s">
        <v>1266</v>
      </c>
    </row>
    <row r="754" spans="1:13" x14ac:dyDescent="0.25">
      <c r="A754" s="48"/>
      <c r="B754" s="5" t="s">
        <v>847</v>
      </c>
      <c r="C754" s="5" t="s">
        <v>798</v>
      </c>
      <c r="E754" s="5">
        <v>4.2</v>
      </c>
      <c r="F754" s="5" t="s">
        <v>1146</v>
      </c>
      <c r="G754" s="5" t="s">
        <v>1266</v>
      </c>
    </row>
    <row r="755" spans="1:13" x14ac:dyDescent="0.25">
      <c r="A755" s="48"/>
      <c r="B755" s="5" t="s">
        <v>848</v>
      </c>
      <c r="C755" s="5" t="s">
        <v>798</v>
      </c>
      <c r="E755" s="5">
        <v>7</v>
      </c>
      <c r="F755" s="5" t="s">
        <v>1146</v>
      </c>
      <c r="G755" s="5" t="s">
        <v>1266</v>
      </c>
    </row>
    <row r="756" spans="1:13" x14ac:dyDescent="0.25">
      <c r="A756" s="48"/>
      <c r="B756" s="5" t="s">
        <v>849</v>
      </c>
      <c r="C756" s="5" t="s">
        <v>798</v>
      </c>
      <c r="E756" s="5">
        <v>1</v>
      </c>
      <c r="F756" s="5" t="s">
        <v>1146</v>
      </c>
      <c r="G756" s="5" t="s">
        <v>1266</v>
      </c>
    </row>
    <row r="757" spans="1:13" x14ac:dyDescent="0.25">
      <c r="A757" s="48"/>
      <c r="B757" s="5" t="s">
        <v>850</v>
      </c>
      <c r="C757" s="5" t="s">
        <v>798</v>
      </c>
      <c r="E757" s="5">
        <v>2.4700000000000002</v>
      </c>
      <c r="F757" s="5" t="s">
        <v>1146</v>
      </c>
      <c r="G757" s="5" t="s">
        <v>1266</v>
      </c>
    </row>
    <row r="758" spans="1:13" x14ac:dyDescent="0.25">
      <c r="A758" s="48"/>
      <c r="B758" s="5" t="s">
        <v>851</v>
      </c>
      <c r="C758" s="5" t="s">
        <v>798</v>
      </c>
      <c r="E758" s="5">
        <v>1</v>
      </c>
      <c r="F758" s="5" t="s">
        <v>1146</v>
      </c>
      <c r="G758" s="5" t="s">
        <v>1266</v>
      </c>
      <c r="K758" s="5">
        <v>54</v>
      </c>
      <c r="M758" s="5" t="s">
        <v>1158</v>
      </c>
    </row>
    <row r="759" spans="1:13" x14ac:dyDescent="0.25">
      <c r="A759" s="48"/>
      <c r="B759" s="5" t="s">
        <v>852</v>
      </c>
      <c r="C759" s="5" t="s">
        <v>798</v>
      </c>
      <c r="E759" s="5">
        <v>2</v>
      </c>
      <c r="F759" s="5" t="s">
        <v>1146</v>
      </c>
      <c r="G759" s="5" t="s">
        <v>1266</v>
      </c>
    </row>
    <row r="760" spans="1:13" x14ac:dyDescent="0.25">
      <c r="A760" s="48"/>
      <c r="B760" s="5" t="s">
        <v>853</v>
      </c>
      <c r="C760" s="5" t="s">
        <v>798</v>
      </c>
      <c r="E760" s="5">
        <v>3</v>
      </c>
      <c r="F760" s="5" t="s">
        <v>1146</v>
      </c>
      <c r="G760" s="5" t="s">
        <v>1266</v>
      </c>
    </row>
    <row r="761" spans="1:13" x14ac:dyDescent="0.25">
      <c r="A761" s="48"/>
      <c r="B761" s="5" t="s">
        <v>854</v>
      </c>
      <c r="C761" s="5" t="s">
        <v>798</v>
      </c>
      <c r="E761" s="5">
        <v>2.04</v>
      </c>
      <c r="F761" s="5" t="s">
        <v>1146</v>
      </c>
      <c r="G761" s="5" t="s">
        <v>1266</v>
      </c>
    </row>
    <row r="762" spans="1:13" x14ac:dyDescent="0.25">
      <c r="A762" s="48"/>
      <c r="B762" s="5" t="s">
        <v>855</v>
      </c>
      <c r="C762" s="5" t="s">
        <v>798</v>
      </c>
      <c r="E762" s="5">
        <v>1</v>
      </c>
      <c r="F762" s="5" t="s">
        <v>1146</v>
      </c>
      <c r="G762" s="5" t="s">
        <v>1266</v>
      </c>
    </row>
    <row r="763" spans="1:13" x14ac:dyDescent="0.25">
      <c r="A763" s="48"/>
      <c r="B763" s="5" t="s">
        <v>856</v>
      </c>
      <c r="C763" s="5" t="s">
        <v>798</v>
      </c>
      <c r="E763" s="5">
        <v>3.5</v>
      </c>
      <c r="F763" s="5" t="s">
        <v>1146</v>
      </c>
      <c r="G763" s="5" t="s">
        <v>1266</v>
      </c>
    </row>
    <row r="764" spans="1:13" x14ac:dyDescent="0.25">
      <c r="A764" s="48"/>
      <c r="B764" s="5" t="s">
        <v>857</v>
      </c>
      <c r="C764" s="5" t="s">
        <v>798</v>
      </c>
      <c r="E764" s="5">
        <v>16</v>
      </c>
      <c r="F764" s="5" t="s">
        <v>1146</v>
      </c>
      <c r="G764" s="5" t="s">
        <v>1266</v>
      </c>
    </row>
    <row r="765" spans="1:13" x14ac:dyDescent="0.25">
      <c r="A765" s="48"/>
      <c r="B765" s="5" t="s">
        <v>858</v>
      </c>
      <c r="C765" s="5" t="s">
        <v>798</v>
      </c>
      <c r="E765" s="5">
        <v>3</v>
      </c>
      <c r="F765" s="5" t="s">
        <v>1146</v>
      </c>
      <c r="G765" s="5" t="s">
        <v>1266</v>
      </c>
    </row>
    <row r="766" spans="1:13" x14ac:dyDescent="0.25">
      <c r="A766" s="48"/>
      <c r="B766" s="5" t="s">
        <v>859</v>
      </c>
      <c r="C766" s="5" t="s">
        <v>798</v>
      </c>
      <c r="E766" s="5">
        <v>3.3</v>
      </c>
      <c r="F766" s="5" t="s">
        <v>1146</v>
      </c>
      <c r="G766" s="5" t="s">
        <v>1266</v>
      </c>
    </row>
    <row r="767" spans="1:13" x14ac:dyDescent="0.25">
      <c r="A767" s="48"/>
      <c r="B767" s="5" t="s">
        <v>860</v>
      </c>
      <c r="C767" s="5" t="s">
        <v>798</v>
      </c>
      <c r="E767" s="5">
        <v>2.2000000000000002</v>
      </c>
      <c r="F767" s="5" t="s">
        <v>1146</v>
      </c>
      <c r="G767" s="5" t="s">
        <v>1266</v>
      </c>
    </row>
    <row r="768" spans="1:13" x14ac:dyDescent="0.25">
      <c r="A768" s="48"/>
      <c r="B768" s="5" t="s">
        <v>861</v>
      </c>
      <c r="C768" s="5" t="s">
        <v>798</v>
      </c>
      <c r="E768" s="5">
        <v>2.4</v>
      </c>
      <c r="F768" s="5" t="s">
        <v>1146</v>
      </c>
      <c r="G768" s="5" t="s">
        <v>1266</v>
      </c>
    </row>
    <row r="769" spans="1:7" x14ac:dyDescent="0.25">
      <c r="A769" s="48"/>
      <c r="B769" s="5" t="s">
        <v>862</v>
      </c>
      <c r="C769" s="5" t="s">
        <v>798</v>
      </c>
      <c r="E769" s="5">
        <v>1</v>
      </c>
      <c r="F769" s="5" t="s">
        <v>1146</v>
      </c>
      <c r="G769" s="5" t="s">
        <v>1266</v>
      </c>
    </row>
    <row r="770" spans="1:7" x14ac:dyDescent="0.25">
      <c r="A770" s="48"/>
      <c r="B770" s="5" t="s">
        <v>863</v>
      </c>
      <c r="C770" s="5" t="s">
        <v>798</v>
      </c>
      <c r="E770" s="5">
        <v>6.99</v>
      </c>
      <c r="F770" s="5" t="s">
        <v>1146</v>
      </c>
      <c r="G770" s="5" t="s">
        <v>1266</v>
      </c>
    </row>
    <row r="771" spans="1:7" x14ac:dyDescent="0.25">
      <c r="A771" s="48"/>
      <c r="B771" s="5" t="s">
        <v>864</v>
      </c>
      <c r="C771" s="5" t="s">
        <v>798</v>
      </c>
      <c r="E771" s="5">
        <v>1.36</v>
      </c>
      <c r="F771" s="5" t="s">
        <v>1146</v>
      </c>
      <c r="G771" s="5" t="s">
        <v>1266</v>
      </c>
    </row>
    <row r="772" spans="1:7" x14ac:dyDescent="0.25">
      <c r="A772" s="48"/>
      <c r="B772" s="5" t="s">
        <v>865</v>
      </c>
      <c r="C772" s="5" t="s">
        <v>798</v>
      </c>
      <c r="E772" s="5">
        <v>4.62</v>
      </c>
      <c r="F772" s="5" t="s">
        <v>1146</v>
      </c>
      <c r="G772" s="5" t="s">
        <v>1266</v>
      </c>
    </row>
    <row r="773" spans="1:7" x14ac:dyDescent="0.25">
      <c r="A773" s="48"/>
      <c r="B773" s="5" t="s">
        <v>866</v>
      </c>
      <c r="C773" s="5" t="s">
        <v>798</v>
      </c>
      <c r="E773" s="5">
        <v>1</v>
      </c>
      <c r="F773" s="5" t="s">
        <v>1146</v>
      </c>
      <c r="G773" s="5" t="s">
        <v>1266</v>
      </c>
    </row>
    <row r="774" spans="1:7" x14ac:dyDescent="0.25">
      <c r="A774" s="48"/>
      <c r="B774" s="5" t="s">
        <v>867</v>
      </c>
      <c r="C774" s="5" t="s">
        <v>798</v>
      </c>
      <c r="E774" s="5">
        <v>5.4</v>
      </c>
      <c r="F774" s="5" t="s">
        <v>1146</v>
      </c>
      <c r="G774" s="5" t="s">
        <v>1266</v>
      </c>
    </row>
    <row r="775" spans="1:7" x14ac:dyDescent="0.25">
      <c r="A775" s="48"/>
      <c r="B775" s="5" t="s">
        <v>868</v>
      </c>
      <c r="C775" s="5" t="s">
        <v>798</v>
      </c>
      <c r="E775" s="5">
        <v>3</v>
      </c>
      <c r="F775" s="5" t="s">
        <v>1146</v>
      </c>
      <c r="G775" s="5" t="s">
        <v>1266</v>
      </c>
    </row>
    <row r="776" spans="1:7" x14ac:dyDescent="0.25">
      <c r="A776" s="48"/>
      <c r="B776" s="5" t="s">
        <v>869</v>
      </c>
      <c r="C776" s="5" t="s">
        <v>798</v>
      </c>
      <c r="E776" s="5">
        <v>7.91</v>
      </c>
      <c r="F776" s="5" t="s">
        <v>1146</v>
      </c>
      <c r="G776" s="5" t="s">
        <v>1266</v>
      </c>
    </row>
    <row r="777" spans="1:7" x14ac:dyDescent="0.25">
      <c r="A777" s="48"/>
      <c r="B777" s="5" t="s">
        <v>870</v>
      </c>
      <c r="C777" s="5" t="s">
        <v>798</v>
      </c>
      <c r="E777" s="5">
        <v>2.97</v>
      </c>
      <c r="F777" s="5" t="s">
        <v>1146</v>
      </c>
      <c r="G777" s="5" t="s">
        <v>1266</v>
      </c>
    </row>
    <row r="778" spans="1:7" x14ac:dyDescent="0.25">
      <c r="A778" s="48"/>
      <c r="B778" s="5" t="s">
        <v>871</v>
      </c>
      <c r="C778" s="5" t="s">
        <v>798</v>
      </c>
      <c r="E778" s="5">
        <v>4.12</v>
      </c>
      <c r="F778" s="5" t="s">
        <v>1146</v>
      </c>
      <c r="G778" s="5" t="s">
        <v>1266</v>
      </c>
    </row>
    <row r="779" spans="1:7" x14ac:dyDescent="0.25">
      <c r="A779" s="48"/>
      <c r="B779" s="5" t="s">
        <v>872</v>
      </c>
      <c r="C779" s="5" t="s">
        <v>798</v>
      </c>
      <c r="E779" s="5">
        <v>5.25</v>
      </c>
      <c r="F779" s="5" t="s">
        <v>1146</v>
      </c>
      <c r="G779" s="5" t="s">
        <v>1266</v>
      </c>
    </row>
    <row r="780" spans="1:7" x14ac:dyDescent="0.25">
      <c r="A780" s="48"/>
      <c r="B780" s="5" t="s">
        <v>873</v>
      </c>
      <c r="C780" s="5" t="s">
        <v>798</v>
      </c>
      <c r="E780" s="5">
        <v>2.4</v>
      </c>
      <c r="F780" s="5" t="s">
        <v>1146</v>
      </c>
      <c r="G780" s="5" t="s">
        <v>1266</v>
      </c>
    </row>
    <row r="781" spans="1:7" x14ac:dyDescent="0.25">
      <c r="A781" s="48"/>
      <c r="B781" s="5" t="s">
        <v>874</v>
      </c>
      <c r="C781" s="5" t="s">
        <v>798</v>
      </c>
      <c r="E781" s="5">
        <v>7.69</v>
      </c>
      <c r="F781" s="5" t="s">
        <v>1146</v>
      </c>
      <c r="G781" s="5" t="s">
        <v>1266</v>
      </c>
    </row>
    <row r="782" spans="1:7" x14ac:dyDescent="0.25">
      <c r="A782" s="48"/>
      <c r="B782" s="5" t="s">
        <v>875</v>
      </c>
      <c r="C782" s="5" t="s">
        <v>798</v>
      </c>
      <c r="E782" s="5">
        <v>7.75</v>
      </c>
      <c r="F782" s="5" t="s">
        <v>1146</v>
      </c>
      <c r="G782" s="5" t="s">
        <v>1266</v>
      </c>
    </row>
    <row r="783" spans="1:7" x14ac:dyDescent="0.25">
      <c r="A783" s="48"/>
      <c r="B783" s="5" t="s">
        <v>876</v>
      </c>
      <c r="C783" s="5" t="s">
        <v>798</v>
      </c>
      <c r="E783" s="5">
        <v>4</v>
      </c>
      <c r="F783" s="5" t="s">
        <v>1146</v>
      </c>
      <c r="G783" s="5" t="s">
        <v>1266</v>
      </c>
    </row>
    <row r="784" spans="1:7" x14ac:dyDescent="0.25">
      <c r="A784" s="48"/>
      <c r="B784" s="5" t="s">
        <v>877</v>
      </c>
      <c r="C784" s="5" t="s">
        <v>798</v>
      </c>
      <c r="E784" s="5">
        <v>1.75</v>
      </c>
      <c r="F784" s="5" t="s">
        <v>1146</v>
      </c>
      <c r="G784" s="5" t="s">
        <v>1266</v>
      </c>
    </row>
    <row r="785" spans="1:7" x14ac:dyDescent="0.25">
      <c r="A785" s="48"/>
      <c r="B785" s="5" t="s">
        <v>878</v>
      </c>
      <c r="C785" s="5" t="s">
        <v>798</v>
      </c>
      <c r="E785" s="5">
        <v>1</v>
      </c>
      <c r="F785" s="5" t="s">
        <v>1146</v>
      </c>
      <c r="G785" s="5" t="s">
        <v>1266</v>
      </c>
    </row>
    <row r="786" spans="1:7" x14ac:dyDescent="0.25">
      <c r="A786" s="48"/>
      <c r="B786" s="5" t="s">
        <v>879</v>
      </c>
      <c r="C786" s="5" t="s">
        <v>798</v>
      </c>
      <c r="E786" s="5">
        <v>8</v>
      </c>
      <c r="F786" s="5" t="s">
        <v>1146</v>
      </c>
      <c r="G786" s="5" t="s">
        <v>1266</v>
      </c>
    </row>
    <row r="787" spans="1:7" x14ac:dyDescent="0.25">
      <c r="A787" s="48"/>
      <c r="B787" s="5" t="s">
        <v>880</v>
      </c>
      <c r="C787" s="5" t="s">
        <v>798</v>
      </c>
      <c r="E787" s="5">
        <v>3.5</v>
      </c>
      <c r="F787" s="5" t="s">
        <v>1146</v>
      </c>
      <c r="G787" s="5" t="s">
        <v>1266</v>
      </c>
    </row>
    <row r="788" spans="1:7" x14ac:dyDescent="0.25">
      <c r="A788" s="48"/>
      <c r="B788" s="5" t="s">
        <v>881</v>
      </c>
      <c r="C788" s="5" t="s">
        <v>798</v>
      </c>
      <c r="E788" s="5">
        <v>7.22</v>
      </c>
      <c r="F788" s="5" t="s">
        <v>1146</v>
      </c>
      <c r="G788" s="5" t="s">
        <v>1266</v>
      </c>
    </row>
    <row r="789" spans="1:7" x14ac:dyDescent="0.25">
      <c r="A789" s="48"/>
      <c r="B789" s="5" t="s">
        <v>882</v>
      </c>
      <c r="C789" s="5" t="s">
        <v>798</v>
      </c>
      <c r="E789" s="5">
        <v>8</v>
      </c>
      <c r="F789" s="5" t="s">
        <v>1146</v>
      </c>
      <c r="G789" s="5" t="s">
        <v>1266</v>
      </c>
    </row>
    <row r="790" spans="1:7" x14ac:dyDescent="0.25">
      <c r="A790" s="48"/>
      <c r="B790" s="5" t="s">
        <v>883</v>
      </c>
      <c r="C790" s="5" t="s">
        <v>233</v>
      </c>
      <c r="E790" s="5">
        <v>84</v>
      </c>
      <c r="F790" s="5" t="s">
        <v>1146</v>
      </c>
      <c r="G790" s="5" t="s">
        <v>1266</v>
      </c>
    </row>
    <row r="791" spans="1:7" x14ac:dyDescent="0.25">
      <c r="A791" s="48"/>
      <c r="B791" s="5" t="s">
        <v>884</v>
      </c>
      <c r="C791" s="5" t="s">
        <v>798</v>
      </c>
      <c r="E791" s="5">
        <v>1.5</v>
      </c>
      <c r="F791" s="5" t="s">
        <v>1146</v>
      </c>
      <c r="G791" s="5" t="s">
        <v>1266</v>
      </c>
    </row>
    <row r="792" spans="1:7" x14ac:dyDescent="0.25">
      <c r="A792" s="48"/>
      <c r="B792" s="5" t="s">
        <v>885</v>
      </c>
      <c r="C792" s="5" t="s">
        <v>798</v>
      </c>
      <c r="E792" s="5">
        <v>1</v>
      </c>
      <c r="F792" s="5" t="s">
        <v>1146</v>
      </c>
      <c r="G792" s="5" t="s">
        <v>1266</v>
      </c>
    </row>
    <row r="793" spans="1:7" x14ac:dyDescent="0.25">
      <c r="A793" s="48"/>
      <c r="B793" s="5" t="s">
        <v>886</v>
      </c>
      <c r="C793" s="5" t="s">
        <v>798</v>
      </c>
      <c r="E793" s="5">
        <v>5.8</v>
      </c>
      <c r="F793" s="5" t="s">
        <v>1146</v>
      </c>
      <c r="G793" s="5" t="s">
        <v>1266</v>
      </c>
    </row>
    <row r="794" spans="1:7" x14ac:dyDescent="0.25">
      <c r="A794" s="48"/>
      <c r="B794" s="5" t="s">
        <v>887</v>
      </c>
      <c r="C794" s="5" t="s">
        <v>798</v>
      </c>
      <c r="E794" s="5">
        <v>5.2</v>
      </c>
      <c r="F794" s="5" t="s">
        <v>1146</v>
      </c>
      <c r="G794" s="5" t="s">
        <v>1266</v>
      </c>
    </row>
    <row r="795" spans="1:7" x14ac:dyDescent="0.25">
      <c r="A795" s="48"/>
      <c r="B795" s="5" t="s">
        <v>888</v>
      </c>
      <c r="C795" s="5" t="s">
        <v>798</v>
      </c>
      <c r="E795" s="5">
        <v>30</v>
      </c>
      <c r="F795" s="5" t="s">
        <v>1146</v>
      </c>
      <c r="G795" s="5" t="s">
        <v>1266</v>
      </c>
    </row>
    <row r="796" spans="1:7" x14ac:dyDescent="0.25">
      <c r="A796" s="48"/>
      <c r="B796" s="5" t="s">
        <v>889</v>
      </c>
      <c r="C796" s="5" t="s">
        <v>798</v>
      </c>
      <c r="E796" s="5">
        <v>2.5499999999999998</v>
      </c>
      <c r="F796" s="5" t="s">
        <v>1146</v>
      </c>
      <c r="G796" s="5" t="s">
        <v>1266</v>
      </c>
    </row>
    <row r="797" spans="1:7" x14ac:dyDescent="0.25">
      <c r="A797" s="48"/>
      <c r="B797" s="5" t="s">
        <v>890</v>
      </c>
      <c r="C797" s="5" t="s">
        <v>798</v>
      </c>
      <c r="E797" s="5">
        <v>7.2</v>
      </c>
      <c r="F797" s="5" t="s">
        <v>1146</v>
      </c>
      <c r="G797" s="5" t="s">
        <v>1266</v>
      </c>
    </row>
    <row r="798" spans="1:7" x14ac:dyDescent="0.25">
      <c r="A798" s="48"/>
      <c r="B798" s="5" t="s">
        <v>891</v>
      </c>
      <c r="C798" s="5" t="s">
        <v>798</v>
      </c>
      <c r="E798" s="5">
        <v>0.5</v>
      </c>
      <c r="F798" s="5" t="s">
        <v>1146</v>
      </c>
      <c r="G798" s="5" t="s">
        <v>1266</v>
      </c>
    </row>
    <row r="799" spans="1:7" x14ac:dyDescent="0.25">
      <c r="A799" s="48"/>
      <c r="B799" s="5" t="s">
        <v>892</v>
      </c>
      <c r="C799" s="5" t="s">
        <v>798</v>
      </c>
      <c r="E799" s="5">
        <v>1.42</v>
      </c>
      <c r="F799" s="5" t="s">
        <v>1146</v>
      </c>
      <c r="G799" s="5" t="s">
        <v>1266</v>
      </c>
    </row>
    <row r="800" spans="1:7" x14ac:dyDescent="0.25">
      <c r="A800" s="48"/>
      <c r="B800" s="5" t="s">
        <v>893</v>
      </c>
      <c r="C800" s="5" t="s">
        <v>798</v>
      </c>
      <c r="E800" s="5">
        <v>2</v>
      </c>
      <c r="F800" s="5" t="s">
        <v>1146</v>
      </c>
      <c r="G800" s="5" t="s">
        <v>1266</v>
      </c>
    </row>
    <row r="801" spans="1:14" x14ac:dyDescent="0.25">
      <c r="A801" s="48"/>
      <c r="B801" s="5" t="s">
        <v>894</v>
      </c>
      <c r="C801" s="5" t="s">
        <v>798</v>
      </c>
      <c r="E801" s="5">
        <v>17.5</v>
      </c>
      <c r="F801" s="5" t="s">
        <v>1146</v>
      </c>
      <c r="G801" s="5" t="s">
        <v>1266</v>
      </c>
    </row>
    <row r="802" spans="1:14" x14ac:dyDescent="0.25">
      <c r="A802" s="48"/>
      <c r="B802" s="5" t="s">
        <v>895</v>
      </c>
      <c r="C802" s="5" t="s">
        <v>798</v>
      </c>
      <c r="E802" s="5">
        <v>30</v>
      </c>
      <c r="F802" s="5" t="s">
        <v>1146</v>
      </c>
      <c r="G802" s="5" t="s">
        <v>1266</v>
      </c>
    </row>
    <row r="803" spans="1:14" x14ac:dyDescent="0.25">
      <c r="A803" s="48"/>
      <c r="B803" s="5" t="s">
        <v>896</v>
      </c>
      <c r="C803" s="5" t="s">
        <v>798</v>
      </c>
      <c r="E803" s="5">
        <f>5.2+2.3+1.5+1.2</f>
        <v>10.199999999999999</v>
      </c>
      <c r="F803" s="5" t="s">
        <v>1146</v>
      </c>
      <c r="G803" s="5" t="s">
        <v>1266</v>
      </c>
    </row>
    <row r="804" spans="1:14" x14ac:dyDescent="0.25">
      <c r="A804" s="48"/>
      <c r="B804" s="5" t="s">
        <v>897</v>
      </c>
      <c r="C804" s="5" t="s">
        <v>233</v>
      </c>
      <c r="E804" s="5">
        <v>4</v>
      </c>
      <c r="F804" s="5" t="s">
        <v>1146</v>
      </c>
      <c r="G804" s="5" t="s">
        <v>1264</v>
      </c>
      <c r="I804" s="5">
        <v>3</v>
      </c>
      <c r="J804" s="5">
        <v>76</v>
      </c>
      <c r="K804" s="5">
        <v>40</v>
      </c>
      <c r="M804" s="5" t="s">
        <v>1158</v>
      </c>
    </row>
    <row r="805" spans="1:14" x14ac:dyDescent="0.25">
      <c r="A805" s="48"/>
      <c r="B805" s="5" t="s">
        <v>898</v>
      </c>
      <c r="C805" s="5" t="s">
        <v>233</v>
      </c>
      <c r="E805" s="5">
        <v>1</v>
      </c>
      <c r="F805" s="5" t="s">
        <v>1146</v>
      </c>
      <c r="G805" s="5" t="s">
        <v>1264</v>
      </c>
      <c r="I805" s="5">
        <v>3.75</v>
      </c>
      <c r="J805" s="5">
        <v>74</v>
      </c>
      <c r="K805" s="5">
        <v>40</v>
      </c>
      <c r="M805" s="5" t="s">
        <v>1158</v>
      </c>
    </row>
    <row r="806" spans="1:14" x14ac:dyDescent="0.25">
      <c r="A806" s="48"/>
      <c r="B806" s="5" t="s">
        <v>899</v>
      </c>
      <c r="C806" s="5" t="s">
        <v>233</v>
      </c>
      <c r="E806" s="5">
        <v>3.5</v>
      </c>
      <c r="F806" s="5" t="s">
        <v>1146</v>
      </c>
      <c r="G806" s="5" t="s">
        <v>1264</v>
      </c>
      <c r="I806" s="5">
        <v>2</v>
      </c>
      <c r="J806" s="5">
        <v>75.5</v>
      </c>
      <c r="K806" s="5">
        <v>40</v>
      </c>
      <c r="M806" s="5" t="s">
        <v>1158</v>
      </c>
    </row>
    <row r="807" spans="1:14" hidden="1" x14ac:dyDescent="0.25">
      <c r="B807" s="5" t="s">
        <v>900</v>
      </c>
      <c r="C807" s="5" t="s">
        <v>233</v>
      </c>
      <c r="E807" s="5">
        <v>57</v>
      </c>
      <c r="F807" s="5" t="s">
        <v>1135</v>
      </c>
      <c r="G807" s="5" t="s">
        <v>1186</v>
      </c>
      <c r="H807" s="28" t="s">
        <v>1290</v>
      </c>
      <c r="I807" s="5">
        <v>10</v>
      </c>
      <c r="J807" s="5">
        <v>2</v>
      </c>
      <c r="M807" s="5" t="s">
        <v>1158</v>
      </c>
    </row>
    <row r="808" spans="1:14" hidden="1" x14ac:dyDescent="0.25">
      <c r="B808" s="5" t="s">
        <v>901</v>
      </c>
      <c r="C808" s="5" t="s">
        <v>233</v>
      </c>
      <c r="E808" s="5">
        <f>18+115</f>
        <v>133</v>
      </c>
      <c r="F808" s="5" t="s">
        <v>1135</v>
      </c>
      <c r="G808" s="5" t="s">
        <v>1186</v>
      </c>
      <c r="H808" s="28" t="s">
        <v>1290</v>
      </c>
      <c r="J808" s="5">
        <v>2</v>
      </c>
      <c r="L808" s="5" t="s">
        <v>1287</v>
      </c>
      <c r="M808" s="5" t="s">
        <v>1158</v>
      </c>
      <c r="N808" s="5" t="s">
        <v>1298</v>
      </c>
    </row>
    <row r="809" spans="1:14" hidden="1" x14ac:dyDescent="0.25">
      <c r="B809" s="5" t="s">
        <v>902</v>
      </c>
      <c r="C809" s="5" t="s">
        <v>233</v>
      </c>
      <c r="E809" s="5">
        <v>6</v>
      </c>
      <c r="F809" s="5" t="s">
        <v>1147</v>
      </c>
      <c r="G809" s="5" t="s">
        <v>1237</v>
      </c>
      <c r="K809" s="5">
        <v>4</v>
      </c>
      <c r="L809" s="5" t="s">
        <v>1324</v>
      </c>
      <c r="M809" s="5" t="s">
        <v>1158</v>
      </c>
    </row>
    <row r="810" spans="1:14" hidden="1" x14ac:dyDescent="0.25">
      <c r="B810" s="5" t="s">
        <v>903</v>
      </c>
      <c r="C810" s="5" t="s">
        <v>233</v>
      </c>
      <c r="E810" s="5">
        <v>14</v>
      </c>
      <c r="F810" s="5" t="s">
        <v>1147</v>
      </c>
      <c r="G810" s="5" t="s">
        <v>1237</v>
      </c>
      <c r="K810" s="5">
        <v>0.5</v>
      </c>
      <c r="L810" s="5" t="s">
        <v>1324</v>
      </c>
      <c r="M810" s="5" t="s">
        <v>1158</v>
      </c>
    </row>
    <row r="811" spans="1:14" hidden="1" x14ac:dyDescent="0.25">
      <c r="B811" s="5" t="s">
        <v>904</v>
      </c>
      <c r="C811" s="5" t="s">
        <v>233</v>
      </c>
      <c r="E811" s="5">
        <v>35</v>
      </c>
      <c r="F811" s="5" t="s">
        <v>1147</v>
      </c>
      <c r="G811" s="5" t="s">
        <v>1237</v>
      </c>
      <c r="K811" s="5">
        <v>1.5</v>
      </c>
      <c r="L811" s="5" t="s">
        <v>1324</v>
      </c>
      <c r="M811" s="5" t="s">
        <v>1158</v>
      </c>
    </row>
    <row r="812" spans="1:14" hidden="1" x14ac:dyDescent="0.25">
      <c r="B812" s="5" t="s">
        <v>905</v>
      </c>
      <c r="C812" s="5" t="s">
        <v>233</v>
      </c>
      <c r="E812" s="5">
        <v>1</v>
      </c>
      <c r="F812" s="5" t="s">
        <v>1147</v>
      </c>
      <c r="G812" s="5" t="s">
        <v>1237</v>
      </c>
      <c r="K812" s="5">
        <v>6</v>
      </c>
      <c r="L812" s="5" t="s">
        <v>1324</v>
      </c>
      <c r="M812" s="5" t="s">
        <v>1158</v>
      </c>
    </row>
    <row r="813" spans="1:14" hidden="1" x14ac:dyDescent="0.25">
      <c r="B813" s="5" t="s">
        <v>906</v>
      </c>
      <c r="C813" s="5" t="s">
        <v>233</v>
      </c>
      <c r="E813" s="5">
        <v>1</v>
      </c>
      <c r="F813" s="5" t="s">
        <v>1147</v>
      </c>
      <c r="G813" s="5" t="s">
        <v>1237</v>
      </c>
      <c r="K813" s="5">
        <v>2</v>
      </c>
      <c r="L813" s="5" t="s">
        <v>1324</v>
      </c>
      <c r="M813" s="5" t="s">
        <v>1158</v>
      </c>
    </row>
    <row r="814" spans="1:14" hidden="1" x14ac:dyDescent="0.25">
      <c r="B814" s="5" t="s">
        <v>907</v>
      </c>
      <c r="C814" s="5" t="s">
        <v>233</v>
      </c>
      <c r="E814" s="5">
        <v>1</v>
      </c>
      <c r="F814" s="5" t="s">
        <v>1147</v>
      </c>
      <c r="G814" s="5" t="s">
        <v>1237</v>
      </c>
      <c r="K814" s="5">
        <v>0.5</v>
      </c>
      <c r="L814" s="5" t="s">
        <v>1324</v>
      </c>
      <c r="M814" s="5" t="s">
        <v>1158</v>
      </c>
    </row>
    <row r="815" spans="1:14" hidden="1" x14ac:dyDescent="0.25">
      <c r="B815" s="5" t="s">
        <v>908</v>
      </c>
      <c r="C815" s="5" t="s">
        <v>233</v>
      </c>
      <c r="E815" s="5">
        <v>49</v>
      </c>
      <c r="F815" s="5" t="s">
        <v>1147</v>
      </c>
      <c r="G815" s="5" t="s">
        <v>1238</v>
      </c>
      <c r="K815" s="5">
        <v>1.5</v>
      </c>
      <c r="L815" s="5" t="s">
        <v>1324</v>
      </c>
      <c r="M815" s="5" t="s">
        <v>1158</v>
      </c>
    </row>
    <row r="816" spans="1:14" hidden="1" x14ac:dyDescent="0.25">
      <c r="B816" s="5" t="s">
        <v>909</v>
      </c>
      <c r="C816" s="5" t="s">
        <v>233</v>
      </c>
      <c r="E816" s="5">
        <v>39</v>
      </c>
      <c r="F816" s="5" t="s">
        <v>1147</v>
      </c>
      <c r="G816" s="5" t="s">
        <v>1238</v>
      </c>
      <c r="K816" s="5">
        <v>2</v>
      </c>
      <c r="L816" s="5" t="s">
        <v>1324</v>
      </c>
      <c r="M816" s="5" t="s">
        <v>1158</v>
      </c>
    </row>
    <row r="817" spans="2:13" hidden="1" x14ac:dyDescent="0.25">
      <c r="B817" s="5" t="s">
        <v>910</v>
      </c>
      <c r="C817" s="5" t="s">
        <v>233</v>
      </c>
      <c r="E817" s="5">
        <v>1</v>
      </c>
      <c r="F817" s="5" t="s">
        <v>1147</v>
      </c>
      <c r="G817" s="5" t="s">
        <v>1240</v>
      </c>
    </row>
    <row r="818" spans="2:13" hidden="1" x14ac:dyDescent="0.25">
      <c r="B818" s="5" t="s">
        <v>911</v>
      </c>
      <c r="C818" s="5" t="s">
        <v>233</v>
      </c>
      <c r="E818" s="5">
        <v>15</v>
      </c>
      <c r="F818" s="5" t="s">
        <v>1147</v>
      </c>
      <c r="G818" s="5" t="s">
        <v>1238</v>
      </c>
      <c r="K818" s="5">
        <v>1.5</v>
      </c>
      <c r="L818" s="5" t="s">
        <v>1324</v>
      </c>
      <c r="M818" s="5" t="s">
        <v>1158</v>
      </c>
    </row>
    <row r="819" spans="2:13" hidden="1" x14ac:dyDescent="0.25">
      <c r="B819" s="5" t="s">
        <v>917</v>
      </c>
      <c r="C819" s="5" t="s">
        <v>233</v>
      </c>
      <c r="E819" s="5">
        <v>2</v>
      </c>
      <c r="F819" s="5" t="s">
        <v>1147</v>
      </c>
      <c r="G819" s="5" t="s">
        <v>1238</v>
      </c>
      <c r="K819" s="5">
        <v>4</v>
      </c>
      <c r="L819" s="5" t="s">
        <v>1324</v>
      </c>
      <c r="M819" s="5" t="s">
        <v>1158</v>
      </c>
    </row>
    <row r="820" spans="2:13" hidden="1" x14ac:dyDescent="0.25">
      <c r="B820" s="5" t="s">
        <v>912</v>
      </c>
      <c r="C820" s="5" t="s">
        <v>233</v>
      </c>
      <c r="E820" s="5">
        <v>12</v>
      </c>
      <c r="F820" s="5" t="s">
        <v>1147</v>
      </c>
      <c r="G820" s="5" t="s">
        <v>1238</v>
      </c>
      <c r="K820" s="5">
        <v>0.75</v>
      </c>
      <c r="L820" s="5" t="s">
        <v>1324</v>
      </c>
      <c r="M820" s="5" t="s">
        <v>1158</v>
      </c>
    </row>
    <row r="821" spans="2:13" hidden="1" x14ac:dyDescent="0.25">
      <c r="B821" s="5" t="s">
        <v>913</v>
      </c>
      <c r="C821" s="5" t="s">
        <v>233</v>
      </c>
      <c r="E821" s="5">
        <f>24+68+22</f>
        <v>114</v>
      </c>
      <c r="F821" s="5" t="s">
        <v>1147</v>
      </c>
      <c r="G821" s="5" t="s">
        <v>1238</v>
      </c>
      <c r="K821" s="5">
        <v>0.5</v>
      </c>
      <c r="L821" s="5" t="s">
        <v>1324</v>
      </c>
      <c r="M821" s="5" t="s">
        <v>1158</v>
      </c>
    </row>
    <row r="822" spans="2:13" hidden="1" x14ac:dyDescent="0.25">
      <c r="B822" s="5" t="s">
        <v>914</v>
      </c>
      <c r="C822" s="5" t="s">
        <v>233</v>
      </c>
      <c r="E822" s="5">
        <v>33</v>
      </c>
      <c r="F822" s="5" t="s">
        <v>1147</v>
      </c>
      <c r="G822" s="5" t="s">
        <v>1238</v>
      </c>
      <c r="K822" s="5">
        <v>1.5</v>
      </c>
      <c r="L822" s="5" t="s">
        <v>1324</v>
      </c>
      <c r="M822" s="5" t="s">
        <v>1158</v>
      </c>
    </row>
    <row r="823" spans="2:13" hidden="1" x14ac:dyDescent="0.25">
      <c r="B823" s="5" t="s">
        <v>915</v>
      </c>
      <c r="C823" s="5" t="s">
        <v>233</v>
      </c>
      <c r="E823" s="5">
        <v>20</v>
      </c>
      <c r="F823" s="5" t="s">
        <v>1147</v>
      </c>
      <c r="G823" s="5" t="s">
        <v>1238</v>
      </c>
      <c r="K823" s="5">
        <v>2</v>
      </c>
      <c r="L823" s="5" t="s">
        <v>1324</v>
      </c>
      <c r="M823" s="5" t="s">
        <v>1158</v>
      </c>
    </row>
    <row r="824" spans="2:13" hidden="1" x14ac:dyDescent="0.25">
      <c r="B824" s="5" t="s">
        <v>916</v>
      </c>
      <c r="C824" s="5" t="s">
        <v>233</v>
      </c>
      <c r="E824" s="5">
        <v>2</v>
      </c>
      <c r="F824" s="5" t="s">
        <v>1147</v>
      </c>
      <c r="G824" s="5" t="s">
        <v>1238</v>
      </c>
      <c r="K824" s="5">
        <v>0.5</v>
      </c>
      <c r="L824" s="5" t="s">
        <v>1324</v>
      </c>
      <c r="M824" s="5" t="s">
        <v>1158</v>
      </c>
    </row>
    <row r="825" spans="2:13" hidden="1" x14ac:dyDescent="0.25">
      <c r="B825" s="5" t="s">
        <v>918</v>
      </c>
      <c r="C825" s="5" t="s">
        <v>233</v>
      </c>
      <c r="E825" s="5">
        <v>9</v>
      </c>
      <c r="F825" s="5" t="s">
        <v>1147</v>
      </c>
      <c r="G825" s="5" t="s">
        <v>1238</v>
      </c>
      <c r="K825" s="5">
        <v>3</v>
      </c>
      <c r="L825" s="5" t="s">
        <v>1324</v>
      </c>
      <c r="M825" s="5" t="s">
        <v>1158</v>
      </c>
    </row>
    <row r="826" spans="2:13" hidden="1" x14ac:dyDescent="0.25">
      <c r="B826" s="5" t="s">
        <v>919</v>
      </c>
      <c r="C826" s="5" t="s">
        <v>233</v>
      </c>
      <c r="E826" s="5">
        <v>20</v>
      </c>
      <c r="F826" s="5" t="s">
        <v>1147</v>
      </c>
      <c r="G826" s="5" t="s">
        <v>1238</v>
      </c>
      <c r="I826" s="5">
        <v>0.5</v>
      </c>
      <c r="K826" s="5">
        <v>2</v>
      </c>
      <c r="L826" s="5" t="s">
        <v>1324</v>
      </c>
      <c r="M826" s="5" t="s">
        <v>1158</v>
      </c>
    </row>
    <row r="827" spans="2:13" hidden="1" x14ac:dyDescent="0.25">
      <c r="B827" s="5" t="s">
        <v>920</v>
      </c>
      <c r="C827" s="5" t="s">
        <v>233</v>
      </c>
      <c r="E827" s="5">
        <v>3</v>
      </c>
      <c r="F827" s="5" t="s">
        <v>1147</v>
      </c>
      <c r="G827" s="5" t="s">
        <v>1238</v>
      </c>
      <c r="I827" s="5">
        <v>1.25</v>
      </c>
      <c r="K827" s="5">
        <v>2</v>
      </c>
      <c r="L827" s="5" t="s">
        <v>1324</v>
      </c>
      <c r="M827" s="5" t="s">
        <v>1158</v>
      </c>
    </row>
    <row r="828" spans="2:13" hidden="1" x14ac:dyDescent="0.25">
      <c r="B828" s="5" t="s">
        <v>921</v>
      </c>
      <c r="C828" s="5" t="s">
        <v>233</v>
      </c>
      <c r="E828" s="5">
        <v>58</v>
      </c>
      <c r="F828" s="5" t="s">
        <v>1147</v>
      </c>
      <c r="G828" s="5" t="s">
        <v>1238</v>
      </c>
      <c r="I828" s="5">
        <v>1.5</v>
      </c>
      <c r="K828" s="5">
        <v>2</v>
      </c>
      <c r="L828" s="5" t="s">
        <v>1324</v>
      </c>
      <c r="M828" s="5" t="s">
        <v>1158</v>
      </c>
    </row>
    <row r="829" spans="2:13" hidden="1" x14ac:dyDescent="0.25">
      <c r="B829" s="5" t="s">
        <v>922</v>
      </c>
      <c r="C829" s="5" t="s">
        <v>233</v>
      </c>
      <c r="E829" s="5">
        <v>8</v>
      </c>
      <c r="F829" s="5" t="s">
        <v>1147</v>
      </c>
      <c r="G829" s="5" t="s">
        <v>1238</v>
      </c>
      <c r="K829" s="5">
        <v>2</v>
      </c>
      <c r="L829" s="5" t="s">
        <v>1324</v>
      </c>
      <c r="M829" s="5" t="s">
        <v>1158</v>
      </c>
    </row>
    <row r="830" spans="2:13" hidden="1" x14ac:dyDescent="0.25">
      <c r="B830" s="5" t="s">
        <v>923</v>
      </c>
      <c r="C830" s="5" t="s">
        <v>233</v>
      </c>
      <c r="E830" s="5">
        <v>11</v>
      </c>
      <c r="F830" s="5" t="s">
        <v>1147</v>
      </c>
      <c r="G830" s="5" t="s">
        <v>1153</v>
      </c>
      <c r="K830" s="5">
        <v>4</v>
      </c>
      <c r="M830" s="5" t="s">
        <v>1158</v>
      </c>
    </row>
    <row r="831" spans="2:13" hidden="1" x14ac:dyDescent="0.25">
      <c r="B831" s="5" t="s">
        <v>924</v>
      </c>
      <c r="C831" s="5" t="s">
        <v>233</v>
      </c>
      <c r="E831" s="5">
        <v>1</v>
      </c>
      <c r="F831" s="5" t="s">
        <v>1147</v>
      </c>
      <c r="G831" s="5" t="s">
        <v>1238</v>
      </c>
      <c r="I831" s="5">
        <v>1.5</v>
      </c>
      <c r="K831" s="5">
        <v>2</v>
      </c>
      <c r="M831" s="5" t="s">
        <v>1158</v>
      </c>
    </row>
    <row r="832" spans="2:13" hidden="1" x14ac:dyDescent="0.25">
      <c r="B832" s="5" t="s">
        <v>925</v>
      </c>
      <c r="C832" s="5" t="s">
        <v>233</v>
      </c>
      <c r="E832" s="5">
        <v>4</v>
      </c>
      <c r="F832" s="5" t="s">
        <v>1147</v>
      </c>
      <c r="G832" s="5" t="s">
        <v>1238</v>
      </c>
      <c r="K832" s="5">
        <v>0.75</v>
      </c>
      <c r="L832" s="5" t="s">
        <v>1324</v>
      </c>
      <c r="M832" s="5" t="s">
        <v>1158</v>
      </c>
    </row>
    <row r="833" spans="1:13" hidden="1" x14ac:dyDescent="0.25">
      <c r="B833" s="5" t="s">
        <v>926</v>
      </c>
      <c r="C833" s="5" t="s">
        <v>233</v>
      </c>
      <c r="E833" s="5">
        <v>2</v>
      </c>
      <c r="F833" s="5" t="s">
        <v>1147</v>
      </c>
      <c r="G833" s="5" t="s">
        <v>1238</v>
      </c>
      <c r="K833" s="5">
        <v>2</v>
      </c>
      <c r="L833" s="5" t="s">
        <v>1324</v>
      </c>
      <c r="M833" s="5" t="s">
        <v>1158</v>
      </c>
    </row>
    <row r="834" spans="1:13" hidden="1" x14ac:dyDescent="0.25">
      <c r="B834" s="5" t="s">
        <v>927</v>
      </c>
      <c r="C834" s="5" t="s">
        <v>233</v>
      </c>
      <c r="E834" s="5">
        <v>4</v>
      </c>
      <c r="F834" s="5" t="s">
        <v>1147</v>
      </c>
      <c r="G834" s="5" t="s">
        <v>1238</v>
      </c>
      <c r="K834" s="5">
        <v>0.5</v>
      </c>
      <c r="L834" s="5" t="s">
        <v>1324</v>
      </c>
      <c r="M834" s="5" t="s">
        <v>1158</v>
      </c>
    </row>
    <row r="835" spans="1:13" hidden="1" x14ac:dyDescent="0.25">
      <c r="B835" s="5" t="s">
        <v>928</v>
      </c>
      <c r="C835" s="5" t="s">
        <v>233</v>
      </c>
      <c r="E835" s="5">
        <v>4</v>
      </c>
      <c r="F835" s="5" t="s">
        <v>1147</v>
      </c>
      <c r="G835" s="5" t="s">
        <v>1238</v>
      </c>
      <c r="K835" s="5">
        <v>1.25</v>
      </c>
      <c r="L835" s="5" t="s">
        <v>1324</v>
      </c>
      <c r="M835" s="5" t="s">
        <v>1158</v>
      </c>
    </row>
    <row r="836" spans="1:13" hidden="1" x14ac:dyDescent="0.25">
      <c r="B836" s="5" t="s">
        <v>929</v>
      </c>
      <c r="C836" s="5" t="s">
        <v>233</v>
      </c>
      <c r="E836" s="5">
        <v>6</v>
      </c>
      <c r="F836" s="5" t="s">
        <v>1147</v>
      </c>
      <c r="G836" s="5" t="s">
        <v>1238</v>
      </c>
      <c r="I836" s="5">
        <v>2</v>
      </c>
      <c r="K836" s="5">
        <v>4</v>
      </c>
      <c r="L836" s="5" t="s">
        <v>1324</v>
      </c>
      <c r="M836" s="5" t="s">
        <v>1158</v>
      </c>
    </row>
    <row r="837" spans="1:13" hidden="1" x14ac:dyDescent="0.25">
      <c r="B837" s="5" t="s">
        <v>930</v>
      </c>
      <c r="C837" s="5" t="s">
        <v>233</v>
      </c>
      <c r="E837" s="5">
        <v>126</v>
      </c>
      <c r="F837" s="5" t="s">
        <v>1147</v>
      </c>
      <c r="G837" s="5" t="s">
        <v>1238</v>
      </c>
      <c r="K837" s="5">
        <v>0.5</v>
      </c>
      <c r="M837" s="5" t="s">
        <v>1158</v>
      </c>
    </row>
    <row r="838" spans="1:13" hidden="1" x14ac:dyDescent="0.25">
      <c r="B838" s="5" t="s">
        <v>931</v>
      </c>
      <c r="C838" s="5" t="s">
        <v>233</v>
      </c>
      <c r="E838" s="5">
        <v>167</v>
      </c>
      <c r="F838" s="5" t="s">
        <v>1147</v>
      </c>
      <c r="G838" s="5" t="s">
        <v>1238</v>
      </c>
      <c r="K838" s="5">
        <v>0.5</v>
      </c>
      <c r="M838" s="5" t="s">
        <v>1158</v>
      </c>
    </row>
    <row r="839" spans="1:13" hidden="1" x14ac:dyDescent="0.25">
      <c r="B839" s="5" t="s">
        <v>932</v>
      </c>
      <c r="C839" s="5" t="s">
        <v>233</v>
      </c>
      <c r="E839" s="5">
        <v>4</v>
      </c>
      <c r="F839" s="5" t="s">
        <v>1147</v>
      </c>
      <c r="G839" s="5" t="s">
        <v>1238</v>
      </c>
      <c r="I839" s="5">
        <v>3</v>
      </c>
      <c r="K839" s="5">
        <v>4</v>
      </c>
      <c r="M839" s="5" t="s">
        <v>1158</v>
      </c>
    </row>
    <row r="840" spans="1:13" hidden="1" x14ac:dyDescent="0.25">
      <c r="B840" s="5" t="s">
        <v>933</v>
      </c>
      <c r="C840" s="5" t="s">
        <v>233</v>
      </c>
      <c r="E840" s="5">
        <v>4</v>
      </c>
      <c r="F840" s="5" t="s">
        <v>1147</v>
      </c>
      <c r="G840" s="5" t="s">
        <v>1238</v>
      </c>
      <c r="K840" s="5">
        <v>3.5</v>
      </c>
      <c r="L840" s="5" t="s">
        <v>1324</v>
      </c>
      <c r="M840" s="5" t="s">
        <v>1158</v>
      </c>
    </row>
    <row r="841" spans="1:13" hidden="1" x14ac:dyDescent="0.25">
      <c r="B841" s="5" t="s">
        <v>934</v>
      </c>
      <c r="C841" s="5" t="s">
        <v>233</v>
      </c>
      <c r="E841" s="5">
        <v>4</v>
      </c>
      <c r="F841" s="5" t="s">
        <v>1147</v>
      </c>
      <c r="G841" s="5" t="s">
        <v>1238</v>
      </c>
      <c r="K841" s="5">
        <v>1.75</v>
      </c>
      <c r="L841" s="5" t="s">
        <v>1324</v>
      </c>
      <c r="M841" s="5" t="s">
        <v>1158</v>
      </c>
    </row>
    <row r="842" spans="1:13" hidden="1" x14ac:dyDescent="0.25">
      <c r="B842" s="5" t="s">
        <v>935</v>
      </c>
      <c r="C842" s="5" t="s">
        <v>233</v>
      </c>
      <c r="E842" s="5">
        <v>5</v>
      </c>
      <c r="F842" s="5" t="s">
        <v>1147</v>
      </c>
      <c r="G842" s="5" t="s">
        <v>1238</v>
      </c>
      <c r="K842" s="5">
        <v>1</v>
      </c>
      <c r="L842" s="5" t="s">
        <v>1324</v>
      </c>
      <c r="M842" s="5" t="s">
        <v>1158</v>
      </c>
    </row>
    <row r="843" spans="1:13" hidden="1" x14ac:dyDescent="0.25">
      <c r="B843" s="5" t="s">
        <v>936</v>
      </c>
      <c r="C843" s="5" t="s">
        <v>233</v>
      </c>
      <c r="E843" s="5">
        <v>4</v>
      </c>
      <c r="F843" s="5" t="s">
        <v>1147</v>
      </c>
      <c r="G843" s="5" t="s">
        <v>1238</v>
      </c>
      <c r="K843" s="5">
        <v>0.375</v>
      </c>
      <c r="L843" s="5" t="s">
        <v>1324</v>
      </c>
      <c r="M843" s="5" t="s">
        <v>1158</v>
      </c>
    </row>
    <row r="844" spans="1:13" hidden="1" x14ac:dyDescent="0.25">
      <c r="B844" s="5" t="s">
        <v>937</v>
      </c>
      <c r="C844" s="5" t="s">
        <v>233</v>
      </c>
      <c r="E844" s="5">
        <v>7</v>
      </c>
      <c r="F844" s="5" t="s">
        <v>1147</v>
      </c>
      <c r="G844" s="5" t="s">
        <v>1238</v>
      </c>
      <c r="I844" s="5">
        <v>0.75</v>
      </c>
      <c r="K844" s="5">
        <v>1</v>
      </c>
      <c r="M844" s="5" t="s">
        <v>1158</v>
      </c>
    </row>
    <row r="845" spans="1:13" hidden="1" x14ac:dyDescent="0.25">
      <c r="B845" s="5" t="s">
        <v>938</v>
      </c>
      <c r="C845" s="5" t="s">
        <v>233</v>
      </c>
      <c r="E845" s="5">
        <v>1</v>
      </c>
      <c r="F845" s="5" t="s">
        <v>1147</v>
      </c>
      <c r="G845" s="5" t="s">
        <v>1238</v>
      </c>
      <c r="K845" s="5">
        <v>4</v>
      </c>
      <c r="M845" s="5" t="s">
        <v>1158</v>
      </c>
    </row>
    <row r="846" spans="1:13" hidden="1" x14ac:dyDescent="0.25">
      <c r="B846" s="5" t="s">
        <v>939</v>
      </c>
      <c r="C846" s="5" t="s">
        <v>233</v>
      </c>
      <c r="E846" s="5">
        <v>1</v>
      </c>
      <c r="F846" s="5" t="s">
        <v>1147</v>
      </c>
      <c r="G846" s="5" t="s">
        <v>1238</v>
      </c>
      <c r="K846" s="5">
        <v>4</v>
      </c>
      <c r="M846" s="5" t="s">
        <v>1158</v>
      </c>
    </row>
    <row r="847" spans="1:13" hidden="1" x14ac:dyDescent="0.25">
      <c r="B847" s="5" t="s">
        <v>940</v>
      </c>
      <c r="C847" s="5" t="s">
        <v>233</v>
      </c>
      <c r="E847" s="5">
        <v>1</v>
      </c>
      <c r="F847" s="5" t="s">
        <v>1147</v>
      </c>
      <c r="G847" s="5" t="s">
        <v>1239</v>
      </c>
      <c r="K847" s="5">
        <v>8</v>
      </c>
      <c r="M847" s="5" t="s">
        <v>1158</v>
      </c>
    </row>
    <row r="848" spans="1:13" x14ac:dyDescent="0.25">
      <c r="A848" s="49">
        <v>19744</v>
      </c>
      <c r="B848" s="50" t="s">
        <v>1352</v>
      </c>
      <c r="C848" s="5" t="s">
        <v>233</v>
      </c>
      <c r="E848" s="5">
        <v>7</v>
      </c>
      <c r="F848" s="5" t="s">
        <v>1143</v>
      </c>
      <c r="G848" s="5" t="s">
        <v>1153</v>
      </c>
      <c r="M848" s="5" t="s">
        <v>1158</v>
      </c>
    </row>
    <row r="849" spans="1:14" hidden="1" x14ac:dyDescent="0.25">
      <c r="B849" s="5" t="s">
        <v>941</v>
      </c>
      <c r="C849" s="5" t="s">
        <v>233</v>
      </c>
      <c r="E849" s="5">
        <v>14</v>
      </c>
      <c r="F849" s="5" t="s">
        <v>1147</v>
      </c>
      <c r="G849" s="5" t="s">
        <v>1153</v>
      </c>
      <c r="I849" s="5">
        <v>0.75</v>
      </c>
      <c r="K849" s="5">
        <v>0.75</v>
      </c>
      <c r="L849" s="5" t="s">
        <v>1325</v>
      </c>
      <c r="M849" s="5" t="s">
        <v>1158</v>
      </c>
    </row>
    <row r="850" spans="1:14" hidden="1" x14ac:dyDescent="0.25">
      <c r="B850" s="5" t="s">
        <v>942</v>
      </c>
      <c r="C850" s="5" t="s">
        <v>233</v>
      </c>
      <c r="E850" s="5">
        <v>17</v>
      </c>
      <c r="F850" s="5" t="s">
        <v>1147</v>
      </c>
      <c r="G850" s="5" t="s">
        <v>1238</v>
      </c>
      <c r="I850" s="5">
        <v>0.5</v>
      </c>
      <c r="K850" s="5">
        <v>0.5</v>
      </c>
      <c r="L850" s="5" t="s">
        <v>1325</v>
      </c>
      <c r="M850" s="5" t="s">
        <v>1158</v>
      </c>
    </row>
    <row r="851" spans="1:14" hidden="1" x14ac:dyDescent="0.25">
      <c r="B851" s="5" t="s">
        <v>943</v>
      </c>
      <c r="C851" s="5" t="s">
        <v>233</v>
      </c>
      <c r="E851" s="5">
        <v>14</v>
      </c>
      <c r="F851" s="5" t="s">
        <v>1147</v>
      </c>
      <c r="G851" s="5" t="s">
        <v>1238</v>
      </c>
      <c r="I851" s="5">
        <v>0.75</v>
      </c>
      <c r="K851" s="5">
        <v>0.75</v>
      </c>
      <c r="L851" s="5" t="s">
        <v>1325</v>
      </c>
      <c r="M851" s="5" t="s">
        <v>1158</v>
      </c>
    </row>
    <row r="852" spans="1:14" hidden="1" x14ac:dyDescent="0.25">
      <c r="B852" s="5" t="s">
        <v>944</v>
      </c>
      <c r="C852" s="5" t="s">
        <v>233</v>
      </c>
      <c r="E852" s="5">
        <v>12</v>
      </c>
      <c r="F852" s="5" t="s">
        <v>1147</v>
      </c>
      <c r="G852" s="5" t="s">
        <v>1237</v>
      </c>
      <c r="K852" s="5">
        <v>0.75</v>
      </c>
      <c r="L852" s="5" t="s">
        <v>1324</v>
      </c>
      <c r="M852" s="5" t="s">
        <v>1158</v>
      </c>
    </row>
    <row r="853" spans="1:14" hidden="1" x14ac:dyDescent="0.25">
      <c r="B853" s="5" t="s">
        <v>945</v>
      </c>
      <c r="C853" s="5" t="s">
        <v>233</v>
      </c>
      <c r="E853" s="5">
        <v>1</v>
      </c>
      <c r="F853" s="5" t="s">
        <v>1147</v>
      </c>
      <c r="G853" s="5" t="s">
        <v>1237</v>
      </c>
      <c r="K853" s="5">
        <v>1</v>
      </c>
      <c r="L853" s="5" t="s">
        <v>1324</v>
      </c>
      <c r="M853" s="5" t="s">
        <v>1158</v>
      </c>
    </row>
    <row r="854" spans="1:14" hidden="1" x14ac:dyDescent="0.25">
      <c r="B854" s="5" t="s">
        <v>946</v>
      </c>
      <c r="C854" s="5" t="s">
        <v>233</v>
      </c>
      <c r="E854" s="5">
        <v>1</v>
      </c>
      <c r="F854" s="5" t="s">
        <v>1147</v>
      </c>
      <c r="G854" s="5" t="s">
        <v>1237</v>
      </c>
      <c r="K854" s="5">
        <v>3</v>
      </c>
      <c r="L854" s="5" t="s">
        <v>1324</v>
      </c>
      <c r="M854" s="5" t="s">
        <v>1158</v>
      </c>
    </row>
    <row r="855" spans="1:14" x14ac:dyDescent="0.25">
      <c r="A855" s="49">
        <v>6386</v>
      </c>
      <c r="B855" s="5" t="s">
        <v>694</v>
      </c>
      <c r="C855" s="5" t="s">
        <v>233</v>
      </c>
      <c r="E855" s="5">
        <v>27</v>
      </c>
      <c r="F855" s="5" t="s">
        <v>1140</v>
      </c>
      <c r="G855" s="5" t="s">
        <v>1153</v>
      </c>
      <c r="J855" s="5">
        <v>36.5</v>
      </c>
      <c r="K855" s="5">
        <v>29.5</v>
      </c>
      <c r="L855" s="5" t="s">
        <v>1320</v>
      </c>
      <c r="M855" s="5" t="s">
        <v>1158</v>
      </c>
    </row>
    <row r="856" spans="1:14" x14ac:dyDescent="0.25">
      <c r="A856" s="51"/>
      <c r="B856" s="5" t="s">
        <v>710</v>
      </c>
      <c r="C856" s="5" t="s">
        <v>233</v>
      </c>
      <c r="E856" s="5">
        <v>2</v>
      </c>
      <c r="F856" s="5" t="s">
        <v>1138</v>
      </c>
      <c r="G856" s="5" t="s">
        <v>1153</v>
      </c>
      <c r="I856" s="31">
        <v>44624</v>
      </c>
    </row>
    <row r="857" spans="1:14" s="2" customFormat="1" x14ac:dyDescent="0.25">
      <c r="A857" s="53"/>
      <c r="B857" s="7" t="s">
        <v>788</v>
      </c>
      <c r="C857" s="7" t="s">
        <v>233</v>
      </c>
      <c r="D857" s="7"/>
      <c r="E857" s="7">
        <v>2</v>
      </c>
      <c r="F857" s="7" t="s">
        <v>1141</v>
      </c>
      <c r="G857" s="7" t="s">
        <v>1153</v>
      </c>
      <c r="H857" s="7"/>
      <c r="I857" s="7"/>
      <c r="J857" s="7"/>
      <c r="K857" s="7"/>
      <c r="L857" s="7"/>
      <c r="M857" s="7"/>
      <c r="N857" s="7" t="s">
        <v>1173</v>
      </c>
    </row>
    <row r="858" spans="1:14" s="2" customFormat="1" x14ac:dyDescent="0.25">
      <c r="A858" s="53"/>
      <c r="B858" s="7" t="s">
        <v>998</v>
      </c>
      <c r="C858" s="7" t="s">
        <v>233</v>
      </c>
      <c r="D858" s="7"/>
      <c r="E858" s="7">
        <v>1</v>
      </c>
      <c r="F858" s="7" t="s">
        <v>1138</v>
      </c>
      <c r="G858" s="7" t="s">
        <v>1153</v>
      </c>
      <c r="H858" s="7"/>
      <c r="I858" s="7"/>
      <c r="J858" s="7">
        <v>8</v>
      </c>
      <c r="K858" s="7">
        <v>2</v>
      </c>
      <c r="L858" s="7"/>
      <c r="M858" s="7" t="s">
        <v>1158</v>
      </c>
      <c r="N858" s="7" t="s">
        <v>1173</v>
      </c>
    </row>
    <row r="859" spans="1:14" s="2" customFormat="1" x14ac:dyDescent="0.25">
      <c r="A859" s="49">
        <v>27468</v>
      </c>
      <c r="B859" s="5" t="s">
        <v>288</v>
      </c>
      <c r="C859" s="5" t="s">
        <v>1</v>
      </c>
      <c r="D859" s="5"/>
      <c r="E859" s="5">
        <v>3</v>
      </c>
      <c r="F859" s="5" t="s">
        <v>1140</v>
      </c>
      <c r="G859" s="5" t="s">
        <v>1209</v>
      </c>
      <c r="H859" s="5"/>
      <c r="I859" s="5"/>
      <c r="J859" s="5"/>
      <c r="K859" s="5">
        <v>2</v>
      </c>
      <c r="L859" s="5"/>
      <c r="M859" s="5" t="s">
        <v>1158</v>
      </c>
      <c r="N859" s="5"/>
    </row>
    <row r="860" spans="1:14" s="2" customFormat="1" x14ac:dyDescent="0.25">
      <c r="A860" s="49">
        <v>8338</v>
      </c>
      <c r="B860" s="5" t="s">
        <v>289</v>
      </c>
      <c r="C860" s="5" t="s">
        <v>1</v>
      </c>
      <c r="D860" s="5"/>
      <c r="E860" s="5">
        <v>38</v>
      </c>
      <c r="F860" s="5" t="s">
        <v>1140</v>
      </c>
      <c r="G860" s="5" t="s">
        <v>1209</v>
      </c>
      <c r="H860" s="5"/>
      <c r="I860" s="5"/>
      <c r="J860" s="5"/>
      <c r="K860" s="5">
        <v>2</v>
      </c>
      <c r="L860" s="5"/>
      <c r="M860" s="5" t="s">
        <v>1158</v>
      </c>
      <c r="N860" s="5"/>
    </row>
    <row r="861" spans="1:14" hidden="1" x14ac:dyDescent="0.25">
      <c r="B861" s="5" t="s">
        <v>953</v>
      </c>
      <c r="C861" s="5" t="s">
        <v>233</v>
      </c>
      <c r="E861" s="5">
        <v>4</v>
      </c>
      <c r="F861" s="5" t="s">
        <v>1147</v>
      </c>
      <c r="G861" s="5" t="s">
        <v>1238</v>
      </c>
      <c r="K861" s="5">
        <v>1</v>
      </c>
      <c r="M861" s="5" t="s">
        <v>1158</v>
      </c>
    </row>
    <row r="862" spans="1:14" hidden="1" x14ac:dyDescent="0.25">
      <c r="B862" s="5" t="s">
        <v>954</v>
      </c>
      <c r="C862" s="5" t="s">
        <v>233</v>
      </c>
      <c r="E862" s="5">
        <v>1</v>
      </c>
      <c r="F862" s="5" t="s">
        <v>1147</v>
      </c>
      <c r="G862" s="5" t="s">
        <v>1238</v>
      </c>
      <c r="K862" s="5">
        <v>2</v>
      </c>
      <c r="M862" s="5" t="s">
        <v>1158</v>
      </c>
    </row>
    <row r="863" spans="1:14" hidden="1" x14ac:dyDescent="0.25">
      <c r="B863" s="5" t="s">
        <v>955</v>
      </c>
      <c r="C863" s="5" t="s">
        <v>233</v>
      </c>
      <c r="E863" s="5">
        <v>1</v>
      </c>
      <c r="F863" s="5" t="s">
        <v>1147</v>
      </c>
      <c r="G863" s="5" t="s">
        <v>1238</v>
      </c>
      <c r="K863" s="5">
        <v>1.5</v>
      </c>
      <c r="M863" s="5" t="s">
        <v>1158</v>
      </c>
    </row>
    <row r="864" spans="1:14" hidden="1" x14ac:dyDescent="0.25">
      <c r="B864" s="5" t="s">
        <v>956</v>
      </c>
      <c r="C864" s="5" t="s">
        <v>233</v>
      </c>
      <c r="E864" s="5">
        <v>14</v>
      </c>
      <c r="F864" s="5" t="s">
        <v>1147</v>
      </c>
      <c r="G864" s="5" t="s">
        <v>1237</v>
      </c>
      <c r="K864" s="5">
        <v>1.5</v>
      </c>
      <c r="L864" s="5" t="s">
        <v>1324</v>
      </c>
      <c r="M864" s="5" t="s">
        <v>1158</v>
      </c>
    </row>
    <row r="865" spans="1:14" hidden="1" x14ac:dyDescent="0.25">
      <c r="B865" s="5" t="s">
        <v>957</v>
      </c>
      <c r="C865" s="5" t="s">
        <v>233</v>
      </c>
      <c r="E865" s="5">
        <v>1</v>
      </c>
      <c r="F865" s="5" t="s">
        <v>1147</v>
      </c>
      <c r="G865" s="5" t="s">
        <v>1238</v>
      </c>
      <c r="I865" s="5">
        <v>1.5</v>
      </c>
      <c r="K865" s="5">
        <v>1.625</v>
      </c>
      <c r="M865" s="5" t="s">
        <v>1158</v>
      </c>
    </row>
    <row r="866" spans="1:14" hidden="1" x14ac:dyDescent="0.25">
      <c r="B866" s="5" t="s">
        <v>958</v>
      </c>
      <c r="C866" s="5" t="s">
        <v>233</v>
      </c>
      <c r="E866" s="5">
        <v>1</v>
      </c>
      <c r="F866" s="5" t="s">
        <v>1147</v>
      </c>
      <c r="G866" s="5" t="s">
        <v>1237</v>
      </c>
      <c r="K866" s="5">
        <v>1.5</v>
      </c>
      <c r="L866" s="5" t="s">
        <v>1324</v>
      </c>
      <c r="M866" s="5" t="s">
        <v>1158</v>
      </c>
    </row>
    <row r="867" spans="1:14" hidden="1" x14ac:dyDescent="0.25">
      <c r="B867" s="5" t="s">
        <v>959</v>
      </c>
      <c r="C867" s="5" t="s">
        <v>233</v>
      </c>
      <c r="E867" s="5">
        <v>2</v>
      </c>
      <c r="F867" s="5" t="s">
        <v>1147</v>
      </c>
      <c r="G867" s="5" t="s">
        <v>1238</v>
      </c>
      <c r="K867" s="5">
        <v>0.5</v>
      </c>
      <c r="L867" s="5" t="s">
        <v>1324</v>
      </c>
      <c r="M867" s="5" t="s">
        <v>1158</v>
      </c>
    </row>
    <row r="868" spans="1:14" hidden="1" x14ac:dyDescent="0.25">
      <c r="B868" s="5" t="s">
        <v>960</v>
      </c>
      <c r="C868" s="5" t="s">
        <v>233</v>
      </c>
      <c r="E868" s="5">
        <v>1</v>
      </c>
      <c r="F868" s="5" t="s">
        <v>1147</v>
      </c>
      <c r="G868" s="5" t="s">
        <v>1237</v>
      </c>
      <c r="K868" s="5">
        <v>1.25</v>
      </c>
      <c r="L868" s="5" t="s">
        <v>1324</v>
      </c>
      <c r="M868" s="5" t="s">
        <v>1158</v>
      </c>
    </row>
    <row r="869" spans="1:14" x14ac:dyDescent="0.25">
      <c r="A869" s="52">
        <v>29944</v>
      </c>
      <c r="B869" s="7" t="s">
        <v>949</v>
      </c>
      <c r="C869" s="7" t="s">
        <v>233</v>
      </c>
      <c r="D869" s="7"/>
      <c r="E869" s="7">
        <v>52</v>
      </c>
      <c r="F869" s="7" t="s">
        <v>1142</v>
      </c>
      <c r="G869" s="7" t="s">
        <v>1213</v>
      </c>
      <c r="H869" s="7"/>
      <c r="I869" s="7"/>
      <c r="J869" s="7">
        <v>15</v>
      </c>
      <c r="K869" s="7"/>
      <c r="L869" s="7"/>
      <c r="M869" s="7" t="s">
        <v>1158</v>
      </c>
      <c r="N869" s="7" t="s">
        <v>1177</v>
      </c>
    </row>
    <row r="870" spans="1:14" x14ac:dyDescent="0.25">
      <c r="A870" s="52">
        <v>29945</v>
      </c>
      <c r="B870" s="7" t="s">
        <v>950</v>
      </c>
      <c r="C870" s="7" t="s">
        <v>233</v>
      </c>
      <c r="D870" s="7"/>
      <c r="E870" s="7">
        <v>32</v>
      </c>
      <c r="F870" s="7" t="s">
        <v>1142</v>
      </c>
      <c r="G870" s="7" t="s">
        <v>1213</v>
      </c>
      <c r="H870" s="7"/>
      <c r="I870" s="7"/>
      <c r="J870" s="7">
        <v>13.5</v>
      </c>
      <c r="K870" s="7"/>
      <c r="L870" s="7"/>
      <c r="M870" s="7" t="s">
        <v>1158</v>
      </c>
      <c r="N870" s="7" t="s">
        <v>1177</v>
      </c>
    </row>
    <row r="871" spans="1:14" x14ac:dyDescent="0.25">
      <c r="A871" s="52">
        <v>29946</v>
      </c>
      <c r="B871" s="7" t="s">
        <v>951</v>
      </c>
      <c r="C871" s="7" t="s">
        <v>233</v>
      </c>
      <c r="D871" s="7"/>
      <c r="E871" s="7">
        <v>5</v>
      </c>
      <c r="F871" s="7" t="s">
        <v>1142</v>
      </c>
      <c r="G871" s="7" t="s">
        <v>1213</v>
      </c>
      <c r="H871" s="7"/>
      <c r="I871" s="7"/>
      <c r="J871" s="7">
        <v>12</v>
      </c>
      <c r="K871" s="7"/>
      <c r="L871" s="7"/>
      <c r="M871" s="7" t="s">
        <v>1158</v>
      </c>
      <c r="N871" s="7" t="s">
        <v>1177</v>
      </c>
    </row>
    <row r="872" spans="1:14" x14ac:dyDescent="0.25">
      <c r="A872" s="52">
        <v>29947</v>
      </c>
      <c r="B872" s="7" t="s">
        <v>952</v>
      </c>
      <c r="C872" s="7" t="s">
        <v>233</v>
      </c>
      <c r="D872" s="7"/>
      <c r="E872" s="7">
        <v>1</v>
      </c>
      <c r="F872" s="7" t="s">
        <v>1142</v>
      </c>
      <c r="G872" s="7" t="s">
        <v>1213</v>
      </c>
      <c r="H872" s="7"/>
      <c r="I872" s="7"/>
      <c r="J872" s="7"/>
      <c r="K872" s="7"/>
      <c r="L872" s="7"/>
      <c r="M872" s="7"/>
      <c r="N872" s="7" t="s">
        <v>1177</v>
      </c>
    </row>
    <row r="873" spans="1:14" x14ac:dyDescent="0.25">
      <c r="A873" s="51"/>
      <c r="B873" s="5" t="s">
        <v>293</v>
      </c>
      <c r="C873" s="5" t="s">
        <v>1</v>
      </c>
      <c r="E873" s="5">
        <v>7</v>
      </c>
      <c r="F873" s="5" t="s">
        <v>1139</v>
      </c>
      <c r="G873" s="5" t="s">
        <v>1254</v>
      </c>
    </row>
    <row r="874" spans="1:14" x14ac:dyDescent="0.25">
      <c r="A874" s="51"/>
      <c r="B874" s="5" t="s">
        <v>296</v>
      </c>
      <c r="C874" s="5" t="s">
        <v>1</v>
      </c>
      <c r="E874" s="5">
        <v>1</v>
      </c>
      <c r="F874" s="5" t="s">
        <v>1139</v>
      </c>
      <c r="G874" s="5" t="s">
        <v>1254</v>
      </c>
    </row>
    <row r="875" spans="1:14" x14ac:dyDescent="0.25">
      <c r="A875" s="51"/>
      <c r="B875" s="5" t="s">
        <v>299</v>
      </c>
      <c r="C875" s="5" t="s">
        <v>233</v>
      </c>
      <c r="E875" s="5">
        <v>7</v>
      </c>
      <c r="F875" s="5" t="s">
        <v>1139</v>
      </c>
      <c r="G875" s="5" t="s">
        <v>1254</v>
      </c>
      <c r="I875" s="5">
        <v>8</v>
      </c>
      <c r="M875" s="5" t="s">
        <v>1296</v>
      </c>
      <c r="N875" s="5" t="s">
        <v>1310</v>
      </c>
    </row>
    <row r="876" spans="1:14" x14ac:dyDescent="0.25">
      <c r="A876" s="49">
        <v>24172</v>
      </c>
      <c r="B876" s="5" t="s">
        <v>344</v>
      </c>
      <c r="C876" s="5" t="s">
        <v>295</v>
      </c>
      <c r="E876" s="5">
        <v>5</v>
      </c>
      <c r="F876" s="5" t="s">
        <v>1139</v>
      </c>
      <c r="G876" s="5" t="s">
        <v>1254</v>
      </c>
    </row>
    <row r="877" spans="1:14" x14ac:dyDescent="0.25">
      <c r="A877" s="49">
        <v>8407</v>
      </c>
      <c r="B877" s="5" t="s">
        <v>352</v>
      </c>
      <c r="C877" s="5" t="s">
        <v>1</v>
      </c>
      <c r="E877" s="5">
        <f>316+39</f>
        <v>355</v>
      </c>
      <c r="F877" s="5" t="s">
        <v>1139</v>
      </c>
      <c r="G877" s="5" t="s">
        <v>1254</v>
      </c>
    </row>
    <row r="878" spans="1:14" x14ac:dyDescent="0.25">
      <c r="A878" s="51"/>
      <c r="B878" s="5" t="s">
        <v>356</v>
      </c>
      <c r="C878" s="5" t="s">
        <v>233</v>
      </c>
      <c r="E878" s="5">
        <v>25</v>
      </c>
      <c r="F878" s="5" t="s">
        <v>1139</v>
      </c>
      <c r="G878" s="5" t="s">
        <v>1254</v>
      </c>
    </row>
    <row r="879" spans="1:14" x14ac:dyDescent="0.25">
      <c r="A879" s="49">
        <v>24139</v>
      </c>
      <c r="B879" s="5" t="s">
        <v>981</v>
      </c>
      <c r="C879" s="5" t="s">
        <v>233</v>
      </c>
      <c r="E879" s="5">
        <v>1</v>
      </c>
      <c r="F879" s="5" t="s">
        <v>1142</v>
      </c>
      <c r="G879" s="5" t="s">
        <v>1214</v>
      </c>
      <c r="I879" s="5">
        <v>1.375</v>
      </c>
      <c r="J879" s="5">
        <v>14</v>
      </c>
      <c r="L879" s="5" t="s">
        <v>1323</v>
      </c>
      <c r="M879" s="5" t="s">
        <v>1158</v>
      </c>
      <c r="N879" s="5" t="s">
        <v>1321</v>
      </c>
    </row>
    <row r="880" spans="1:14" x14ac:dyDescent="0.25">
      <c r="A880" s="52">
        <v>24139</v>
      </c>
      <c r="B880" s="5" t="s">
        <v>982</v>
      </c>
      <c r="C880" s="5" t="s">
        <v>233</v>
      </c>
      <c r="E880" s="5">
        <v>1</v>
      </c>
      <c r="F880" s="5" t="s">
        <v>1142</v>
      </c>
      <c r="G880" s="5" t="s">
        <v>1214</v>
      </c>
      <c r="I880" s="5">
        <v>1.375</v>
      </c>
      <c r="J880" s="5">
        <v>3</v>
      </c>
      <c r="L880" s="5" t="s">
        <v>1323</v>
      </c>
      <c r="M880" s="5" t="s">
        <v>1158</v>
      </c>
      <c r="N880" s="5" t="s">
        <v>1321</v>
      </c>
    </row>
    <row r="881" spans="1:14" x14ac:dyDescent="0.25">
      <c r="A881" s="52">
        <v>24140</v>
      </c>
      <c r="B881" s="5" t="s">
        <v>983</v>
      </c>
      <c r="C881" s="5" t="s">
        <v>233</v>
      </c>
      <c r="E881" s="5">
        <v>1</v>
      </c>
      <c r="F881" s="5" t="s">
        <v>1142</v>
      </c>
      <c r="G881" s="5" t="s">
        <v>1214</v>
      </c>
      <c r="I881" s="5">
        <v>0.75</v>
      </c>
      <c r="J881" s="5">
        <v>5</v>
      </c>
      <c r="L881" s="5" t="s">
        <v>1323</v>
      </c>
      <c r="M881" s="5" t="s">
        <v>1158</v>
      </c>
      <c r="N881" s="5" t="s">
        <v>1321</v>
      </c>
    </row>
    <row r="882" spans="1:14" x14ac:dyDescent="0.25">
      <c r="A882" s="48"/>
      <c r="B882" s="5" t="s">
        <v>961</v>
      </c>
      <c r="C882" s="5" t="s">
        <v>233</v>
      </c>
      <c r="E882" s="5">
        <v>37</v>
      </c>
      <c r="F882" s="5" t="s">
        <v>1142</v>
      </c>
      <c r="G882" s="5" t="s">
        <v>1215</v>
      </c>
      <c r="I882" s="5">
        <v>0.3125</v>
      </c>
      <c r="J882" s="5">
        <v>6</v>
      </c>
      <c r="M882" s="5" t="s">
        <v>1158</v>
      </c>
      <c r="N882" s="5" t="s">
        <v>1321</v>
      </c>
    </row>
    <row r="883" spans="1:14" x14ac:dyDescent="0.25">
      <c r="A883" s="48"/>
      <c r="B883" s="5" t="s">
        <v>962</v>
      </c>
      <c r="C883" s="5" t="s">
        <v>233</v>
      </c>
      <c r="E883" s="5">
        <v>12</v>
      </c>
      <c r="F883" s="5" t="s">
        <v>1142</v>
      </c>
      <c r="G883" s="5" t="s">
        <v>1215</v>
      </c>
      <c r="I883" s="5">
        <v>0.875</v>
      </c>
      <c r="L883" s="5" t="s">
        <v>1322</v>
      </c>
      <c r="M883" s="5" t="s">
        <v>1158</v>
      </c>
    </row>
    <row r="884" spans="1:14" x14ac:dyDescent="0.25">
      <c r="A884" s="48"/>
      <c r="B884" s="5" t="s">
        <v>963</v>
      </c>
      <c r="C884" s="5" t="s">
        <v>233</v>
      </c>
      <c r="E884" s="5">
        <v>23</v>
      </c>
      <c r="F884" s="5" t="s">
        <v>1142</v>
      </c>
      <c r="G884" s="5" t="s">
        <v>1215</v>
      </c>
      <c r="I884" s="5">
        <v>0.75</v>
      </c>
      <c r="J884" s="5">
        <v>3</v>
      </c>
      <c r="M884" s="5" t="s">
        <v>1158</v>
      </c>
      <c r="N884" s="5" t="s">
        <v>1321</v>
      </c>
    </row>
    <row r="885" spans="1:14" x14ac:dyDescent="0.25">
      <c r="A885" s="48"/>
      <c r="B885" s="5" t="s">
        <v>964</v>
      </c>
      <c r="C885" s="5" t="s">
        <v>233</v>
      </c>
      <c r="E885" s="5">
        <v>21</v>
      </c>
      <c r="F885" s="5" t="s">
        <v>1142</v>
      </c>
      <c r="G885" s="5" t="s">
        <v>1215</v>
      </c>
      <c r="I885" s="5">
        <v>0.3125</v>
      </c>
      <c r="J885" s="5">
        <v>3</v>
      </c>
      <c r="M885" s="5" t="s">
        <v>1158</v>
      </c>
      <c r="N885" s="5" t="s">
        <v>1321</v>
      </c>
    </row>
    <row r="886" spans="1:14" x14ac:dyDescent="0.25">
      <c r="A886" s="52">
        <v>29781</v>
      </c>
      <c r="B886" s="5" t="s">
        <v>965</v>
      </c>
      <c r="C886" s="5" t="s">
        <v>233</v>
      </c>
      <c r="E886" s="5">
        <v>1</v>
      </c>
      <c r="F886" s="5" t="s">
        <v>1142</v>
      </c>
      <c r="G886" s="5" t="s">
        <v>1215</v>
      </c>
      <c r="I886" s="5">
        <v>0.5</v>
      </c>
      <c r="J886" s="5">
        <v>5.5</v>
      </c>
      <c r="M886" s="5" t="s">
        <v>1158</v>
      </c>
      <c r="N886" s="5" t="s">
        <v>1321</v>
      </c>
    </row>
    <row r="887" spans="1:14" x14ac:dyDescent="0.25">
      <c r="A887" s="52">
        <v>29781</v>
      </c>
      <c r="B887" s="5" t="s">
        <v>966</v>
      </c>
      <c r="C887" s="5" t="s">
        <v>233</v>
      </c>
      <c r="E887" s="5">
        <v>6</v>
      </c>
      <c r="F887" s="5" t="s">
        <v>1142</v>
      </c>
      <c r="G887" s="5" t="s">
        <v>1215</v>
      </c>
      <c r="I887" s="5">
        <v>0.5</v>
      </c>
      <c r="J887" s="5">
        <v>3</v>
      </c>
      <c r="M887" s="5" t="s">
        <v>1158</v>
      </c>
      <c r="N887" s="5" t="s">
        <v>1321</v>
      </c>
    </row>
    <row r="888" spans="1:14" x14ac:dyDescent="0.25">
      <c r="A888" s="52">
        <v>29781</v>
      </c>
      <c r="B888" s="5" t="s">
        <v>967</v>
      </c>
      <c r="C888" s="5" t="s">
        <v>233</v>
      </c>
      <c r="E888" s="5">
        <v>1</v>
      </c>
      <c r="F888" s="5" t="s">
        <v>1142</v>
      </c>
      <c r="G888" s="5" t="s">
        <v>1215</v>
      </c>
      <c r="I888" s="5">
        <v>0.5</v>
      </c>
      <c r="J888" s="5">
        <v>2</v>
      </c>
      <c r="M888" s="5" t="s">
        <v>1158</v>
      </c>
      <c r="N888" s="5" t="s">
        <v>1321</v>
      </c>
    </row>
    <row r="889" spans="1:14" x14ac:dyDescent="0.25">
      <c r="A889" s="49">
        <v>29781</v>
      </c>
      <c r="B889" s="5" t="s">
        <v>968</v>
      </c>
      <c r="C889" s="5" t="s">
        <v>233</v>
      </c>
      <c r="E889" s="5">
        <v>1</v>
      </c>
      <c r="F889" s="5" t="s">
        <v>1142</v>
      </c>
      <c r="G889" s="5" t="s">
        <v>1215</v>
      </c>
      <c r="I889" s="5">
        <v>0.5</v>
      </c>
      <c r="J889" s="5">
        <v>1</v>
      </c>
      <c r="M889" s="5" t="s">
        <v>1158</v>
      </c>
      <c r="N889" s="5" t="s">
        <v>1321</v>
      </c>
    </row>
    <row r="890" spans="1:14" x14ac:dyDescent="0.25">
      <c r="A890" s="49">
        <v>29781</v>
      </c>
      <c r="B890" s="5" t="s">
        <v>969</v>
      </c>
      <c r="C890" s="5" t="s">
        <v>233</v>
      </c>
      <c r="E890" s="5">
        <v>1</v>
      </c>
      <c r="F890" s="5" t="s">
        <v>1142</v>
      </c>
      <c r="G890" s="5" t="s">
        <v>1215</v>
      </c>
      <c r="I890" s="5">
        <v>0.5</v>
      </c>
      <c r="J890" s="5">
        <v>1.5</v>
      </c>
      <c r="M890" s="5" t="s">
        <v>1158</v>
      </c>
      <c r="N890" s="5" t="s">
        <v>1321</v>
      </c>
    </row>
    <row r="891" spans="1:14" x14ac:dyDescent="0.25">
      <c r="A891" s="49">
        <v>29781</v>
      </c>
      <c r="B891" s="5" t="s">
        <v>970</v>
      </c>
      <c r="C891" s="5" t="s">
        <v>233</v>
      </c>
      <c r="E891" s="5">
        <v>1</v>
      </c>
      <c r="F891" s="5" t="s">
        <v>1142</v>
      </c>
      <c r="G891" s="5" t="s">
        <v>1215</v>
      </c>
      <c r="I891" s="5">
        <v>0.5</v>
      </c>
      <c r="J891" s="5">
        <v>22</v>
      </c>
      <c r="M891" s="5" t="s">
        <v>1158</v>
      </c>
      <c r="N891" s="5" t="s">
        <v>1321</v>
      </c>
    </row>
    <row r="892" spans="1:14" x14ac:dyDescent="0.25">
      <c r="A892" s="48"/>
      <c r="B892" s="5" t="s">
        <v>984</v>
      </c>
      <c r="C892" s="5" t="s">
        <v>985</v>
      </c>
      <c r="E892" s="5">
        <v>2.5</v>
      </c>
      <c r="F892" s="5" t="s">
        <v>1146</v>
      </c>
      <c r="G892" s="5" t="s">
        <v>1153</v>
      </c>
    </row>
    <row r="893" spans="1:14" hidden="1" x14ac:dyDescent="0.25">
      <c r="B893" s="5" t="s">
        <v>986</v>
      </c>
      <c r="C893" s="5" t="s">
        <v>233</v>
      </c>
      <c r="E893" s="5">
        <v>1</v>
      </c>
      <c r="F893" s="5" t="s">
        <v>1147</v>
      </c>
      <c r="G893" s="5" t="s">
        <v>1238</v>
      </c>
      <c r="K893" s="5">
        <v>0.75</v>
      </c>
      <c r="M893" s="5" t="s">
        <v>1158</v>
      </c>
    </row>
    <row r="894" spans="1:14" hidden="1" x14ac:dyDescent="0.25">
      <c r="B894" s="5" t="s">
        <v>987</v>
      </c>
      <c r="C894" s="5" t="s">
        <v>233</v>
      </c>
      <c r="E894" s="5">
        <v>3</v>
      </c>
      <c r="F894" s="5" t="s">
        <v>1147</v>
      </c>
      <c r="G894" s="5" t="s">
        <v>1238</v>
      </c>
      <c r="L894" s="5" t="s">
        <v>1322</v>
      </c>
      <c r="M894" s="5" t="s">
        <v>1158</v>
      </c>
    </row>
    <row r="895" spans="1:14" hidden="1" x14ac:dyDescent="0.25">
      <c r="B895" s="5" t="s">
        <v>988</v>
      </c>
      <c r="C895" s="5" t="s">
        <v>233</v>
      </c>
      <c r="E895" s="5">
        <v>2</v>
      </c>
      <c r="F895" s="5" t="s">
        <v>1147</v>
      </c>
      <c r="G895" s="5" t="s">
        <v>1214</v>
      </c>
      <c r="M895" s="5" t="s">
        <v>1158</v>
      </c>
    </row>
    <row r="896" spans="1:14" x14ac:dyDescent="0.25">
      <c r="A896" s="52">
        <v>29781</v>
      </c>
      <c r="B896" s="5" t="s">
        <v>971</v>
      </c>
      <c r="C896" s="5" t="s">
        <v>233</v>
      </c>
      <c r="E896" s="5">
        <v>2</v>
      </c>
      <c r="F896" s="5" t="s">
        <v>1142</v>
      </c>
      <c r="G896" s="5" t="s">
        <v>1215</v>
      </c>
      <c r="I896" s="5">
        <v>0.5</v>
      </c>
      <c r="J896" s="5">
        <v>6</v>
      </c>
      <c r="M896" s="5" t="s">
        <v>1158</v>
      </c>
      <c r="N896" s="5" t="s">
        <v>1321</v>
      </c>
    </row>
    <row r="897" spans="1:14" x14ac:dyDescent="0.25">
      <c r="A897" s="48"/>
      <c r="B897" s="5" t="s">
        <v>972</v>
      </c>
      <c r="C897" s="5" t="s">
        <v>233</v>
      </c>
      <c r="E897" s="5">
        <v>2</v>
      </c>
      <c r="F897" s="5" t="s">
        <v>1142</v>
      </c>
      <c r="G897" s="5" t="s">
        <v>1215</v>
      </c>
      <c r="I897" s="5">
        <v>0.625</v>
      </c>
      <c r="J897" s="5">
        <v>6</v>
      </c>
      <c r="M897" s="5" t="s">
        <v>1158</v>
      </c>
      <c r="N897" s="5" t="s">
        <v>1321</v>
      </c>
    </row>
    <row r="898" spans="1:14" x14ac:dyDescent="0.25">
      <c r="A898" s="48"/>
      <c r="B898" s="5" t="s">
        <v>973</v>
      </c>
      <c r="C898" s="5" t="s">
        <v>233</v>
      </c>
      <c r="E898" s="5">
        <v>6</v>
      </c>
      <c r="F898" s="5" t="s">
        <v>1142</v>
      </c>
      <c r="G898" s="5" t="s">
        <v>1215</v>
      </c>
      <c r="I898" s="5">
        <v>0.375</v>
      </c>
      <c r="J898" s="5">
        <v>6</v>
      </c>
      <c r="M898" s="5" t="s">
        <v>1158</v>
      </c>
      <c r="N898" s="5" t="s">
        <v>1321</v>
      </c>
    </row>
    <row r="899" spans="1:14" hidden="1" x14ac:dyDescent="0.25">
      <c r="B899" s="5" t="s">
        <v>992</v>
      </c>
      <c r="C899" s="5" t="s">
        <v>233</v>
      </c>
      <c r="E899" s="5">
        <v>2</v>
      </c>
      <c r="F899" s="5" t="s">
        <v>1147</v>
      </c>
      <c r="G899" s="5" t="s">
        <v>1214</v>
      </c>
      <c r="J899" s="5">
        <v>15</v>
      </c>
      <c r="K899" s="5">
        <v>1</v>
      </c>
      <c r="L899" s="5" t="s">
        <v>1170</v>
      </c>
      <c r="M899" s="5" t="s">
        <v>1158</v>
      </c>
    </row>
    <row r="900" spans="1:14" hidden="1" x14ac:dyDescent="0.25">
      <c r="B900" s="5" t="s">
        <v>1178</v>
      </c>
      <c r="C900" s="5" t="s">
        <v>233</v>
      </c>
      <c r="E900" s="5">
        <v>1</v>
      </c>
      <c r="F900" s="5" t="s">
        <v>1147</v>
      </c>
      <c r="G900" s="5" t="s">
        <v>1153</v>
      </c>
      <c r="M900" s="5" t="s">
        <v>1158</v>
      </c>
    </row>
    <row r="901" spans="1:14" hidden="1" x14ac:dyDescent="0.25">
      <c r="B901" s="5" t="s">
        <v>993</v>
      </c>
      <c r="C901" s="5" t="s">
        <v>233</v>
      </c>
      <c r="E901" s="5">
        <v>12</v>
      </c>
      <c r="F901" s="5" t="s">
        <v>1147</v>
      </c>
      <c r="G901" s="5" t="s">
        <v>1153</v>
      </c>
      <c r="K901" s="5">
        <v>0.5</v>
      </c>
      <c r="L901" s="5" t="s">
        <v>1324</v>
      </c>
      <c r="M901" s="5" t="s">
        <v>1158</v>
      </c>
    </row>
    <row r="902" spans="1:14" hidden="1" x14ac:dyDescent="0.25">
      <c r="B902" s="5" t="s">
        <v>994</v>
      </c>
      <c r="C902" s="5" t="s">
        <v>233</v>
      </c>
      <c r="E902" s="5">
        <v>1</v>
      </c>
      <c r="F902" s="5" t="s">
        <v>1135</v>
      </c>
      <c r="G902" s="5" t="s">
        <v>1153</v>
      </c>
      <c r="H902" s="5" t="s">
        <v>1153</v>
      </c>
      <c r="I902" s="5">
        <v>2</v>
      </c>
      <c r="J902" s="5">
        <v>5</v>
      </c>
      <c r="M902" s="5" t="s">
        <v>1158</v>
      </c>
    </row>
    <row r="903" spans="1:14" x14ac:dyDescent="0.25">
      <c r="A903" s="48"/>
      <c r="B903" s="5" t="s">
        <v>995</v>
      </c>
      <c r="C903" s="5" t="s">
        <v>233</v>
      </c>
      <c r="E903" s="5">
        <v>3</v>
      </c>
      <c r="F903" s="5" t="s">
        <v>1145</v>
      </c>
      <c r="G903" s="5" t="s">
        <v>1153</v>
      </c>
      <c r="J903" s="5">
        <v>7</v>
      </c>
      <c r="L903" s="5" t="s">
        <v>1158</v>
      </c>
    </row>
    <row r="904" spans="1:14" hidden="1" x14ac:dyDescent="0.25">
      <c r="B904" s="5" t="s">
        <v>996</v>
      </c>
      <c r="C904" s="5" t="s">
        <v>233</v>
      </c>
      <c r="E904" s="5">
        <v>2</v>
      </c>
      <c r="F904" s="5" t="s">
        <v>1147</v>
      </c>
      <c r="G904" s="5" t="s">
        <v>1240</v>
      </c>
      <c r="K904" s="5">
        <v>1.5</v>
      </c>
      <c r="M904" s="5" t="s">
        <v>1158</v>
      </c>
    </row>
    <row r="905" spans="1:14" hidden="1" x14ac:dyDescent="0.25">
      <c r="B905" s="5" t="s">
        <v>997</v>
      </c>
      <c r="C905" s="5" t="s">
        <v>233</v>
      </c>
      <c r="E905" s="5">
        <v>2</v>
      </c>
      <c r="F905" s="5" t="s">
        <v>1147</v>
      </c>
      <c r="G905" s="5" t="s">
        <v>1238</v>
      </c>
      <c r="K905" s="5">
        <v>1.25</v>
      </c>
      <c r="L905" s="5" t="s">
        <v>1322</v>
      </c>
      <c r="M905" s="5" t="s">
        <v>1158</v>
      </c>
    </row>
    <row r="906" spans="1:14" s="2" customFormat="1" x14ac:dyDescent="0.25">
      <c r="A906" s="48"/>
      <c r="B906" s="5" t="s">
        <v>974</v>
      </c>
      <c r="C906" s="5" t="s">
        <v>233</v>
      </c>
      <c r="D906" s="5"/>
      <c r="E906" s="5">
        <v>2</v>
      </c>
      <c r="F906" s="5" t="s">
        <v>1142</v>
      </c>
      <c r="G906" s="5" t="s">
        <v>1215</v>
      </c>
      <c r="H906" s="5"/>
      <c r="I906" s="5">
        <v>0.375</v>
      </c>
      <c r="J906" s="5">
        <v>2.5</v>
      </c>
      <c r="K906" s="5"/>
      <c r="L906" s="5"/>
      <c r="M906" s="5" t="s">
        <v>1158</v>
      </c>
      <c r="N906" s="5" t="s">
        <v>1321</v>
      </c>
    </row>
    <row r="907" spans="1:14" x14ac:dyDescent="0.25">
      <c r="A907" s="48"/>
      <c r="B907" s="5" t="s">
        <v>975</v>
      </c>
      <c r="C907" s="5" t="s">
        <v>233</v>
      </c>
      <c r="E907" s="5">
        <v>1</v>
      </c>
      <c r="F907" s="5" t="s">
        <v>1142</v>
      </c>
      <c r="G907" s="5" t="s">
        <v>1215</v>
      </c>
      <c r="I907" s="5">
        <v>0.625</v>
      </c>
      <c r="J907" s="5">
        <v>2</v>
      </c>
      <c r="M907" s="5" t="s">
        <v>1158</v>
      </c>
      <c r="N907" s="5" t="s">
        <v>1321</v>
      </c>
    </row>
    <row r="908" spans="1:14" x14ac:dyDescent="0.25">
      <c r="A908" s="51"/>
      <c r="B908" s="5" t="s">
        <v>976</v>
      </c>
      <c r="C908" s="5" t="s">
        <v>233</v>
      </c>
      <c r="E908" s="5">
        <v>2</v>
      </c>
      <c r="F908" s="5" t="s">
        <v>1142</v>
      </c>
      <c r="G908" s="5" t="s">
        <v>1215</v>
      </c>
      <c r="I908" s="5">
        <v>0.625</v>
      </c>
      <c r="J908" s="5">
        <v>2.5</v>
      </c>
      <c r="M908" s="5" t="s">
        <v>1158</v>
      </c>
      <c r="N908" s="5" t="s">
        <v>1321</v>
      </c>
    </row>
    <row r="909" spans="1:14" x14ac:dyDescent="0.25">
      <c r="A909" s="51"/>
      <c r="B909" s="5" t="s">
        <v>977</v>
      </c>
      <c r="C909" s="5" t="s">
        <v>233</v>
      </c>
      <c r="E909" s="5">
        <v>1</v>
      </c>
      <c r="F909" s="5" t="s">
        <v>1142</v>
      </c>
      <c r="G909" s="5" t="s">
        <v>1215</v>
      </c>
      <c r="I909" s="5">
        <v>0.625</v>
      </c>
      <c r="J909" s="5">
        <v>1.5</v>
      </c>
      <c r="M909" s="5" t="s">
        <v>1158</v>
      </c>
      <c r="N909" s="5" t="s">
        <v>1321</v>
      </c>
    </row>
    <row r="910" spans="1:14" x14ac:dyDescent="0.25">
      <c r="A910" s="48"/>
      <c r="B910" s="5" t="s">
        <v>978</v>
      </c>
      <c r="C910" s="5" t="s">
        <v>233</v>
      </c>
      <c r="E910" s="5">
        <v>2</v>
      </c>
      <c r="F910" s="5" t="s">
        <v>1142</v>
      </c>
      <c r="G910" s="5" t="s">
        <v>1215</v>
      </c>
      <c r="I910" s="5">
        <v>10</v>
      </c>
      <c r="J910" s="5">
        <v>5</v>
      </c>
      <c r="M910" s="5" t="s">
        <v>1296</v>
      </c>
      <c r="N910" s="5" t="s">
        <v>1317</v>
      </c>
    </row>
    <row r="911" spans="1:14" hidden="1" x14ac:dyDescent="0.25">
      <c r="B911" s="5" t="s">
        <v>1003</v>
      </c>
      <c r="C911" s="5" t="s">
        <v>233</v>
      </c>
      <c r="E911" s="5">
        <v>3</v>
      </c>
      <c r="F911" s="5" t="s">
        <v>1147</v>
      </c>
      <c r="G911" s="5" t="s">
        <v>1238</v>
      </c>
      <c r="K911" s="5">
        <v>1</v>
      </c>
      <c r="M911" s="5" t="s">
        <v>1158</v>
      </c>
    </row>
    <row r="912" spans="1:14" hidden="1" x14ac:dyDescent="0.25">
      <c r="B912" s="5" t="s">
        <v>1004</v>
      </c>
      <c r="C912" s="5" t="s">
        <v>233</v>
      </c>
      <c r="E912" s="5">
        <v>1</v>
      </c>
      <c r="F912" s="5" t="s">
        <v>1147</v>
      </c>
      <c r="G912" s="5" t="s">
        <v>1238</v>
      </c>
      <c r="K912" s="5">
        <v>1.5</v>
      </c>
      <c r="M912" s="5" t="s">
        <v>1158</v>
      </c>
    </row>
    <row r="913" spans="1:14" hidden="1" x14ac:dyDescent="0.25">
      <c r="B913" s="5" t="s">
        <v>1005</v>
      </c>
      <c r="C913" s="5" t="s">
        <v>233</v>
      </c>
      <c r="E913" s="5">
        <v>12</v>
      </c>
      <c r="F913" s="5" t="s">
        <v>1135</v>
      </c>
      <c r="G913" s="5" t="s">
        <v>1153</v>
      </c>
      <c r="H913" s="5" t="s">
        <v>1153</v>
      </c>
      <c r="I913" s="5">
        <v>0.125</v>
      </c>
      <c r="M913" s="5" t="s">
        <v>1158</v>
      </c>
    </row>
    <row r="914" spans="1:14" hidden="1" x14ac:dyDescent="0.25">
      <c r="B914" s="5" t="s">
        <v>1006</v>
      </c>
      <c r="C914" s="5" t="s">
        <v>233</v>
      </c>
      <c r="E914" s="5">
        <v>2</v>
      </c>
      <c r="F914" s="5" t="s">
        <v>1135</v>
      </c>
      <c r="G914" s="5" t="s">
        <v>1153</v>
      </c>
      <c r="H914" s="5" t="s">
        <v>1153</v>
      </c>
      <c r="I914" s="5">
        <v>1</v>
      </c>
      <c r="M914" s="5" t="s">
        <v>1158</v>
      </c>
    </row>
    <row r="915" spans="1:14" hidden="1" x14ac:dyDescent="0.25">
      <c r="B915" s="5" t="s">
        <v>1007</v>
      </c>
      <c r="C915" s="5" t="s">
        <v>233</v>
      </c>
      <c r="E915" s="5">
        <v>4</v>
      </c>
      <c r="F915" s="5" t="s">
        <v>1135</v>
      </c>
      <c r="G915" s="5" t="s">
        <v>1153</v>
      </c>
      <c r="H915" s="5" t="s">
        <v>1153</v>
      </c>
      <c r="I915" s="5">
        <v>1.25</v>
      </c>
      <c r="M915" s="5" t="s">
        <v>1158</v>
      </c>
    </row>
    <row r="916" spans="1:14" hidden="1" x14ac:dyDescent="0.25">
      <c r="B916" s="5" t="s">
        <v>1008</v>
      </c>
      <c r="C916" s="5" t="s">
        <v>233</v>
      </c>
      <c r="E916" s="5">
        <v>3</v>
      </c>
      <c r="F916" s="5" t="s">
        <v>1147</v>
      </c>
      <c r="G916" s="5" t="s">
        <v>1240</v>
      </c>
    </row>
    <row r="917" spans="1:14" x14ac:dyDescent="0.25">
      <c r="A917" s="48"/>
      <c r="B917" s="5" t="s">
        <v>979</v>
      </c>
      <c r="C917" s="5" t="s">
        <v>233</v>
      </c>
      <c r="E917" s="5">
        <v>14</v>
      </c>
      <c r="F917" s="5" t="s">
        <v>1142</v>
      </c>
      <c r="G917" s="5" t="s">
        <v>1215</v>
      </c>
      <c r="I917" s="5">
        <v>0.75</v>
      </c>
      <c r="J917" s="5">
        <v>6</v>
      </c>
      <c r="M917" s="5" t="s">
        <v>1158</v>
      </c>
      <c r="N917" s="5" t="s">
        <v>1321</v>
      </c>
    </row>
    <row r="918" spans="1:14" x14ac:dyDescent="0.25">
      <c r="A918" s="48"/>
      <c r="B918" s="5" t="s">
        <v>980</v>
      </c>
      <c r="C918" s="5" t="s">
        <v>233</v>
      </c>
      <c r="E918" s="5">
        <v>1</v>
      </c>
      <c r="F918" s="5" t="s">
        <v>1142</v>
      </c>
      <c r="G918" s="5" t="s">
        <v>1215</v>
      </c>
      <c r="I918" s="5">
        <v>0.75</v>
      </c>
      <c r="J918" s="5">
        <v>4.5</v>
      </c>
      <c r="M918" s="5" t="s">
        <v>1158</v>
      </c>
      <c r="N918" s="5" t="s">
        <v>1321</v>
      </c>
    </row>
    <row r="919" spans="1:14" hidden="1" x14ac:dyDescent="0.25">
      <c r="B919" s="5" t="s">
        <v>1011</v>
      </c>
      <c r="C919" s="5" t="s">
        <v>233</v>
      </c>
      <c r="E919" s="5">
        <v>2</v>
      </c>
      <c r="F919" s="5" t="s">
        <v>1147</v>
      </c>
      <c r="G919" s="5" t="s">
        <v>1240</v>
      </c>
      <c r="L919" s="5" t="s">
        <v>1322</v>
      </c>
    </row>
    <row r="920" spans="1:14" hidden="1" x14ac:dyDescent="0.25">
      <c r="B920" s="5" t="s">
        <v>1012</v>
      </c>
      <c r="C920" s="5" t="s">
        <v>233</v>
      </c>
      <c r="E920" s="5">
        <v>3</v>
      </c>
      <c r="F920" s="5" t="s">
        <v>1147</v>
      </c>
      <c r="G920" s="5" t="s">
        <v>1240</v>
      </c>
      <c r="L920" s="5" t="s">
        <v>1322</v>
      </c>
    </row>
    <row r="921" spans="1:14" hidden="1" x14ac:dyDescent="0.25">
      <c r="B921" s="5" t="s">
        <v>1013</v>
      </c>
      <c r="C921" s="5" t="s">
        <v>233</v>
      </c>
      <c r="E921" s="5">
        <v>5</v>
      </c>
      <c r="F921" s="5" t="s">
        <v>1147</v>
      </c>
      <c r="G921" s="5" t="s">
        <v>1238</v>
      </c>
    </row>
    <row r="922" spans="1:14" hidden="1" x14ac:dyDescent="0.25">
      <c r="B922" s="5" t="s">
        <v>1014</v>
      </c>
      <c r="C922" s="5" t="s">
        <v>233</v>
      </c>
      <c r="E922" s="5">
        <v>3</v>
      </c>
      <c r="F922" s="5" t="s">
        <v>1147</v>
      </c>
      <c r="G922" s="5" t="s">
        <v>1214</v>
      </c>
      <c r="J922" s="5">
        <v>16</v>
      </c>
      <c r="K922" s="5">
        <v>0.5</v>
      </c>
      <c r="M922" s="5" t="s">
        <v>1158</v>
      </c>
    </row>
    <row r="923" spans="1:14" hidden="1" x14ac:dyDescent="0.25">
      <c r="B923" s="5" t="s">
        <v>1015</v>
      </c>
      <c r="C923" s="5" t="s">
        <v>233</v>
      </c>
      <c r="E923" s="5">
        <v>1</v>
      </c>
      <c r="F923" s="5" t="s">
        <v>1147</v>
      </c>
      <c r="G923" s="5" t="s">
        <v>1153</v>
      </c>
      <c r="K923" s="5">
        <v>0.75</v>
      </c>
      <c r="M923" s="5" t="s">
        <v>1158</v>
      </c>
    </row>
    <row r="924" spans="1:14" hidden="1" x14ac:dyDescent="0.25">
      <c r="B924" s="5" t="s">
        <v>1016</v>
      </c>
      <c r="C924" s="5" t="s">
        <v>233</v>
      </c>
      <c r="E924" s="5">
        <v>1</v>
      </c>
      <c r="F924" s="5" t="s">
        <v>1147</v>
      </c>
      <c r="G924" s="5" t="s">
        <v>1153</v>
      </c>
      <c r="I924" s="5">
        <v>0.375</v>
      </c>
      <c r="K924" s="5">
        <v>0.5</v>
      </c>
      <c r="M924" s="5" t="s">
        <v>1158</v>
      </c>
    </row>
    <row r="925" spans="1:14" hidden="1" x14ac:dyDescent="0.25">
      <c r="B925" s="5" t="s">
        <v>1017</v>
      </c>
      <c r="C925" s="5" t="s">
        <v>233</v>
      </c>
      <c r="E925" s="5">
        <v>1</v>
      </c>
      <c r="F925" s="5" t="s">
        <v>1137</v>
      </c>
      <c r="G925" s="5" t="s">
        <v>1270</v>
      </c>
      <c r="J925" s="5">
        <v>300</v>
      </c>
      <c r="K925" s="5">
        <v>100</v>
      </c>
      <c r="M925" s="5" t="s">
        <v>1296</v>
      </c>
      <c r="N925" s="5" t="s">
        <v>1310</v>
      </c>
    </row>
    <row r="926" spans="1:14" hidden="1" x14ac:dyDescent="0.25">
      <c r="B926" s="5" t="s">
        <v>1018</v>
      </c>
      <c r="C926" s="5" t="s">
        <v>233</v>
      </c>
      <c r="E926" s="5">
        <v>1</v>
      </c>
      <c r="F926" s="5" t="s">
        <v>1147</v>
      </c>
      <c r="G926" s="5" t="s">
        <v>1153</v>
      </c>
    </row>
    <row r="927" spans="1:14" hidden="1" x14ac:dyDescent="0.25">
      <c r="B927" s="5" t="s">
        <v>1019</v>
      </c>
      <c r="C927" s="5" t="s">
        <v>233</v>
      </c>
      <c r="E927" s="5">
        <v>1</v>
      </c>
      <c r="F927" s="5" t="s">
        <v>1147</v>
      </c>
      <c r="G927" s="5" t="s">
        <v>1238</v>
      </c>
      <c r="K927" s="5">
        <v>0.5</v>
      </c>
      <c r="M927" s="5" t="s">
        <v>1158</v>
      </c>
    </row>
    <row r="928" spans="1:14" x14ac:dyDescent="0.25">
      <c r="A928" s="48"/>
      <c r="B928" s="5" t="s">
        <v>1035</v>
      </c>
      <c r="C928" s="5" t="s">
        <v>233</v>
      </c>
      <c r="E928" s="5">
        <v>1</v>
      </c>
      <c r="F928" s="5" t="s">
        <v>1142</v>
      </c>
      <c r="G928" s="5" t="s">
        <v>1215</v>
      </c>
      <c r="I928" s="5">
        <v>0.25</v>
      </c>
      <c r="J928" s="5">
        <v>11</v>
      </c>
      <c r="L928" s="5" t="s">
        <v>1322</v>
      </c>
      <c r="M928" s="5" t="s">
        <v>1158</v>
      </c>
      <c r="N928" s="5" t="s">
        <v>1321</v>
      </c>
    </row>
    <row r="929" spans="1:14" hidden="1" x14ac:dyDescent="0.25">
      <c r="B929" s="5" t="s">
        <v>1021</v>
      </c>
      <c r="C929" s="5" t="s">
        <v>233</v>
      </c>
      <c r="E929" s="5">
        <v>6</v>
      </c>
      <c r="F929" s="5" t="s">
        <v>1147</v>
      </c>
      <c r="G929" s="5" t="s">
        <v>1153</v>
      </c>
      <c r="I929" s="5">
        <v>0.625</v>
      </c>
      <c r="K929" s="5">
        <v>1.625</v>
      </c>
      <c r="M929" s="5" t="s">
        <v>1158</v>
      </c>
    </row>
    <row r="930" spans="1:14" hidden="1" x14ac:dyDescent="0.25">
      <c r="B930" s="5" t="s">
        <v>1022</v>
      </c>
      <c r="C930" s="5" t="s">
        <v>233</v>
      </c>
      <c r="E930" s="5">
        <v>21</v>
      </c>
      <c r="F930" s="5" t="s">
        <v>1147</v>
      </c>
      <c r="G930" s="5" t="s">
        <v>1237</v>
      </c>
      <c r="K930" s="5">
        <v>0.5</v>
      </c>
      <c r="L930" s="5" t="s">
        <v>1170</v>
      </c>
      <c r="M930" s="5" t="s">
        <v>1158</v>
      </c>
    </row>
    <row r="931" spans="1:14" hidden="1" x14ac:dyDescent="0.25">
      <c r="B931" s="5" t="s">
        <v>1023</v>
      </c>
      <c r="C931" s="5" t="s">
        <v>233</v>
      </c>
      <c r="E931" s="5">
        <v>8</v>
      </c>
      <c r="F931" s="5" t="s">
        <v>1147</v>
      </c>
      <c r="G931" s="5" t="s">
        <v>1237</v>
      </c>
      <c r="K931" s="5">
        <v>1.5</v>
      </c>
      <c r="L931" s="5" t="s">
        <v>1170</v>
      </c>
      <c r="M931" s="5" t="s">
        <v>1158</v>
      </c>
    </row>
    <row r="932" spans="1:14" hidden="1" x14ac:dyDescent="0.25">
      <c r="B932" s="5" t="s">
        <v>1024</v>
      </c>
      <c r="C932" s="5" t="s">
        <v>233</v>
      </c>
      <c r="E932" s="5">
        <v>2</v>
      </c>
      <c r="F932" s="5" t="s">
        <v>1147</v>
      </c>
      <c r="G932" s="5" t="s">
        <v>1237</v>
      </c>
      <c r="K932" s="5">
        <v>0.75</v>
      </c>
      <c r="L932" s="5" t="s">
        <v>1170</v>
      </c>
      <c r="M932" s="5" t="s">
        <v>1158</v>
      </c>
    </row>
    <row r="933" spans="1:14" hidden="1" x14ac:dyDescent="0.25">
      <c r="B933" s="5" t="s">
        <v>1025</v>
      </c>
      <c r="C933" s="5" t="s">
        <v>233</v>
      </c>
      <c r="E933" s="5">
        <v>10</v>
      </c>
      <c r="F933" s="5" t="s">
        <v>1147</v>
      </c>
      <c r="G933" s="5" t="s">
        <v>1238</v>
      </c>
      <c r="J933" s="5">
        <v>3</v>
      </c>
      <c r="K933" s="5">
        <v>0.625</v>
      </c>
      <c r="L933" s="5" t="s">
        <v>1170</v>
      </c>
      <c r="M933" s="5" t="s">
        <v>1158</v>
      </c>
    </row>
    <row r="934" spans="1:14" hidden="1" x14ac:dyDescent="0.25">
      <c r="B934" s="5" t="s">
        <v>1026</v>
      </c>
      <c r="C934" s="5" t="s">
        <v>233</v>
      </c>
      <c r="E934" s="5">
        <v>7</v>
      </c>
      <c r="F934" s="5" t="s">
        <v>1147</v>
      </c>
      <c r="G934" s="5" t="s">
        <v>1238</v>
      </c>
      <c r="J934" s="5">
        <v>6</v>
      </c>
      <c r="K934" s="5">
        <v>0.625</v>
      </c>
      <c r="L934" s="5" t="s">
        <v>1170</v>
      </c>
      <c r="M934" s="5" t="s">
        <v>1158</v>
      </c>
    </row>
    <row r="935" spans="1:14" hidden="1" x14ac:dyDescent="0.25">
      <c r="B935" s="5" t="s">
        <v>1027</v>
      </c>
      <c r="C935" s="5" t="s">
        <v>233</v>
      </c>
      <c r="E935" s="5">
        <v>2</v>
      </c>
      <c r="F935" s="5" t="s">
        <v>1147</v>
      </c>
      <c r="G935" s="5" t="s">
        <v>1238</v>
      </c>
      <c r="K935" s="5">
        <v>0.75</v>
      </c>
      <c r="L935" s="5" t="s">
        <v>1170</v>
      </c>
      <c r="M935" s="5" t="s">
        <v>1158</v>
      </c>
    </row>
    <row r="936" spans="1:14" hidden="1" x14ac:dyDescent="0.25">
      <c r="B936" s="5" t="s">
        <v>1028</v>
      </c>
      <c r="C936" s="5" t="s">
        <v>233</v>
      </c>
      <c r="E936" s="5">
        <v>1</v>
      </c>
      <c r="F936" s="5" t="s">
        <v>1147</v>
      </c>
      <c r="G936" s="5" t="s">
        <v>1238</v>
      </c>
      <c r="K936" s="5">
        <v>1</v>
      </c>
      <c r="L936" s="5" t="s">
        <v>1170</v>
      </c>
      <c r="M936" s="5" t="s">
        <v>1158</v>
      </c>
    </row>
    <row r="937" spans="1:14" hidden="1" x14ac:dyDescent="0.25">
      <c r="B937" s="5" t="s">
        <v>1029</v>
      </c>
      <c r="C937" s="5" t="s">
        <v>233</v>
      </c>
      <c r="E937" s="5">
        <v>3</v>
      </c>
      <c r="F937" s="5" t="s">
        <v>1147</v>
      </c>
      <c r="G937" s="5" t="s">
        <v>1238</v>
      </c>
      <c r="K937" s="5">
        <v>1.5</v>
      </c>
      <c r="L937" s="5" t="s">
        <v>1170</v>
      </c>
      <c r="M937" s="5" t="s">
        <v>1158</v>
      </c>
    </row>
    <row r="938" spans="1:14" x14ac:dyDescent="0.25">
      <c r="A938" s="48"/>
      <c r="B938" s="5" t="s">
        <v>1030</v>
      </c>
      <c r="C938" s="5" t="s">
        <v>233</v>
      </c>
      <c r="E938" s="5">
        <v>2</v>
      </c>
      <c r="F938" s="5" t="s">
        <v>1145</v>
      </c>
      <c r="G938" s="5" t="s">
        <v>1153</v>
      </c>
      <c r="K938" s="5">
        <v>1</v>
      </c>
      <c r="L938" s="5" t="s">
        <v>1158</v>
      </c>
    </row>
    <row r="939" spans="1:14" x14ac:dyDescent="0.25">
      <c r="A939" s="48"/>
      <c r="B939" s="5" t="s">
        <v>1031</v>
      </c>
      <c r="C939" s="5" t="s">
        <v>233</v>
      </c>
      <c r="E939" s="5">
        <v>1</v>
      </c>
      <c r="F939" s="5" t="s">
        <v>1145</v>
      </c>
      <c r="G939" s="5" t="s">
        <v>1153</v>
      </c>
      <c r="K939" s="5">
        <v>1</v>
      </c>
      <c r="L939" s="5" t="s">
        <v>1158</v>
      </c>
    </row>
    <row r="940" spans="1:14" x14ac:dyDescent="0.25">
      <c r="A940" s="48"/>
      <c r="B940" s="5" t="s">
        <v>1032</v>
      </c>
      <c r="C940" s="5" t="s">
        <v>233</v>
      </c>
      <c r="E940" s="5">
        <v>2</v>
      </c>
      <c r="F940" s="5" t="s">
        <v>1145</v>
      </c>
      <c r="G940" s="5" t="s">
        <v>1153</v>
      </c>
      <c r="K940" s="5">
        <v>1.9375</v>
      </c>
      <c r="L940" s="5" t="s">
        <v>1158</v>
      </c>
    </row>
    <row r="941" spans="1:14" hidden="1" x14ac:dyDescent="0.25">
      <c r="B941" s="5" t="s">
        <v>1033</v>
      </c>
      <c r="C941" s="5" t="s">
        <v>233</v>
      </c>
      <c r="E941" s="5">
        <v>6</v>
      </c>
      <c r="F941" s="5" t="s">
        <v>1147</v>
      </c>
      <c r="G941" s="5" t="s">
        <v>1238</v>
      </c>
      <c r="K941" s="5">
        <v>0.25</v>
      </c>
      <c r="L941" s="5" t="s">
        <v>1170</v>
      </c>
      <c r="M941" s="5" t="s">
        <v>1158</v>
      </c>
    </row>
    <row r="942" spans="1:14" hidden="1" x14ac:dyDescent="0.25">
      <c r="B942" s="5" t="s">
        <v>1034</v>
      </c>
      <c r="C942" s="5" t="s">
        <v>233</v>
      </c>
      <c r="E942" s="5">
        <v>2</v>
      </c>
      <c r="F942" s="5" t="s">
        <v>1147</v>
      </c>
      <c r="G942" s="5" t="s">
        <v>1238</v>
      </c>
      <c r="K942" s="5">
        <v>0.5</v>
      </c>
      <c r="M942" s="5" t="s">
        <v>1158</v>
      </c>
    </row>
    <row r="943" spans="1:14" x14ac:dyDescent="0.25">
      <c r="A943" s="47"/>
      <c r="B943" s="7" t="s">
        <v>116</v>
      </c>
      <c r="C943" s="7" t="s">
        <v>1</v>
      </c>
      <c r="D943" s="7" t="s">
        <v>115</v>
      </c>
      <c r="E943" s="7">
        <v>203</v>
      </c>
      <c r="F943" s="7" t="s">
        <v>1142</v>
      </c>
      <c r="G943" s="7"/>
      <c r="H943" s="7" t="s">
        <v>1153</v>
      </c>
      <c r="I943" s="7"/>
      <c r="J943" s="7"/>
      <c r="K943" s="7"/>
      <c r="L943" s="7" t="s">
        <v>1308</v>
      </c>
      <c r="M943" s="7"/>
      <c r="N943" s="7" t="s">
        <v>1173</v>
      </c>
    </row>
    <row r="944" spans="1:14" hidden="1" x14ac:dyDescent="0.25">
      <c r="B944" s="5" t="s">
        <v>1036</v>
      </c>
      <c r="C944" s="5" t="s">
        <v>233</v>
      </c>
      <c r="E944" s="5">
        <v>11</v>
      </c>
      <c r="F944" s="5" t="s">
        <v>1147</v>
      </c>
      <c r="G944" s="5" t="s">
        <v>1238</v>
      </c>
      <c r="K944" s="5">
        <v>0.75</v>
      </c>
      <c r="M944" s="5" t="s">
        <v>1158</v>
      </c>
    </row>
    <row r="945" spans="1:13" hidden="1" x14ac:dyDescent="0.25">
      <c r="B945" s="5" t="s">
        <v>1037</v>
      </c>
      <c r="C945" s="5" t="s">
        <v>233</v>
      </c>
      <c r="E945" s="5">
        <v>3</v>
      </c>
      <c r="F945" s="5" t="s">
        <v>1147</v>
      </c>
      <c r="G945" s="5" t="s">
        <v>1238</v>
      </c>
      <c r="K945" s="5">
        <v>0.75</v>
      </c>
      <c r="M945" s="5" t="s">
        <v>1158</v>
      </c>
    </row>
    <row r="946" spans="1:13" hidden="1" x14ac:dyDescent="0.25">
      <c r="B946" s="5" t="s">
        <v>1038</v>
      </c>
      <c r="C946" s="5" t="s">
        <v>233</v>
      </c>
      <c r="E946" s="5">
        <v>4</v>
      </c>
      <c r="F946" s="5" t="s">
        <v>1147</v>
      </c>
      <c r="G946" s="5" t="s">
        <v>1238</v>
      </c>
      <c r="K946" s="5">
        <v>0.5</v>
      </c>
      <c r="M946" s="5" t="s">
        <v>1158</v>
      </c>
    </row>
    <row r="947" spans="1:13" hidden="1" x14ac:dyDescent="0.25">
      <c r="B947" s="5" t="s">
        <v>1039</v>
      </c>
      <c r="C947" s="5" t="s">
        <v>233</v>
      </c>
      <c r="E947" s="5">
        <v>3</v>
      </c>
      <c r="F947" s="5" t="s">
        <v>1147</v>
      </c>
      <c r="G947" s="5" t="s">
        <v>1238</v>
      </c>
      <c r="K947" s="5">
        <v>1.25</v>
      </c>
      <c r="M947" s="5" t="s">
        <v>1158</v>
      </c>
    </row>
    <row r="948" spans="1:13" hidden="1" x14ac:dyDescent="0.25">
      <c r="B948" s="5" t="s">
        <v>1040</v>
      </c>
      <c r="C948" s="5" t="s">
        <v>233</v>
      </c>
      <c r="E948" s="5">
        <v>7</v>
      </c>
      <c r="F948" s="5" t="s">
        <v>1147</v>
      </c>
      <c r="G948" s="5" t="s">
        <v>1238</v>
      </c>
      <c r="I948" s="5">
        <v>0.25</v>
      </c>
      <c r="K948" s="5">
        <v>0.5</v>
      </c>
      <c r="M948" s="5" t="s">
        <v>1158</v>
      </c>
    </row>
    <row r="949" spans="1:13" hidden="1" x14ac:dyDescent="0.25">
      <c r="B949" s="5" t="s">
        <v>1041</v>
      </c>
      <c r="C949" s="5" t="s">
        <v>233</v>
      </c>
      <c r="E949" s="5">
        <v>1</v>
      </c>
      <c r="F949" s="5" t="s">
        <v>1147</v>
      </c>
      <c r="G949" s="5" t="s">
        <v>1153</v>
      </c>
      <c r="K949" s="5">
        <v>0.5</v>
      </c>
      <c r="L949" s="5" t="s">
        <v>1324</v>
      </c>
      <c r="M949" s="5" t="s">
        <v>1158</v>
      </c>
    </row>
    <row r="950" spans="1:13" hidden="1" x14ac:dyDescent="0.25">
      <c r="B950" s="5" t="s">
        <v>1042</v>
      </c>
      <c r="C950" s="5" t="s">
        <v>233</v>
      </c>
      <c r="E950" s="5">
        <v>1</v>
      </c>
      <c r="F950" s="5" t="s">
        <v>1147</v>
      </c>
      <c r="G950" s="5" t="s">
        <v>1238</v>
      </c>
      <c r="K950" s="5">
        <v>1</v>
      </c>
      <c r="M950" s="5" t="s">
        <v>1158</v>
      </c>
    </row>
    <row r="951" spans="1:13" hidden="1" x14ac:dyDescent="0.25">
      <c r="B951" s="5" t="s">
        <v>1043</v>
      </c>
      <c r="C951" s="5" t="s">
        <v>233</v>
      </c>
      <c r="E951" s="5">
        <v>1</v>
      </c>
      <c r="F951" s="5" t="s">
        <v>1147</v>
      </c>
      <c r="G951" s="5" t="s">
        <v>1238</v>
      </c>
      <c r="K951" s="5">
        <v>0.5</v>
      </c>
      <c r="M951" s="5" t="s">
        <v>1158</v>
      </c>
    </row>
    <row r="952" spans="1:13" hidden="1" x14ac:dyDescent="0.25">
      <c r="B952" s="5" t="s">
        <v>1044</v>
      </c>
      <c r="C952" s="5" t="s">
        <v>233</v>
      </c>
      <c r="E952" s="5">
        <v>1</v>
      </c>
      <c r="F952" s="5" t="s">
        <v>1147</v>
      </c>
      <c r="G952" s="5" t="s">
        <v>1238</v>
      </c>
      <c r="K952" s="5">
        <v>0.5</v>
      </c>
      <c r="M952" s="5" t="s">
        <v>1158</v>
      </c>
    </row>
    <row r="953" spans="1:13" x14ac:dyDescent="0.25">
      <c r="A953" s="49">
        <v>27464</v>
      </c>
      <c r="B953" s="5" t="s">
        <v>1045</v>
      </c>
      <c r="C953" s="5" t="s">
        <v>295</v>
      </c>
      <c r="D953" s="5" t="s">
        <v>1046</v>
      </c>
      <c r="E953" s="5">
        <f>43.16+43.58+41.82</f>
        <v>128.56</v>
      </c>
      <c r="F953" s="5" t="s">
        <v>1143</v>
      </c>
      <c r="G953" s="5" t="s">
        <v>1259</v>
      </c>
      <c r="M953" s="5" t="s">
        <v>1158</v>
      </c>
    </row>
    <row r="954" spans="1:13" x14ac:dyDescent="0.25">
      <c r="A954" s="48"/>
      <c r="B954" s="5" t="s">
        <v>1049</v>
      </c>
      <c r="C954" s="5" t="s">
        <v>295</v>
      </c>
      <c r="D954" s="5" t="s">
        <v>1047</v>
      </c>
      <c r="E954" s="5">
        <f>43.74+43.72+25.62</f>
        <v>113.08000000000001</v>
      </c>
      <c r="F954" s="5" t="s">
        <v>1143</v>
      </c>
      <c r="G954" s="5" t="s">
        <v>1259</v>
      </c>
      <c r="M954" s="5" t="s">
        <v>1158</v>
      </c>
    </row>
    <row r="955" spans="1:13" x14ac:dyDescent="0.25">
      <c r="A955" s="49">
        <v>27465</v>
      </c>
      <c r="B955" s="5" t="s">
        <v>1048</v>
      </c>
      <c r="C955" s="5" t="s">
        <v>1050</v>
      </c>
      <c r="D955" s="5" t="s">
        <v>1051</v>
      </c>
      <c r="E955" s="5">
        <f>43.54+8.8</f>
        <v>52.34</v>
      </c>
      <c r="F955" s="5" t="s">
        <v>1143</v>
      </c>
      <c r="G955" s="5" t="s">
        <v>1259</v>
      </c>
      <c r="M955" s="5" t="s">
        <v>1158</v>
      </c>
    </row>
    <row r="956" spans="1:13" x14ac:dyDescent="0.25">
      <c r="A956" s="49">
        <v>27463</v>
      </c>
      <c r="B956" s="5" t="s">
        <v>1052</v>
      </c>
      <c r="C956" s="5" t="s">
        <v>295</v>
      </c>
      <c r="D956" s="5" t="s">
        <v>1053</v>
      </c>
      <c r="E956" s="5">
        <f>55.36+49.52+41.04</f>
        <v>145.91999999999999</v>
      </c>
      <c r="F956" s="5" t="s">
        <v>1143</v>
      </c>
      <c r="G956" s="5" t="s">
        <v>1259</v>
      </c>
      <c r="M956" s="5" t="s">
        <v>1158</v>
      </c>
    </row>
    <row r="957" spans="1:13" x14ac:dyDescent="0.25">
      <c r="A957" s="49">
        <v>28757</v>
      </c>
      <c r="B957" s="5" t="s">
        <v>1054</v>
      </c>
      <c r="C957" s="5" t="s">
        <v>1050</v>
      </c>
      <c r="D957" s="5" t="s">
        <v>1055</v>
      </c>
      <c r="E957" s="5">
        <v>3.52</v>
      </c>
      <c r="F957" s="5" t="s">
        <v>1143</v>
      </c>
      <c r="G957" s="5" t="s">
        <v>1259</v>
      </c>
      <c r="M957" s="5" t="s">
        <v>1158</v>
      </c>
    </row>
    <row r="958" spans="1:13" x14ac:dyDescent="0.25">
      <c r="A958" s="57"/>
      <c r="B958" s="5" t="s">
        <v>1056</v>
      </c>
      <c r="C958" s="5" t="s">
        <v>295</v>
      </c>
      <c r="D958" s="5" t="s">
        <v>1057</v>
      </c>
      <c r="E958" s="5">
        <v>15.12</v>
      </c>
      <c r="F958" s="5" t="s">
        <v>1143</v>
      </c>
      <c r="G958" s="5" t="s">
        <v>1259</v>
      </c>
      <c r="M958" s="5" t="s">
        <v>1158</v>
      </c>
    </row>
    <row r="959" spans="1:13" x14ac:dyDescent="0.25">
      <c r="A959" s="49">
        <v>28486</v>
      </c>
      <c r="B959" s="5" t="s">
        <v>1058</v>
      </c>
      <c r="C959" s="5" t="s">
        <v>295</v>
      </c>
      <c r="D959" s="5" t="s">
        <v>1059</v>
      </c>
      <c r="E959" s="5">
        <v>9.4600000000000009</v>
      </c>
      <c r="F959" s="5" t="s">
        <v>1143</v>
      </c>
      <c r="G959" s="5" t="s">
        <v>1259</v>
      </c>
      <c r="M959" s="5" t="s">
        <v>1158</v>
      </c>
    </row>
    <row r="960" spans="1:13" x14ac:dyDescent="0.25">
      <c r="A960" s="48"/>
      <c r="B960" s="5" t="s">
        <v>1060</v>
      </c>
      <c r="C960" s="5" t="s">
        <v>295</v>
      </c>
      <c r="D960" s="5" t="s">
        <v>1061</v>
      </c>
      <c r="E960" s="5">
        <v>18.84</v>
      </c>
      <c r="F960" s="5" t="s">
        <v>1143</v>
      </c>
      <c r="G960" s="5" t="s">
        <v>1259</v>
      </c>
      <c r="M960" s="5" t="s">
        <v>1158</v>
      </c>
    </row>
    <row r="961" spans="1:13" x14ac:dyDescent="0.25">
      <c r="A961" s="49">
        <v>8674</v>
      </c>
      <c r="B961" s="5" t="s">
        <v>1062</v>
      </c>
      <c r="C961" s="5" t="s">
        <v>162</v>
      </c>
      <c r="D961" s="5" t="s">
        <v>1063</v>
      </c>
      <c r="E961" s="5">
        <v>14</v>
      </c>
      <c r="F961" s="5" t="s">
        <v>1143</v>
      </c>
      <c r="G961" s="5" t="s">
        <v>1261</v>
      </c>
      <c r="M961" s="5" t="s">
        <v>1158</v>
      </c>
    </row>
    <row r="962" spans="1:13" x14ac:dyDescent="0.25">
      <c r="A962" s="49">
        <v>23096</v>
      </c>
      <c r="B962" s="50" t="s">
        <v>1351</v>
      </c>
      <c r="C962" s="5" t="s">
        <v>162</v>
      </c>
      <c r="D962" s="50" t="s">
        <v>1350</v>
      </c>
      <c r="E962" s="5">
        <v>3</v>
      </c>
      <c r="F962" s="5" t="s">
        <v>1143</v>
      </c>
      <c r="G962" s="5" t="s">
        <v>1261</v>
      </c>
      <c r="M962" s="5" t="s">
        <v>1158</v>
      </c>
    </row>
    <row r="963" spans="1:13" x14ac:dyDescent="0.25">
      <c r="A963" s="49">
        <v>5717</v>
      </c>
      <c r="B963" s="50" t="s">
        <v>1349</v>
      </c>
      <c r="C963" s="5" t="s">
        <v>162</v>
      </c>
      <c r="D963" s="50" t="s">
        <v>1348</v>
      </c>
      <c r="E963" s="5">
        <v>5</v>
      </c>
      <c r="F963" s="5" t="s">
        <v>1143</v>
      </c>
      <c r="G963" s="5" t="s">
        <v>1217</v>
      </c>
      <c r="M963" s="5" t="s">
        <v>1158</v>
      </c>
    </row>
    <row r="964" spans="1:13" x14ac:dyDescent="0.25">
      <c r="A964" s="49">
        <v>8988</v>
      </c>
      <c r="B964" s="50" t="s">
        <v>1347</v>
      </c>
      <c r="C964" s="5" t="s">
        <v>162</v>
      </c>
      <c r="D964" s="50" t="s">
        <v>1346</v>
      </c>
      <c r="E964" s="5">
        <v>3</v>
      </c>
      <c r="F964" s="5" t="s">
        <v>1143</v>
      </c>
      <c r="G964" s="5" t="s">
        <v>1217</v>
      </c>
      <c r="M964" s="5" t="s">
        <v>1158</v>
      </c>
    </row>
    <row r="965" spans="1:13" x14ac:dyDescent="0.25">
      <c r="A965" s="49">
        <v>17148</v>
      </c>
      <c r="B965" s="5" t="s">
        <v>1064</v>
      </c>
      <c r="C965" s="5" t="s">
        <v>162</v>
      </c>
      <c r="D965" s="5" t="s">
        <v>1345</v>
      </c>
      <c r="E965" s="5">
        <v>12</v>
      </c>
      <c r="F965" s="5" t="s">
        <v>1143</v>
      </c>
      <c r="G965" s="5" t="s">
        <v>1258</v>
      </c>
      <c r="M965" s="5" t="s">
        <v>1158</v>
      </c>
    </row>
    <row r="966" spans="1:13" x14ac:dyDescent="0.25">
      <c r="A966" s="49">
        <v>24178</v>
      </c>
      <c r="B966" s="50" t="s">
        <v>1344</v>
      </c>
      <c r="C966" s="5" t="s">
        <v>162</v>
      </c>
      <c r="D966" s="5" t="s">
        <v>1065</v>
      </c>
      <c r="E966" s="5">
        <v>2</v>
      </c>
      <c r="F966" s="5" t="s">
        <v>1143</v>
      </c>
      <c r="G966" s="5" t="s">
        <v>1258</v>
      </c>
      <c r="M966" s="5" t="s">
        <v>1158</v>
      </c>
    </row>
    <row r="967" spans="1:13" x14ac:dyDescent="0.25">
      <c r="A967" s="49">
        <v>8678</v>
      </c>
      <c r="B967" s="50" t="s">
        <v>1343</v>
      </c>
      <c r="C967" s="5" t="s">
        <v>162</v>
      </c>
      <c r="D967" s="5" t="s">
        <v>1066</v>
      </c>
      <c r="E967" s="5">
        <v>10</v>
      </c>
      <c r="F967" s="5" t="s">
        <v>1143</v>
      </c>
      <c r="G967" s="5" t="s">
        <v>1261</v>
      </c>
      <c r="M967" s="5" t="s">
        <v>1158</v>
      </c>
    </row>
    <row r="968" spans="1:13" x14ac:dyDescent="0.25">
      <c r="A968" s="48"/>
      <c r="B968" s="5" t="s">
        <v>1067</v>
      </c>
      <c r="C968" s="5" t="s">
        <v>162</v>
      </c>
      <c r="D968" s="5" t="s">
        <v>1068</v>
      </c>
      <c r="E968" s="5">
        <v>19</v>
      </c>
      <c r="F968" s="5" t="s">
        <v>1143</v>
      </c>
      <c r="G968" s="5" t="s">
        <v>1262</v>
      </c>
      <c r="M968" s="5" t="s">
        <v>1158</v>
      </c>
    </row>
    <row r="969" spans="1:13" x14ac:dyDescent="0.25">
      <c r="A969" s="49">
        <v>24166</v>
      </c>
      <c r="B969" s="5" t="s">
        <v>1069</v>
      </c>
      <c r="C969" s="5" t="s">
        <v>162</v>
      </c>
      <c r="D969" s="5" t="s">
        <v>1070</v>
      </c>
      <c r="E969" s="5">
        <v>1</v>
      </c>
      <c r="F969" s="5" t="s">
        <v>1143</v>
      </c>
      <c r="M969" s="5" t="s">
        <v>1158</v>
      </c>
    </row>
    <row r="970" spans="1:13" x14ac:dyDescent="0.25">
      <c r="A970" s="48"/>
      <c r="B970" s="5" t="s">
        <v>1071</v>
      </c>
      <c r="C970" s="5" t="s">
        <v>162</v>
      </c>
      <c r="D970" s="5" t="s">
        <v>1072</v>
      </c>
      <c r="E970" s="5">
        <v>1</v>
      </c>
      <c r="F970" s="5" t="s">
        <v>1143</v>
      </c>
      <c r="G970" s="5" t="s">
        <v>1219</v>
      </c>
      <c r="M970" s="5" t="s">
        <v>1158</v>
      </c>
    </row>
    <row r="971" spans="1:13" x14ac:dyDescent="0.25">
      <c r="A971" s="49">
        <v>5709</v>
      </c>
      <c r="B971" s="5" t="s">
        <v>1073</v>
      </c>
      <c r="C971" s="5" t="s">
        <v>162</v>
      </c>
      <c r="D971" s="5" t="s">
        <v>1074</v>
      </c>
      <c r="E971" s="5">
        <v>12</v>
      </c>
      <c r="F971" s="5" t="s">
        <v>1143</v>
      </c>
      <c r="G971" s="5" t="s">
        <v>1217</v>
      </c>
      <c r="M971" s="5" t="s">
        <v>1158</v>
      </c>
    </row>
    <row r="972" spans="1:13" x14ac:dyDescent="0.25">
      <c r="A972" s="57"/>
      <c r="B972" s="5" t="s">
        <v>1075</v>
      </c>
      <c r="C972" s="5" t="s">
        <v>162</v>
      </c>
      <c r="D972" s="5" t="s">
        <v>1076</v>
      </c>
      <c r="E972" s="5">
        <v>1</v>
      </c>
      <c r="F972" s="5" t="s">
        <v>1143</v>
      </c>
      <c r="G972" s="5" t="s">
        <v>1258</v>
      </c>
      <c r="M972" s="5" t="s">
        <v>1158</v>
      </c>
    </row>
    <row r="973" spans="1:13" x14ac:dyDescent="0.25">
      <c r="A973" s="49">
        <v>19644</v>
      </c>
      <c r="B973" s="5" t="s">
        <v>1077</v>
      </c>
      <c r="C973" s="5" t="s">
        <v>162</v>
      </c>
      <c r="D973" s="5" t="s">
        <v>1078</v>
      </c>
      <c r="E973" s="5">
        <v>4.5</v>
      </c>
      <c r="F973" s="5" t="s">
        <v>1143</v>
      </c>
      <c r="G973" s="5" t="s">
        <v>1218</v>
      </c>
      <c r="M973" s="5" t="s">
        <v>1158</v>
      </c>
    </row>
    <row r="974" spans="1:13" x14ac:dyDescent="0.25">
      <c r="A974" s="49">
        <v>8659</v>
      </c>
      <c r="B974" s="50" t="s">
        <v>391</v>
      </c>
      <c r="C974" s="5" t="s">
        <v>152</v>
      </c>
      <c r="D974" s="5" t="s">
        <v>392</v>
      </c>
      <c r="E974" s="5">
        <v>2.25</v>
      </c>
      <c r="F974" s="5" t="s">
        <v>1143</v>
      </c>
      <c r="G974" s="5" t="s">
        <v>1218</v>
      </c>
      <c r="M974" s="5" t="s">
        <v>1158</v>
      </c>
    </row>
    <row r="975" spans="1:13" x14ac:dyDescent="0.25">
      <c r="A975" s="49">
        <v>24216</v>
      </c>
      <c r="B975" s="5" t="s">
        <v>1079</v>
      </c>
      <c r="C975" s="5" t="s">
        <v>152</v>
      </c>
      <c r="D975" s="5" t="s">
        <v>1080</v>
      </c>
      <c r="E975" s="5">
        <v>1</v>
      </c>
      <c r="F975" s="5" t="s">
        <v>1143</v>
      </c>
      <c r="G975" s="5" t="s">
        <v>1217</v>
      </c>
      <c r="M975" s="5" t="s">
        <v>1158</v>
      </c>
    </row>
    <row r="976" spans="1:13" x14ac:dyDescent="0.25">
      <c r="A976" s="49">
        <v>17151</v>
      </c>
      <c r="B976" s="5" t="s">
        <v>1081</v>
      </c>
      <c r="C976" s="5" t="s">
        <v>152</v>
      </c>
      <c r="D976" s="5" t="s">
        <v>1082</v>
      </c>
      <c r="E976" s="5">
        <v>1</v>
      </c>
      <c r="F976" s="5" t="s">
        <v>1143</v>
      </c>
      <c r="G976" s="5" t="s">
        <v>1219</v>
      </c>
      <c r="M976" s="5" t="s">
        <v>1158</v>
      </c>
    </row>
    <row r="977" spans="1:13" x14ac:dyDescent="0.25">
      <c r="A977" s="48"/>
      <c r="B977" s="5" t="s">
        <v>1083</v>
      </c>
      <c r="C977" s="5" t="s">
        <v>152</v>
      </c>
      <c r="D977" s="5" t="s">
        <v>1084</v>
      </c>
      <c r="E977" s="5">
        <v>1</v>
      </c>
      <c r="F977" s="5" t="s">
        <v>1143</v>
      </c>
      <c r="G977" s="5" t="s">
        <v>1261</v>
      </c>
      <c r="M977" s="5" t="s">
        <v>1158</v>
      </c>
    </row>
    <row r="978" spans="1:13" x14ac:dyDescent="0.25">
      <c r="A978" s="49">
        <v>13118</v>
      </c>
      <c r="B978" s="50" t="s">
        <v>1342</v>
      </c>
      <c r="C978" s="5" t="s">
        <v>152</v>
      </c>
      <c r="D978" s="5" t="s">
        <v>1085</v>
      </c>
      <c r="E978" s="5">
        <v>4</v>
      </c>
      <c r="F978" s="5" t="s">
        <v>1143</v>
      </c>
      <c r="G978" s="5" t="s">
        <v>1258</v>
      </c>
      <c r="M978" s="5" t="s">
        <v>1158</v>
      </c>
    </row>
    <row r="979" spans="1:13" x14ac:dyDescent="0.25">
      <c r="A979" s="49">
        <v>29972</v>
      </c>
      <c r="B979" s="5" t="s">
        <v>1086</v>
      </c>
      <c r="C979" s="5" t="s">
        <v>162</v>
      </c>
      <c r="E979" s="5">
        <v>2</v>
      </c>
      <c r="F979" s="5" t="s">
        <v>1143</v>
      </c>
      <c r="G979" s="5" t="s">
        <v>1258</v>
      </c>
      <c r="M979" s="5" t="s">
        <v>1158</v>
      </c>
    </row>
    <row r="980" spans="1:13" x14ac:dyDescent="0.25">
      <c r="A980" s="48"/>
      <c r="B980" s="5" t="s">
        <v>1087</v>
      </c>
      <c r="C980" s="5" t="s">
        <v>152</v>
      </c>
      <c r="D980" s="5" t="s">
        <v>1088</v>
      </c>
      <c r="E980" s="5">
        <v>3</v>
      </c>
      <c r="F980" s="5" t="s">
        <v>1143</v>
      </c>
      <c r="G980" s="5" t="s">
        <v>1218</v>
      </c>
      <c r="M980" s="5" t="s">
        <v>1158</v>
      </c>
    </row>
    <row r="981" spans="1:13" x14ac:dyDescent="0.25">
      <c r="A981" s="48"/>
      <c r="B981" s="5" t="s">
        <v>1089</v>
      </c>
      <c r="C981" s="5" t="s">
        <v>162</v>
      </c>
      <c r="D981" s="5" t="s">
        <v>1090</v>
      </c>
      <c r="E981" s="5">
        <v>1</v>
      </c>
      <c r="F981" s="5" t="s">
        <v>1143</v>
      </c>
      <c r="G981" s="5" t="s">
        <v>1217</v>
      </c>
      <c r="M981" s="5" t="s">
        <v>1158</v>
      </c>
    </row>
    <row r="982" spans="1:13" x14ac:dyDescent="0.25">
      <c r="A982" s="49">
        <v>9110</v>
      </c>
      <c r="B982" s="5" t="s">
        <v>1091</v>
      </c>
      <c r="C982" s="5" t="s">
        <v>162</v>
      </c>
      <c r="E982" s="5">
        <v>2.25</v>
      </c>
      <c r="F982" s="5" t="s">
        <v>1143</v>
      </c>
      <c r="G982" s="5" t="s">
        <v>1153</v>
      </c>
      <c r="M982" s="5" t="s">
        <v>1158</v>
      </c>
    </row>
    <row r="983" spans="1:13" x14ac:dyDescent="0.25">
      <c r="A983" s="48"/>
      <c r="B983" s="5" t="s">
        <v>1092</v>
      </c>
      <c r="C983" s="5" t="s">
        <v>162</v>
      </c>
      <c r="E983" s="5">
        <v>5</v>
      </c>
      <c r="F983" s="5" t="s">
        <v>1143</v>
      </c>
      <c r="G983" s="5" t="s">
        <v>1261</v>
      </c>
      <c r="M983" s="5" t="s">
        <v>1158</v>
      </c>
    </row>
    <row r="984" spans="1:13" x14ac:dyDescent="0.25">
      <c r="A984" s="49">
        <v>6120</v>
      </c>
      <c r="B984" s="50" t="s">
        <v>1341</v>
      </c>
      <c r="C984" s="5" t="s">
        <v>162</v>
      </c>
      <c r="D984" s="49"/>
      <c r="E984" s="5">
        <v>3</v>
      </c>
      <c r="F984" s="5" t="s">
        <v>1143</v>
      </c>
      <c r="G984" s="5" t="s">
        <v>1219</v>
      </c>
      <c r="M984" s="5" t="s">
        <v>1158</v>
      </c>
    </row>
    <row r="985" spans="1:13" x14ac:dyDescent="0.25">
      <c r="A985" s="49">
        <v>6119</v>
      </c>
      <c r="B985" s="50" t="s">
        <v>1340</v>
      </c>
      <c r="C985" s="5" t="s">
        <v>162</v>
      </c>
      <c r="D985" s="5">
        <v>15509904</v>
      </c>
      <c r="E985" s="5">
        <v>3</v>
      </c>
      <c r="F985" s="5" t="s">
        <v>1143</v>
      </c>
      <c r="G985" s="5" t="s">
        <v>1219</v>
      </c>
      <c r="M985" s="5" t="s">
        <v>1158</v>
      </c>
    </row>
    <row r="986" spans="1:13" x14ac:dyDescent="0.25">
      <c r="A986" s="48"/>
      <c r="B986" s="5" t="s">
        <v>1093</v>
      </c>
      <c r="C986" s="5" t="s">
        <v>152</v>
      </c>
      <c r="E986" s="5">
        <v>5</v>
      </c>
      <c r="F986" s="5" t="s">
        <v>1143</v>
      </c>
      <c r="G986" s="5" t="s">
        <v>1258</v>
      </c>
      <c r="M986" s="5" t="s">
        <v>1158</v>
      </c>
    </row>
    <row r="987" spans="1:13" x14ac:dyDescent="0.25">
      <c r="A987" s="49">
        <v>12881</v>
      </c>
      <c r="B987" s="5" t="s">
        <v>1094</v>
      </c>
      <c r="C987" s="5" t="s">
        <v>162</v>
      </c>
      <c r="E987" s="5">
        <v>0.25</v>
      </c>
      <c r="F987" s="5" t="s">
        <v>1143</v>
      </c>
      <c r="G987" s="5" t="s">
        <v>1258</v>
      </c>
      <c r="M987" s="5" t="s">
        <v>1158</v>
      </c>
    </row>
    <row r="988" spans="1:13" x14ac:dyDescent="0.25">
      <c r="A988" s="49">
        <v>12882</v>
      </c>
      <c r="B988" s="5" t="s">
        <v>1095</v>
      </c>
      <c r="C988" s="5" t="s">
        <v>162</v>
      </c>
      <c r="E988" s="5">
        <v>5.5</v>
      </c>
      <c r="F988" s="5" t="s">
        <v>1143</v>
      </c>
      <c r="G988" s="5" t="s">
        <v>1219</v>
      </c>
      <c r="M988" s="5" t="s">
        <v>1158</v>
      </c>
    </row>
    <row r="989" spans="1:13" x14ac:dyDescent="0.25">
      <c r="A989" s="49">
        <v>6449</v>
      </c>
      <c r="B989" s="50" t="s">
        <v>1337</v>
      </c>
      <c r="C989" s="5" t="s">
        <v>233</v>
      </c>
      <c r="E989" s="5">
        <v>16</v>
      </c>
      <c r="F989" s="5" t="s">
        <v>1143</v>
      </c>
      <c r="G989" s="5" t="s">
        <v>1258</v>
      </c>
      <c r="M989" s="5" t="s">
        <v>1158</v>
      </c>
    </row>
    <row r="990" spans="1:13" x14ac:dyDescent="0.25">
      <c r="A990" s="48"/>
      <c r="B990" s="5" t="s">
        <v>1096</v>
      </c>
      <c r="C990" s="5" t="s">
        <v>162</v>
      </c>
      <c r="D990" s="5" t="s">
        <v>1097</v>
      </c>
      <c r="E990" s="5">
        <v>2</v>
      </c>
      <c r="F990" s="5" t="s">
        <v>1143</v>
      </c>
      <c r="G990" s="5" t="s">
        <v>1218</v>
      </c>
      <c r="M990" s="5" t="s">
        <v>1158</v>
      </c>
    </row>
    <row r="991" spans="1:13" x14ac:dyDescent="0.25">
      <c r="A991" s="49">
        <v>17160</v>
      </c>
      <c r="B991" s="50" t="s">
        <v>1336</v>
      </c>
      <c r="C991" s="5" t="s">
        <v>152</v>
      </c>
      <c r="D991" s="5" t="s">
        <v>1335</v>
      </c>
      <c r="E991" s="5">
        <v>0.25</v>
      </c>
      <c r="F991" s="5" t="s">
        <v>1143</v>
      </c>
      <c r="G991" s="5" t="s">
        <v>1217</v>
      </c>
      <c r="M991" s="5" t="s">
        <v>1158</v>
      </c>
    </row>
    <row r="992" spans="1:13" x14ac:dyDescent="0.25">
      <c r="A992" s="49">
        <v>22918</v>
      </c>
      <c r="B992" s="5" t="s">
        <v>1098</v>
      </c>
      <c r="C992" s="5" t="s">
        <v>1100</v>
      </c>
      <c r="D992" s="5" t="s">
        <v>1099</v>
      </c>
      <c r="E992" s="5">
        <v>1</v>
      </c>
      <c r="F992" s="5" t="s">
        <v>1143</v>
      </c>
      <c r="G992" s="5" t="s">
        <v>1217</v>
      </c>
      <c r="M992" s="5" t="s">
        <v>1158</v>
      </c>
    </row>
    <row r="993" spans="1:13" x14ac:dyDescent="0.25">
      <c r="A993" s="49">
        <v>12910</v>
      </c>
      <c r="B993" s="5" t="s">
        <v>1101</v>
      </c>
      <c r="C993" s="5" t="s">
        <v>1100</v>
      </c>
      <c r="D993" s="5" t="s">
        <v>1102</v>
      </c>
      <c r="E993" s="5">
        <v>0.75</v>
      </c>
      <c r="F993" s="5" t="s">
        <v>1143</v>
      </c>
      <c r="G993" s="5" t="s">
        <v>1217</v>
      </c>
      <c r="M993" s="5" t="s">
        <v>1158</v>
      </c>
    </row>
    <row r="994" spans="1:13" x14ac:dyDescent="0.25">
      <c r="A994" s="48"/>
      <c r="B994" s="5" t="s">
        <v>1103</v>
      </c>
      <c r="C994" s="5" t="s">
        <v>1100</v>
      </c>
      <c r="D994" s="5" t="s">
        <v>1104</v>
      </c>
      <c r="E994" s="5">
        <v>1</v>
      </c>
      <c r="F994" s="5" t="s">
        <v>1143</v>
      </c>
      <c r="G994" s="5" t="s">
        <v>1217</v>
      </c>
      <c r="M994" s="5" t="s">
        <v>1158</v>
      </c>
    </row>
    <row r="995" spans="1:13" x14ac:dyDescent="0.25">
      <c r="A995" s="48"/>
      <c r="B995" s="5" t="s">
        <v>1105</v>
      </c>
      <c r="C995" s="5" t="s">
        <v>1100</v>
      </c>
      <c r="D995" s="5" t="s">
        <v>1106</v>
      </c>
      <c r="E995" s="5">
        <v>3</v>
      </c>
      <c r="F995" s="5" t="s">
        <v>1143</v>
      </c>
      <c r="G995" s="5" t="s">
        <v>1217</v>
      </c>
      <c r="M995" s="5" t="s">
        <v>1158</v>
      </c>
    </row>
    <row r="996" spans="1:13" x14ac:dyDescent="0.25">
      <c r="A996" s="48"/>
      <c r="B996" s="5" t="s">
        <v>1107</v>
      </c>
      <c r="C996" s="5" t="s">
        <v>1100</v>
      </c>
      <c r="D996" s="5" t="s">
        <v>1108</v>
      </c>
      <c r="E996" s="5">
        <v>17</v>
      </c>
      <c r="F996" s="5" t="s">
        <v>1143</v>
      </c>
      <c r="G996" s="5" t="s">
        <v>1217</v>
      </c>
      <c r="M996" s="5" t="s">
        <v>1158</v>
      </c>
    </row>
    <row r="997" spans="1:13" x14ac:dyDescent="0.25">
      <c r="A997" s="49">
        <v>17154</v>
      </c>
      <c r="B997" s="5" t="s">
        <v>1109</v>
      </c>
      <c r="C997" s="5" t="s">
        <v>1100</v>
      </c>
      <c r="D997" s="5" t="s">
        <v>1110</v>
      </c>
      <c r="E997" s="5">
        <v>11</v>
      </c>
      <c r="F997" s="5" t="s">
        <v>1143</v>
      </c>
      <c r="G997" s="5" t="s">
        <v>1217</v>
      </c>
      <c r="M997" s="5" t="s">
        <v>1158</v>
      </c>
    </row>
    <row r="998" spans="1:13" x14ac:dyDescent="0.25">
      <c r="A998" s="48"/>
      <c r="B998" s="5" t="s">
        <v>1111</v>
      </c>
      <c r="C998" s="5" t="s">
        <v>162</v>
      </c>
      <c r="D998" s="5" t="s">
        <v>1112</v>
      </c>
      <c r="E998" s="5">
        <v>1</v>
      </c>
      <c r="F998" s="5" t="s">
        <v>1143</v>
      </c>
      <c r="G998" s="5" t="s">
        <v>1217</v>
      </c>
      <c r="M998" s="5" t="s">
        <v>1158</v>
      </c>
    </row>
    <row r="999" spans="1:13" x14ac:dyDescent="0.25">
      <c r="A999" s="49">
        <v>22899</v>
      </c>
      <c r="B999" s="5" t="s">
        <v>1113</v>
      </c>
      <c r="C999" s="5" t="s">
        <v>162</v>
      </c>
      <c r="E999" s="5">
        <v>4.5</v>
      </c>
      <c r="F999" s="5" t="s">
        <v>1143</v>
      </c>
      <c r="G999" s="5" t="s">
        <v>1153</v>
      </c>
      <c r="M999" s="5" t="s">
        <v>1158</v>
      </c>
    </row>
    <row r="1000" spans="1:13" x14ac:dyDescent="0.25">
      <c r="A1000" s="48"/>
      <c r="B1000" s="5" t="s">
        <v>1114</v>
      </c>
      <c r="C1000" s="5" t="s">
        <v>233</v>
      </c>
      <c r="E1000" s="5">
        <v>1</v>
      </c>
      <c r="F1000" s="5" t="s">
        <v>1143</v>
      </c>
      <c r="G1000" s="5" t="s">
        <v>1258</v>
      </c>
      <c r="M1000" s="5" t="s">
        <v>1158</v>
      </c>
    </row>
    <row r="1001" spans="1:13" x14ac:dyDescent="0.25">
      <c r="A1001" s="49">
        <v>7732</v>
      </c>
      <c r="B1001" s="50" t="s">
        <v>1334</v>
      </c>
      <c r="C1001" s="5" t="s">
        <v>162</v>
      </c>
      <c r="D1001" s="5" t="s">
        <v>389</v>
      </c>
      <c r="E1001" s="5">
        <v>1</v>
      </c>
      <c r="F1001" s="5" t="s">
        <v>1143</v>
      </c>
      <c r="G1001" s="5" t="s">
        <v>1258</v>
      </c>
      <c r="M1001" s="5" t="s">
        <v>1158</v>
      </c>
    </row>
    <row r="1002" spans="1:13" x14ac:dyDescent="0.25">
      <c r="A1002" s="49">
        <v>12901</v>
      </c>
      <c r="B1002" s="50" t="s">
        <v>1333</v>
      </c>
      <c r="C1002" s="5" t="s">
        <v>1100</v>
      </c>
      <c r="E1002" s="5">
        <v>3</v>
      </c>
      <c r="F1002" s="5" t="s">
        <v>1143</v>
      </c>
      <c r="G1002" s="5" t="s">
        <v>1219</v>
      </c>
      <c r="M1002" s="5" t="s">
        <v>1158</v>
      </c>
    </row>
    <row r="1003" spans="1:13" x14ac:dyDescent="0.25">
      <c r="A1003" s="49">
        <v>17156</v>
      </c>
      <c r="B1003" s="5" t="s">
        <v>1115</v>
      </c>
      <c r="C1003" s="5" t="s">
        <v>1100</v>
      </c>
      <c r="D1003" s="5" t="s">
        <v>1116</v>
      </c>
      <c r="E1003" s="5">
        <v>7</v>
      </c>
      <c r="F1003" s="5" t="s">
        <v>1143</v>
      </c>
      <c r="G1003" s="5" t="s">
        <v>1261</v>
      </c>
      <c r="M1003" s="5" t="s">
        <v>1158</v>
      </c>
    </row>
    <row r="1004" spans="1:13" x14ac:dyDescent="0.25">
      <c r="A1004" s="49">
        <v>17153</v>
      </c>
      <c r="B1004" s="5" t="s">
        <v>1117</v>
      </c>
      <c r="C1004" s="5" t="s">
        <v>1100</v>
      </c>
      <c r="D1004" s="5" t="s">
        <v>1118</v>
      </c>
      <c r="E1004" s="5">
        <v>9</v>
      </c>
      <c r="F1004" s="5" t="s">
        <v>1143</v>
      </c>
      <c r="G1004" s="5" t="s">
        <v>1217</v>
      </c>
      <c r="M1004" s="5" t="s">
        <v>1158</v>
      </c>
    </row>
    <row r="1005" spans="1:13" x14ac:dyDescent="0.25">
      <c r="A1005" s="49">
        <v>17161</v>
      </c>
      <c r="B1005" s="5" t="s">
        <v>1119</v>
      </c>
      <c r="C1005" s="5" t="s">
        <v>1100</v>
      </c>
      <c r="D1005" s="5" t="s">
        <v>1120</v>
      </c>
      <c r="E1005" s="5">
        <v>1</v>
      </c>
      <c r="F1005" s="5" t="s">
        <v>1143</v>
      </c>
      <c r="G1005" s="5" t="s">
        <v>1217</v>
      </c>
      <c r="M1005" s="5" t="s">
        <v>1158</v>
      </c>
    </row>
    <row r="1006" spans="1:13" x14ac:dyDescent="0.25">
      <c r="A1006" s="48"/>
      <c r="B1006" s="5" t="s">
        <v>1121</v>
      </c>
      <c r="C1006" s="5" t="s">
        <v>1100</v>
      </c>
      <c r="D1006" s="5" t="s">
        <v>1122</v>
      </c>
      <c r="E1006" s="5">
        <v>1</v>
      </c>
      <c r="F1006" s="5" t="s">
        <v>1143</v>
      </c>
      <c r="G1006" s="5" t="s">
        <v>1217</v>
      </c>
      <c r="M1006" s="5" t="s">
        <v>1158</v>
      </c>
    </row>
    <row r="1007" spans="1:13" x14ac:dyDescent="0.25">
      <c r="F1007" s="19"/>
      <c r="G1007" s="19"/>
    </row>
    <row r="1008" spans="1:13" x14ac:dyDescent="0.25">
      <c r="F1008" s="19"/>
      <c r="G1008" s="19"/>
    </row>
    <row r="1009" spans="6:7" x14ac:dyDescent="0.25">
      <c r="F1009" s="19"/>
      <c r="G1009" s="19"/>
    </row>
    <row r="1010" spans="6:7" x14ac:dyDescent="0.25">
      <c r="F1010" s="19"/>
      <c r="G1010" s="19"/>
    </row>
    <row r="1011" spans="6:7" x14ac:dyDescent="0.25">
      <c r="F1011" s="19"/>
      <c r="G1011" s="19"/>
    </row>
    <row r="1012" spans="6:7" x14ac:dyDescent="0.25">
      <c r="F1012" s="19"/>
      <c r="G1012" s="19"/>
    </row>
    <row r="1019" spans="6:7" x14ac:dyDescent="0.25">
      <c r="F1019" s="28"/>
    </row>
    <row r="1020" spans="6:7" x14ac:dyDescent="0.25">
      <c r="F1020" s="28"/>
    </row>
    <row r="1021" spans="6:7" x14ac:dyDescent="0.25">
      <c r="F1021" s="28"/>
    </row>
    <row r="1022" spans="6:7" x14ac:dyDescent="0.25">
      <c r="F1022" s="28"/>
    </row>
    <row r="1023" spans="6:7" x14ac:dyDescent="0.25">
      <c r="F1023" s="28"/>
    </row>
    <row r="1024" spans="6:7" x14ac:dyDescent="0.25">
      <c r="F1024" s="28"/>
    </row>
    <row r="1025" spans="6:6" x14ac:dyDescent="0.25">
      <c r="F1025" s="28"/>
    </row>
    <row r="1026" spans="6:6" x14ac:dyDescent="0.25">
      <c r="F1026" s="28"/>
    </row>
    <row r="1027" spans="6:6" x14ac:dyDescent="0.25">
      <c r="F1027" s="28"/>
    </row>
    <row r="1028" spans="6:6" x14ac:dyDescent="0.25">
      <c r="F1028" s="28"/>
    </row>
    <row r="1029" spans="6:6" x14ac:dyDescent="0.25">
      <c r="F1029" s="28"/>
    </row>
    <row r="1030" spans="6:6" x14ac:dyDescent="0.25">
      <c r="F1030" s="28"/>
    </row>
    <row r="1031" spans="6:6" x14ac:dyDescent="0.25">
      <c r="F1031" s="28"/>
    </row>
    <row r="1032" spans="6:6" x14ac:dyDescent="0.25">
      <c r="F1032" s="28"/>
    </row>
    <row r="1033" spans="6:6" x14ac:dyDescent="0.25">
      <c r="F1033" s="28"/>
    </row>
    <row r="1034" spans="6:6" x14ac:dyDescent="0.25">
      <c r="F1034" s="28"/>
    </row>
    <row r="1035" spans="6:6" x14ac:dyDescent="0.25">
      <c r="F1035" s="28"/>
    </row>
    <row r="1036" spans="6:6" x14ac:dyDescent="0.25">
      <c r="F1036" s="28"/>
    </row>
    <row r="1037" spans="6:6" x14ac:dyDescent="0.25">
      <c r="F1037" s="28"/>
    </row>
    <row r="1038" spans="6:6" x14ac:dyDescent="0.25">
      <c r="F1038" s="27"/>
    </row>
  </sheetData>
  <autoFilter ref="A1:N1006" xr:uid="{4FA738BD-32BB-4C86-B1D8-08B0AFFBD7F7}">
    <filterColumn colId="5">
      <filters blank="1">
        <filter val="BrickWork"/>
        <filter val="EPP"/>
        <filter val="Herramientas"/>
        <filter val="MatElect"/>
        <filter val="MatEmpaque"/>
        <filter val="MatVarios"/>
        <filter val="Metal"/>
        <filter val="PinturaYQuimico"/>
        <filter val="Repuestos"/>
        <filter val="Tapiceria"/>
      </filters>
    </filterColumn>
    <sortState xmlns:xlrd2="http://schemas.microsoft.com/office/spreadsheetml/2017/richdata2" ref="A31:N943">
      <sortCondition ref="G1:G1006"/>
    </sortState>
  </autoFilter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4266264-14F4-4B07-873E-342E266AF91B}">
          <x14:formula1>
            <xm:f>Abrasivos!$A$3:$A$19</xm:f>
          </x14:formula1>
          <xm:sqref>F1013:F1034 F2:F1006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FAEB-8B5C-4B85-BB60-64F834FF7173}">
  <dimension ref="A2:P64"/>
  <sheetViews>
    <sheetView workbookViewId="0">
      <selection activeCell="P66" sqref="P66"/>
    </sheetView>
  </sheetViews>
  <sheetFormatPr defaultRowHeight="15" x14ac:dyDescent="0.25"/>
  <cols>
    <col min="1" max="2" width="16" style="13" bestFit="1" customWidth="1"/>
    <col min="3" max="3" width="9.5703125" style="15" bestFit="1" customWidth="1"/>
    <col min="4" max="4" width="15.5703125" style="13" bestFit="1" customWidth="1"/>
    <col min="5" max="5" width="19.42578125" style="13" bestFit="1" customWidth="1"/>
    <col min="6" max="6" width="9.140625" style="13"/>
    <col min="7" max="7" width="13.140625" style="15" bestFit="1" customWidth="1"/>
    <col min="8" max="8" width="23.28515625" style="13" bestFit="1" customWidth="1"/>
    <col min="9" max="9" width="7.28515625" style="13" customWidth="1"/>
    <col min="10" max="10" width="8.42578125" style="13" bestFit="1" customWidth="1"/>
    <col min="11" max="11" width="23.28515625" style="13" bestFit="1" customWidth="1"/>
    <col min="12" max="12" width="5.42578125" style="13" customWidth="1"/>
    <col min="13" max="13" width="15.140625" style="13" bestFit="1" customWidth="1"/>
    <col min="14" max="14" width="15" style="13" bestFit="1" customWidth="1"/>
    <col min="15" max="16384" width="9.140625" style="13"/>
  </cols>
  <sheetData>
    <row r="2" spans="1:16" x14ac:dyDescent="0.25">
      <c r="A2" s="10" t="s">
        <v>1123</v>
      </c>
      <c r="B2" s="11"/>
      <c r="C2" s="12"/>
      <c r="D2" s="10" t="s">
        <v>1179</v>
      </c>
      <c r="E2" s="11"/>
      <c r="F2" s="11"/>
      <c r="G2" s="12"/>
      <c r="H2" s="10" t="s">
        <v>1179</v>
      </c>
      <c r="I2" s="11"/>
      <c r="K2" s="10" t="s">
        <v>1179</v>
      </c>
      <c r="L2" s="11"/>
      <c r="N2" s="10" t="s">
        <v>1179</v>
      </c>
    </row>
    <row r="3" spans="1:16" x14ac:dyDescent="0.25">
      <c r="A3" s="22" t="s">
        <v>1134</v>
      </c>
      <c r="C3" s="36" t="s">
        <v>1134</v>
      </c>
      <c r="D3" s="14" t="s">
        <v>1180</v>
      </c>
      <c r="G3" s="44" t="s">
        <v>1136</v>
      </c>
      <c r="H3" s="14" t="s">
        <v>1207</v>
      </c>
      <c r="J3" s="38" t="s">
        <v>1142</v>
      </c>
      <c r="K3" s="14" t="s">
        <v>1212</v>
      </c>
      <c r="M3" s="36" t="s">
        <v>1146</v>
      </c>
      <c r="N3" s="14" t="s">
        <v>1191</v>
      </c>
      <c r="O3" s="25" t="s">
        <v>1267</v>
      </c>
      <c r="P3" s="25" t="s">
        <v>1268</v>
      </c>
    </row>
    <row r="4" spans="1:16" x14ac:dyDescent="0.25">
      <c r="A4" s="22" t="s">
        <v>1135</v>
      </c>
      <c r="C4" s="36"/>
      <c r="D4" s="14" t="s">
        <v>1181</v>
      </c>
      <c r="G4" s="45"/>
      <c r="H4" s="14" t="s">
        <v>1153</v>
      </c>
      <c r="J4" s="39"/>
      <c r="K4" s="14" t="s">
        <v>1213</v>
      </c>
      <c r="M4" s="36"/>
      <c r="N4" s="14" t="s">
        <v>1231</v>
      </c>
    </row>
    <row r="5" spans="1:16" x14ac:dyDescent="0.25">
      <c r="A5" s="22" t="s">
        <v>1136</v>
      </c>
      <c r="C5" s="36"/>
      <c r="D5" s="14" t="s">
        <v>1182</v>
      </c>
      <c r="H5" s="20" t="s">
        <v>1166</v>
      </c>
      <c r="J5" s="39"/>
      <c r="K5" s="14" t="s">
        <v>1214</v>
      </c>
      <c r="M5" s="36"/>
      <c r="N5" s="14" t="s">
        <v>1153</v>
      </c>
    </row>
    <row r="6" spans="1:16" x14ac:dyDescent="0.25">
      <c r="A6" s="22" t="s">
        <v>1137</v>
      </c>
      <c r="C6" s="36"/>
      <c r="D6" s="14" t="s">
        <v>1183</v>
      </c>
      <c r="H6" s="15"/>
      <c r="J6" s="39"/>
      <c r="K6" s="14" t="s">
        <v>1150</v>
      </c>
      <c r="N6" s="20" t="s">
        <v>1266</v>
      </c>
    </row>
    <row r="7" spans="1:16" x14ac:dyDescent="0.25">
      <c r="A7" s="22" t="s">
        <v>1138</v>
      </c>
      <c r="C7" s="36"/>
      <c r="D7" s="14" t="s">
        <v>1184</v>
      </c>
      <c r="H7" s="10" t="s">
        <v>1179</v>
      </c>
      <c r="J7" s="39"/>
      <c r="K7" s="14" t="s">
        <v>1215</v>
      </c>
      <c r="N7" s="20" t="s">
        <v>1264</v>
      </c>
    </row>
    <row r="8" spans="1:16" ht="15" customHeight="1" x14ac:dyDescent="0.25">
      <c r="A8" s="22" t="s">
        <v>1139</v>
      </c>
      <c r="C8" s="36"/>
      <c r="D8" s="14" t="s">
        <v>1153</v>
      </c>
      <c r="G8" s="36" t="s">
        <v>1137</v>
      </c>
      <c r="H8" s="14" t="s">
        <v>1127</v>
      </c>
      <c r="J8" s="40"/>
      <c r="K8" s="14" t="s">
        <v>1153</v>
      </c>
    </row>
    <row r="9" spans="1:16" x14ac:dyDescent="0.25">
      <c r="A9" s="22" t="s">
        <v>1140</v>
      </c>
      <c r="C9" s="16"/>
      <c r="D9" s="17"/>
      <c r="G9" s="36"/>
      <c r="H9" s="14" t="s">
        <v>1126</v>
      </c>
      <c r="N9" s="10" t="s">
        <v>1179</v>
      </c>
    </row>
    <row r="10" spans="1:16" x14ac:dyDescent="0.25">
      <c r="A10" s="22" t="s">
        <v>1141</v>
      </c>
      <c r="D10" s="10" t="s">
        <v>1179</v>
      </c>
      <c r="E10" s="10" t="s">
        <v>1206</v>
      </c>
      <c r="G10" s="36"/>
      <c r="H10" s="14" t="s">
        <v>1149</v>
      </c>
      <c r="K10" s="10" t="s">
        <v>1179</v>
      </c>
      <c r="M10" s="37" t="s">
        <v>1232</v>
      </c>
      <c r="N10" s="14" t="s">
        <v>1233</v>
      </c>
    </row>
    <row r="11" spans="1:16" ht="15" customHeight="1" x14ac:dyDescent="0.25">
      <c r="A11" s="22" t="s">
        <v>1142</v>
      </c>
      <c r="C11" s="36" t="s">
        <v>1135</v>
      </c>
      <c r="D11" s="46" t="s">
        <v>1185</v>
      </c>
      <c r="E11" s="14" t="s">
        <v>1193</v>
      </c>
      <c r="G11" s="36"/>
      <c r="H11" s="14" t="s">
        <v>1150</v>
      </c>
      <c r="J11" s="36" t="s">
        <v>1216</v>
      </c>
      <c r="K11" s="14" t="s">
        <v>1217</v>
      </c>
      <c r="M11" s="37"/>
      <c r="N11" s="14" t="s">
        <v>1234</v>
      </c>
    </row>
    <row r="12" spans="1:16" x14ac:dyDescent="0.25">
      <c r="A12" s="22" t="s">
        <v>1143</v>
      </c>
      <c r="C12" s="36"/>
      <c r="D12" s="46"/>
      <c r="E12" s="14" t="s">
        <v>1194</v>
      </c>
      <c r="G12" s="36"/>
      <c r="H12" s="26" t="s">
        <v>1270</v>
      </c>
      <c r="J12" s="36"/>
      <c r="K12" s="14" t="s">
        <v>1218</v>
      </c>
      <c r="M12" s="37"/>
      <c r="N12" s="14" t="s">
        <v>1166</v>
      </c>
    </row>
    <row r="13" spans="1:16" x14ac:dyDescent="0.25">
      <c r="A13" s="22" t="s">
        <v>1144</v>
      </c>
      <c r="C13" s="36"/>
      <c r="D13" s="46"/>
      <c r="E13" s="14" t="s">
        <v>1195</v>
      </c>
      <c r="G13" s="36"/>
      <c r="H13" s="14" t="s">
        <v>1151</v>
      </c>
      <c r="J13" s="36"/>
      <c r="K13" s="14" t="s">
        <v>1219</v>
      </c>
      <c r="M13" s="37"/>
      <c r="N13" s="14" t="s">
        <v>1153</v>
      </c>
    </row>
    <row r="14" spans="1:16" x14ac:dyDescent="0.25">
      <c r="A14" s="22" t="s">
        <v>1145</v>
      </c>
      <c r="C14" s="36"/>
      <c r="D14" s="46"/>
      <c r="E14" s="14" t="s">
        <v>1196</v>
      </c>
      <c r="G14" s="36"/>
      <c r="H14" s="14" t="s">
        <v>1152</v>
      </c>
      <c r="J14" s="36"/>
      <c r="K14" s="14" t="s">
        <v>1220</v>
      </c>
    </row>
    <row r="15" spans="1:16" x14ac:dyDescent="0.25">
      <c r="A15" s="22" t="s">
        <v>1146</v>
      </c>
      <c r="C15" s="36"/>
      <c r="D15" s="46"/>
      <c r="E15" s="14" t="s">
        <v>1197</v>
      </c>
      <c r="G15" s="36"/>
      <c r="H15" s="14" t="s">
        <v>1153</v>
      </c>
      <c r="J15" s="36"/>
      <c r="K15" s="14" t="s">
        <v>1221</v>
      </c>
      <c r="N15" s="10" t="s">
        <v>1179</v>
      </c>
    </row>
    <row r="16" spans="1:16" x14ac:dyDescent="0.25">
      <c r="A16" s="22" t="s">
        <v>1249</v>
      </c>
      <c r="C16" s="36"/>
      <c r="D16" s="46"/>
      <c r="E16" s="14" t="s">
        <v>1198</v>
      </c>
      <c r="J16" s="36"/>
      <c r="K16" s="14" t="s">
        <v>1222</v>
      </c>
      <c r="M16" s="36" t="s">
        <v>1235</v>
      </c>
      <c r="N16" s="14" t="s">
        <v>1214</v>
      </c>
    </row>
    <row r="17" spans="1:14" x14ac:dyDescent="0.25">
      <c r="A17" s="22" t="s">
        <v>1250</v>
      </c>
      <c r="C17" s="36"/>
      <c r="D17" s="46"/>
      <c r="E17" s="14" t="s">
        <v>1153</v>
      </c>
      <c r="G17" s="12"/>
      <c r="H17" s="10" t="s">
        <v>1179</v>
      </c>
      <c r="J17" s="36"/>
      <c r="K17" s="24" t="s">
        <v>1262</v>
      </c>
      <c r="M17" s="36"/>
      <c r="N17" s="14" t="s">
        <v>1236</v>
      </c>
    </row>
    <row r="18" spans="1:14" x14ac:dyDescent="0.25">
      <c r="A18" s="22" t="s">
        <v>1147</v>
      </c>
      <c r="C18" s="36"/>
      <c r="D18" s="33" t="s">
        <v>1186</v>
      </c>
      <c r="E18" s="14" t="s">
        <v>1199</v>
      </c>
      <c r="G18" s="44" t="s">
        <v>1138</v>
      </c>
      <c r="H18" s="14" t="s">
        <v>1207</v>
      </c>
      <c r="J18" s="36"/>
      <c r="K18" s="14" t="s">
        <v>1223</v>
      </c>
      <c r="M18" s="36"/>
      <c r="N18" s="14" t="s">
        <v>1237</v>
      </c>
    </row>
    <row r="19" spans="1:14" x14ac:dyDescent="0.25">
      <c r="A19" s="22" t="s">
        <v>1148</v>
      </c>
      <c r="C19" s="36"/>
      <c r="D19" s="34"/>
      <c r="E19" s="14" t="s">
        <v>1289</v>
      </c>
      <c r="G19" s="45"/>
      <c r="H19" s="14" t="s">
        <v>1153</v>
      </c>
      <c r="J19" s="36"/>
      <c r="K19" s="14" t="s">
        <v>1153</v>
      </c>
      <c r="M19" s="36"/>
      <c r="N19" s="14" t="s">
        <v>1238</v>
      </c>
    </row>
    <row r="20" spans="1:14" x14ac:dyDescent="0.25">
      <c r="C20" s="36"/>
      <c r="D20" s="34"/>
      <c r="E20" s="14" t="s">
        <v>1290</v>
      </c>
      <c r="G20" s="17"/>
      <c r="H20" s="23" t="s">
        <v>1251</v>
      </c>
      <c r="J20" s="17"/>
      <c r="K20" s="23" t="s">
        <v>1259</v>
      </c>
      <c r="M20" s="36"/>
      <c r="N20" s="14" t="s">
        <v>1239</v>
      </c>
    </row>
    <row r="21" spans="1:14" x14ac:dyDescent="0.25">
      <c r="C21" s="36"/>
      <c r="D21" s="34"/>
      <c r="E21" s="14" t="s">
        <v>1293</v>
      </c>
      <c r="G21" s="17"/>
      <c r="H21" s="23" t="s">
        <v>1252</v>
      </c>
      <c r="M21" s="36"/>
      <c r="N21" s="14" t="s">
        <v>1240</v>
      </c>
    </row>
    <row r="22" spans="1:14" x14ac:dyDescent="0.25">
      <c r="C22" s="36"/>
      <c r="D22" s="34"/>
      <c r="E22" s="14" t="s">
        <v>1291</v>
      </c>
      <c r="G22" s="17"/>
      <c r="H22" s="23" t="s">
        <v>1253</v>
      </c>
      <c r="K22" s="10" t="s">
        <v>1179</v>
      </c>
      <c r="M22" s="36"/>
      <c r="N22" s="14" t="s">
        <v>1153</v>
      </c>
    </row>
    <row r="23" spans="1:14" x14ac:dyDescent="0.25">
      <c r="C23" s="36"/>
      <c r="D23" s="34"/>
      <c r="E23" s="14" t="s">
        <v>1282</v>
      </c>
      <c r="G23" s="17"/>
      <c r="H23" s="23" t="s">
        <v>1166</v>
      </c>
      <c r="J23" s="41" t="s">
        <v>1144</v>
      </c>
      <c r="K23" s="14" t="s">
        <v>1224</v>
      </c>
    </row>
    <row r="24" spans="1:14" x14ac:dyDescent="0.25">
      <c r="C24" s="36"/>
      <c r="D24" s="34"/>
      <c r="E24" s="14" t="s">
        <v>1292</v>
      </c>
      <c r="J24" s="42"/>
      <c r="K24" s="14" t="s">
        <v>1225</v>
      </c>
      <c r="N24" s="10" t="s">
        <v>1179</v>
      </c>
    </row>
    <row r="25" spans="1:14" x14ac:dyDescent="0.25">
      <c r="C25" s="36"/>
      <c r="D25" s="35"/>
      <c r="E25" s="14" t="s">
        <v>1153</v>
      </c>
      <c r="G25" s="12"/>
      <c r="H25" s="10" t="s">
        <v>1179</v>
      </c>
      <c r="J25" s="42"/>
      <c r="K25" s="14" t="s">
        <v>1226</v>
      </c>
      <c r="M25" s="36" t="s">
        <v>1241</v>
      </c>
      <c r="N25" s="14" t="s">
        <v>1242</v>
      </c>
    </row>
    <row r="26" spans="1:14" x14ac:dyDescent="0.25">
      <c r="C26" s="36"/>
      <c r="D26" s="33" t="s">
        <v>1187</v>
      </c>
      <c r="E26" s="14" t="s">
        <v>1278</v>
      </c>
      <c r="G26" s="44" t="s">
        <v>1208</v>
      </c>
      <c r="H26" s="14" t="s">
        <v>1207</v>
      </c>
      <c r="J26" s="43"/>
      <c r="K26" s="14" t="s">
        <v>1153</v>
      </c>
      <c r="M26" s="36"/>
      <c r="N26" s="14" t="s">
        <v>1243</v>
      </c>
    </row>
    <row r="27" spans="1:14" x14ac:dyDescent="0.25">
      <c r="C27" s="36"/>
      <c r="D27" s="34"/>
      <c r="E27" s="14" t="s">
        <v>1277</v>
      </c>
      <c r="G27" s="45"/>
      <c r="H27" s="14" t="s">
        <v>1153</v>
      </c>
      <c r="M27" s="36"/>
      <c r="N27" s="14" t="s">
        <v>1244</v>
      </c>
    </row>
    <row r="28" spans="1:14" x14ac:dyDescent="0.25">
      <c r="C28" s="36"/>
      <c r="D28" s="34"/>
      <c r="E28" s="14" t="s">
        <v>1281</v>
      </c>
      <c r="G28" s="17"/>
      <c r="H28" s="23" t="s">
        <v>1254</v>
      </c>
      <c r="K28" s="10" t="s">
        <v>1179</v>
      </c>
      <c r="M28" s="36"/>
      <c r="N28" s="14" t="s">
        <v>1245</v>
      </c>
    </row>
    <row r="29" spans="1:14" x14ac:dyDescent="0.25">
      <c r="C29" s="36"/>
      <c r="D29" s="34"/>
      <c r="E29" s="14" t="s">
        <v>1280</v>
      </c>
      <c r="G29" s="17"/>
      <c r="H29" s="23" t="s">
        <v>1255</v>
      </c>
      <c r="J29" s="36" t="s">
        <v>1145</v>
      </c>
      <c r="K29" s="14" t="s">
        <v>1227</v>
      </c>
      <c r="M29" s="36"/>
      <c r="N29" s="14" t="s">
        <v>1246</v>
      </c>
    </row>
    <row r="30" spans="1:14" x14ac:dyDescent="0.25">
      <c r="C30" s="36"/>
      <c r="D30" s="34"/>
      <c r="E30" s="14" t="s">
        <v>1282</v>
      </c>
      <c r="J30" s="36"/>
      <c r="K30" s="14" t="s">
        <v>1228</v>
      </c>
      <c r="M30" s="36"/>
      <c r="N30" s="14" t="s">
        <v>1247</v>
      </c>
    </row>
    <row r="31" spans="1:14" x14ac:dyDescent="0.25">
      <c r="C31" s="36"/>
      <c r="D31" s="34"/>
      <c r="E31" s="14" t="s">
        <v>1279</v>
      </c>
      <c r="G31" s="12"/>
      <c r="H31" s="10" t="s">
        <v>1179</v>
      </c>
      <c r="J31" s="36"/>
      <c r="K31" s="14" t="s">
        <v>1229</v>
      </c>
      <c r="M31" s="36"/>
      <c r="N31" s="14" t="s">
        <v>1248</v>
      </c>
    </row>
    <row r="32" spans="1:14" x14ac:dyDescent="0.25">
      <c r="C32" s="36"/>
      <c r="D32" s="34"/>
      <c r="E32" s="14" t="s">
        <v>1284</v>
      </c>
      <c r="G32" s="36" t="s">
        <v>1256</v>
      </c>
      <c r="H32" s="14" t="s">
        <v>1209</v>
      </c>
      <c r="J32" s="36"/>
      <c r="K32" s="14" t="s">
        <v>1230</v>
      </c>
      <c r="M32" s="36"/>
      <c r="N32" s="14" t="s">
        <v>1153</v>
      </c>
    </row>
    <row r="33" spans="3:14" x14ac:dyDescent="0.25">
      <c r="C33" s="36"/>
      <c r="D33" s="34"/>
      <c r="E33" s="14" t="s">
        <v>1283</v>
      </c>
      <c r="G33" s="36"/>
      <c r="H33" s="14" t="s">
        <v>1203</v>
      </c>
      <c r="J33" s="36"/>
      <c r="K33" s="14" t="s">
        <v>1153</v>
      </c>
      <c r="N33" s="20" t="s">
        <v>1199</v>
      </c>
    </row>
    <row r="34" spans="3:14" x14ac:dyDescent="0.25">
      <c r="D34" s="35"/>
      <c r="E34" s="14" t="s">
        <v>1153</v>
      </c>
      <c r="G34" s="36"/>
      <c r="H34" s="18" t="s">
        <v>1153</v>
      </c>
      <c r="K34" s="23" t="s">
        <v>1263</v>
      </c>
    </row>
    <row r="35" spans="3:14" x14ac:dyDescent="0.25">
      <c r="D35" s="33" t="s">
        <v>1188</v>
      </c>
      <c r="E35" s="14" t="s">
        <v>1194</v>
      </c>
    </row>
    <row r="36" spans="3:14" x14ac:dyDescent="0.25">
      <c r="D36" s="34"/>
      <c r="E36" s="14" t="s">
        <v>1200</v>
      </c>
      <c r="G36" s="12"/>
      <c r="H36" s="10" t="s">
        <v>1179</v>
      </c>
    </row>
    <row r="37" spans="3:14" x14ac:dyDescent="0.25">
      <c r="D37" s="34"/>
      <c r="E37" s="14" t="s">
        <v>1201</v>
      </c>
      <c r="G37" s="36" t="s">
        <v>1210</v>
      </c>
      <c r="H37" s="14" t="s">
        <v>1207</v>
      </c>
    </row>
    <row r="38" spans="3:14" x14ac:dyDescent="0.25">
      <c r="D38" s="34"/>
      <c r="E38" s="14" t="s">
        <v>1193</v>
      </c>
      <c r="G38" s="36"/>
      <c r="H38" s="14" t="s">
        <v>1211</v>
      </c>
    </row>
    <row r="39" spans="3:14" x14ac:dyDescent="0.25">
      <c r="D39" s="34"/>
      <c r="E39" s="14" t="s">
        <v>1153</v>
      </c>
      <c r="G39" s="36"/>
      <c r="H39" s="18" t="s">
        <v>1153</v>
      </c>
    </row>
    <row r="40" spans="3:14" x14ac:dyDescent="0.25">
      <c r="D40" s="34"/>
      <c r="E40" s="14" t="s">
        <v>1273</v>
      </c>
    </row>
    <row r="41" spans="3:14" x14ac:dyDescent="0.25">
      <c r="D41" s="34"/>
      <c r="E41" s="14" t="s">
        <v>1198</v>
      </c>
    </row>
    <row r="42" spans="3:14" x14ac:dyDescent="0.25">
      <c r="D42" s="35"/>
      <c r="E42" s="14" t="s">
        <v>1153</v>
      </c>
    </row>
    <row r="43" spans="3:14" x14ac:dyDescent="0.25">
      <c r="D43" s="33" t="s">
        <v>1189</v>
      </c>
      <c r="E43" s="14" t="s">
        <v>1196</v>
      </c>
    </row>
    <row r="44" spans="3:14" x14ac:dyDescent="0.25">
      <c r="D44" s="34"/>
      <c r="E44" s="14" t="s">
        <v>1285</v>
      </c>
    </row>
    <row r="45" spans="3:14" x14ac:dyDescent="0.25">
      <c r="D45" s="34"/>
      <c r="E45" s="14" t="s">
        <v>1286</v>
      </c>
    </row>
    <row r="46" spans="3:14" x14ac:dyDescent="0.25">
      <c r="D46" s="34"/>
      <c r="E46" s="14" t="s">
        <v>1287</v>
      </c>
    </row>
    <row r="47" spans="3:14" x14ac:dyDescent="0.25">
      <c r="D47" s="34"/>
      <c r="E47" s="14" t="s">
        <v>1212</v>
      </c>
    </row>
    <row r="48" spans="3:14" x14ac:dyDescent="0.25">
      <c r="D48" s="34"/>
      <c r="E48" s="14" t="s">
        <v>1288</v>
      </c>
    </row>
    <row r="49" spans="4:5" x14ac:dyDescent="0.25">
      <c r="D49" s="35"/>
      <c r="E49" s="14" t="s">
        <v>1153</v>
      </c>
    </row>
    <row r="50" spans="4:5" x14ac:dyDescent="0.25">
      <c r="D50" s="33" t="s">
        <v>1190</v>
      </c>
      <c r="E50" s="14" t="s">
        <v>1202</v>
      </c>
    </row>
    <row r="51" spans="4:5" x14ac:dyDescent="0.25">
      <c r="D51" s="35"/>
      <c r="E51" s="14" t="s">
        <v>1196</v>
      </c>
    </row>
    <row r="52" spans="4:5" x14ac:dyDescent="0.25">
      <c r="D52" s="30" t="s">
        <v>1191</v>
      </c>
      <c r="E52" s="14"/>
    </row>
    <row r="53" spans="4:5" x14ac:dyDescent="0.25">
      <c r="D53" s="33" t="s">
        <v>1192</v>
      </c>
      <c r="E53" s="24" t="s">
        <v>1271</v>
      </c>
    </row>
    <row r="54" spans="4:5" x14ac:dyDescent="0.25">
      <c r="D54" s="34"/>
      <c r="E54" s="24" t="s">
        <v>1272</v>
      </c>
    </row>
    <row r="55" spans="4:5" x14ac:dyDescent="0.25">
      <c r="D55" s="35"/>
      <c r="E55" s="24" t="s">
        <v>1153</v>
      </c>
    </row>
    <row r="56" spans="4:5" x14ac:dyDescent="0.25">
      <c r="D56" s="33" t="s">
        <v>1153</v>
      </c>
      <c r="E56" s="14" t="s">
        <v>1203</v>
      </c>
    </row>
    <row r="57" spans="4:5" x14ac:dyDescent="0.25">
      <c r="D57" s="34"/>
      <c r="E57" s="14" t="s">
        <v>1204</v>
      </c>
    </row>
    <row r="58" spans="4:5" x14ac:dyDescent="0.25">
      <c r="D58" s="34"/>
      <c r="E58" s="14" t="s">
        <v>1205</v>
      </c>
    </row>
    <row r="59" spans="4:5" x14ac:dyDescent="0.25">
      <c r="D59" s="34"/>
      <c r="E59" s="14" t="s">
        <v>1275</v>
      </c>
    </row>
    <row r="60" spans="4:5" x14ac:dyDescent="0.25">
      <c r="D60" s="34"/>
      <c r="E60" s="14" t="s">
        <v>1276</v>
      </c>
    </row>
    <row r="61" spans="4:5" x14ac:dyDescent="0.25">
      <c r="D61" s="35"/>
      <c r="E61" s="14" t="s">
        <v>1153</v>
      </c>
    </row>
    <row r="62" spans="4:5" x14ac:dyDescent="0.25">
      <c r="D62" s="33" t="s">
        <v>1128</v>
      </c>
      <c r="E62" s="14" t="s">
        <v>1169</v>
      </c>
    </row>
    <row r="63" spans="4:5" x14ac:dyDescent="0.25">
      <c r="D63" s="34"/>
      <c r="E63" s="14" t="s">
        <v>1171</v>
      </c>
    </row>
    <row r="64" spans="4:5" x14ac:dyDescent="0.25">
      <c r="D64" s="35"/>
      <c r="E64" s="14" t="s">
        <v>1142</v>
      </c>
    </row>
  </sheetData>
  <mergeCells count="25">
    <mergeCell ref="C3:C8"/>
    <mergeCell ref="C11:C33"/>
    <mergeCell ref="D11:D17"/>
    <mergeCell ref="D53:D55"/>
    <mergeCell ref="D18:D25"/>
    <mergeCell ref="D26:D34"/>
    <mergeCell ref="D35:D42"/>
    <mergeCell ref="D50:D51"/>
    <mergeCell ref="D43:D49"/>
    <mergeCell ref="D62:D64"/>
    <mergeCell ref="M25:M32"/>
    <mergeCell ref="M3:M5"/>
    <mergeCell ref="M10:M13"/>
    <mergeCell ref="M16:M22"/>
    <mergeCell ref="G37:G39"/>
    <mergeCell ref="J3:J8"/>
    <mergeCell ref="J11:J19"/>
    <mergeCell ref="J23:J26"/>
    <mergeCell ref="J29:J33"/>
    <mergeCell ref="G3:G4"/>
    <mergeCell ref="G8:G15"/>
    <mergeCell ref="G18:G19"/>
    <mergeCell ref="G26:G27"/>
    <mergeCell ref="G32:G34"/>
    <mergeCell ref="D56:D6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Abrasivos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</dc:creator>
  <cp:lastModifiedBy>Axel</cp:lastModifiedBy>
  <dcterms:created xsi:type="dcterms:W3CDTF">2022-02-19T20:43:58Z</dcterms:created>
  <dcterms:modified xsi:type="dcterms:W3CDTF">2022-03-03T02:43:08Z</dcterms:modified>
</cp:coreProperties>
</file>