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Axel\Desktop\"/>
    </mc:Choice>
  </mc:AlternateContent>
  <xr:revisionPtr revIDLastSave="0" documentId="13_ncr:1_{100E571C-7EFF-4AC5-8A94-92D082832C3F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Sheet" sheetId="1" r:id="rId1"/>
    <sheet name="Sheet1" sheetId="2" r:id="rId2"/>
    <sheet name="Sheet2" sheetId="3" r:id="rId3"/>
    <sheet name="Sheet4" sheetId="5" r:id="rId4"/>
    <sheet name="Sheet3" sheetId="4" r:id="rId5"/>
  </sheets>
  <definedNames>
    <definedName name="_xlnm._FilterDatabase" localSheetId="0" hidden="1">Sheet!$A$1:$I$239</definedName>
    <definedName name="_xlnm._FilterDatabase" localSheetId="1" hidden="1">Sheet1!$F$5:$H$1686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4" i="3" l="1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B370" i="5" s="1"/>
  <c r="D369" i="5"/>
  <c r="D368" i="5"/>
  <c r="D367" i="5"/>
  <c r="D366" i="5"/>
  <c r="D365" i="5"/>
  <c r="D364" i="5"/>
  <c r="D363" i="5"/>
  <c r="D362" i="5"/>
  <c r="B362" i="5" s="1"/>
  <c r="D361" i="5"/>
  <c r="D360" i="5"/>
  <c r="D359" i="5"/>
  <c r="D358" i="5"/>
  <c r="D357" i="5"/>
  <c r="D356" i="5"/>
  <c r="D355" i="5"/>
  <c r="D354" i="5"/>
  <c r="B354" i="5" s="1"/>
  <c r="D353" i="5"/>
  <c r="D352" i="5"/>
  <c r="D351" i="5"/>
  <c r="D350" i="5"/>
  <c r="D349" i="5"/>
  <c r="D348" i="5"/>
  <c r="D347" i="5"/>
  <c r="D346" i="5"/>
  <c r="B346" i="5" s="1"/>
  <c r="D345" i="5"/>
  <c r="D344" i="5"/>
  <c r="D343" i="5"/>
  <c r="D342" i="5"/>
  <c r="D341" i="5"/>
  <c r="D340" i="5"/>
  <c r="D339" i="5"/>
  <c r="D338" i="5"/>
  <c r="B338" i="5" s="1"/>
  <c r="D337" i="5"/>
  <c r="D336" i="5"/>
  <c r="D335" i="5"/>
  <c r="D334" i="5"/>
  <c r="D333" i="5"/>
  <c r="D332" i="5"/>
  <c r="D331" i="5"/>
  <c r="D330" i="5"/>
  <c r="B330" i="5" s="1"/>
  <c r="D329" i="5"/>
  <c r="D328" i="5"/>
  <c r="D327" i="5"/>
  <c r="D326" i="5"/>
  <c r="D325" i="5"/>
  <c r="D324" i="5"/>
  <c r="D323" i="5"/>
  <c r="D322" i="5"/>
  <c r="B322" i="5" s="1"/>
  <c r="D321" i="5"/>
  <c r="D320" i="5"/>
  <c r="D319" i="5"/>
  <c r="D318" i="5"/>
  <c r="D317" i="5"/>
  <c r="D316" i="5"/>
  <c r="D315" i="5"/>
  <c r="D314" i="5"/>
  <c r="B314" i="5" s="1"/>
  <c r="D313" i="5"/>
  <c r="D312" i="5"/>
  <c r="D311" i="5"/>
  <c r="D310" i="5"/>
  <c r="D309" i="5"/>
  <c r="D308" i="5"/>
  <c r="D307" i="5"/>
  <c r="D306" i="5"/>
  <c r="B306" i="5" s="1"/>
  <c r="D305" i="5"/>
  <c r="D304" i="5"/>
  <c r="D303" i="5"/>
  <c r="D302" i="5"/>
  <c r="D301" i="5"/>
  <c r="D300" i="5"/>
  <c r="D299" i="5"/>
  <c r="D298" i="5"/>
  <c r="B298" i="5" s="1"/>
  <c r="D297" i="5"/>
  <c r="D296" i="5"/>
  <c r="D295" i="5"/>
  <c r="D294" i="5"/>
  <c r="D293" i="5"/>
  <c r="D292" i="5"/>
  <c r="D291" i="5"/>
  <c r="D290" i="5"/>
  <c r="B290" i="5" s="1"/>
  <c r="D289" i="5"/>
  <c r="D288" i="5"/>
  <c r="D287" i="5"/>
  <c r="D286" i="5"/>
  <c r="D285" i="5"/>
  <c r="D284" i="5"/>
  <c r="D283" i="5"/>
  <c r="D282" i="5"/>
  <c r="B282" i="5" s="1"/>
  <c r="D281" i="5"/>
  <c r="D280" i="5"/>
  <c r="D279" i="5"/>
  <c r="D278" i="5"/>
  <c r="D277" i="5"/>
  <c r="D276" i="5"/>
  <c r="D275" i="5"/>
  <c r="D274" i="5"/>
  <c r="B274" i="5" s="1"/>
  <c r="D273" i="5"/>
  <c r="D272" i="5"/>
  <c r="D271" i="5"/>
  <c r="D270" i="5"/>
  <c r="D269" i="5"/>
  <c r="D268" i="5"/>
  <c r="D267" i="5"/>
  <c r="D266" i="5"/>
  <c r="B266" i="5" s="1"/>
  <c r="D265" i="5"/>
  <c r="D264" i="5"/>
  <c r="D263" i="5"/>
  <c r="D262" i="5"/>
  <c r="D261" i="5"/>
  <c r="D260" i="5"/>
  <c r="D259" i="5"/>
  <c r="D258" i="5"/>
  <c r="B258" i="5" s="1"/>
  <c r="D257" i="5"/>
  <c r="D256" i="5"/>
  <c r="D255" i="5"/>
  <c r="D254" i="5"/>
  <c r="D253" i="5"/>
  <c r="D252" i="5"/>
  <c r="D251" i="5"/>
  <c r="D250" i="5"/>
  <c r="B250" i="5" s="1"/>
  <c r="D249" i="5"/>
  <c r="D248" i="5"/>
  <c r="D247" i="5"/>
  <c r="D246" i="5"/>
  <c r="D245" i="5"/>
  <c r="D244" i="5"/>
  <c r="D243" i="5"/>
  <c r="D242" i="5"/>
  <c r="B242" i="5" s="1"/>
  <c r="D241" i="5"/>
  <c r="D240" i="5"/>
  <c r="D239" i="5"/>
  <c r="D238" i="5"/>
  <c r="D237" i="5"/>
  <c r="D236" i="5"/>
  <c r="D235" i="5"/>
  <c r="D234" i="5"/>
  <c r="B234" i="5" s="1"/>
  <c r="D233" i="5"/>
  <c r="D232" i="5"/>
  <c r="D231" i="5"/>
  <c r="D230" i="5"/>
  <c r="D229" i="5"/>
  <c r="D228" i="5"/>
  <c r="D227" i="5"/>
  <c r="D226" i="5"/>
  <c r="B226" i="5" s="1"/>
  <c r="D225" i="5"/>
  <c r="D224" i="5"/>
  <c r="D223" i="5"/>
  <c r="D222" i="5"/>
  <c r="D221" i="5"/>
  <c r="D220" i="5"/>
  <c r="D219" i="5"/>
  <c r="D218" i="5"/>
  <c r="B218" i="5" s="1"/>
  <c r="D217" i="5"/>
  <c r="D216" i="5"/>
  <c r="D215" i="5"/>
  <c r="D214" i="5"/>
  <c r="D213" i="5"/>
  <c r="D212" i="5"/>
  <c r="D211" i="5"/>
  <c r="D210" i="5"/>
  <c r="B210" i="5" s="1"/>
  <c r="D209" i="5"/>
  <c r="D208" i="5"/>
  <c r="D207" i="5"/>
  <c r="D206" i="5"/>
  <c r="D205" i="5"/>
  <c r="D204" i="5"/>
  <c r="D203" i="5"/>
  <c r="D202" i="5"/>
  <c r="B202" i="5" s="1"/>
  <c r="D201" i="5"/>
  <c r="D200" i="5"/>
  <c r="D199" i="5"/>
  <c r="D198" i="5"/>
  <c r="D197" i="5"/>
  <c r="D196" i="5"/>
  <c r="D195" i="5"/>
  <c r="D194" i="5"/>
  <c r="B194" i="5" s="1"/>
  <c r="D193" i="5"/>
  <c r="D192" i="5"/>
  <c r="D191" i="5"/>
  <c r="D190" i="5"/>
  <c r="D189" i="5"/>
  <c r="D188" i="5"/>
  <c r="D187" i="5"/>
  <c r="D186" i="5"/>
  <c r="B186" i="5" s="1"/>
  <c r="D185" i="5"/>
  <c r="D184" i="5"/>
  <c r="D183" i="5"/>
  <c r="D182" i="5"/>
  <c r="D181" i="5"/>
  <c r="D180" i="5"/>
  <c r="D179" i="5"/>
  <c r="D178" i="5"/>
  <c r="B178" i="5" s="1"/>
  <c r="D177" i="5"/>
  <c r="D176" i="5"/>
  <c r="D175" i="5"/>
  <c r="D174" i="5"/>
  <c r="D173" i="5"/>
  <c r="D172" i="5"/>
  <c r="D171" i="5"/>
  <c r="D170" i="5"/>
  <c r="B170" i="5" s="1"/>
  <c r="D169" i="5"/>
  <c r="D168" i="5"/>
  <c r="D167" i="5"/>
  <c r="D166" i="5"/>
  <c r="D165" i="5"/>
  <c r="D164" i="5"/>
  <c r="D163" i="5"/>
  <c r="D162" i="5"/>
  <c r="B162" i="5" s="1"/>
  <c r="D161" i="5"/>
  <c r="D160" i="5"/>
  <c r="D159" i="5"/>
  <c r="D158" i="5"/>
  <c r="D157" i="5"/>
  <c r="D156" i="5"/>
  <c r="D155" i="5"/>
  <c r="D154" i="5"/>
  <c r="B154" i="5" s="1"/>
  <c r="D153" i="5"/>
  <c r="D152" i="5"/>
  <c r="D151" i="5"/>
  <c r="D150" i="5"/>
  <c r="D149" i="5"/>
  <c r="D148" i="5"/>
  <c r="D147" i="5"/>
  <c r="D146" i="5"/>
  <c r="B146" i="5" s="1"/>
  <c r="D145" i="5"/>
  <c r="D144" i="5"/>
  <c r="D143" i="5"/>
  <c r="D142" i="5"/>
  <c r="D141" i="5"/>
  <c r="D140" i="5"/>
  <c r="D139" i="5"/>
  <c r="D138" i="5"/>
  <c r="B138" i="5" s="1"/>
  <c r="D137" i="5"/>
  <c r="D136" i="5"/>
  <c r="D135" i="5"/>
  <c r="D134" i="5"/>
  <c r="D133" i="5"/>
  <c r="D132" i="5"/>
  <c r="D131" i="5"/>
  <c r="D130" i="5"/>
  <c r="B130" i="5" s="1"/>
  <c r="D129" i="5"/>
  <c r="D128" i="5"/>
  <c r="D127" i="5"/>
  <c r="D126" i="5"/>
  <c r="D125" i="5"/>
  <c r="D124" i="5"/>
  <c r="D123" i="5"/>
  <c r="D122" i="5"/>
  <c r="B122" i="5" s="1"/>
  <c r="D121" i="5"/>
  <c r="D120" i="5"/>
  <c r="D119" i="5"/>
  <c r="D118" i="5"/>
  <c r="D117" i="5"/>
  <c r="D116" i="5"/>
  <c r="D115" i="5"/>
  <c r="D114" i="5"/>
  <c r="B114" i="5" s="1"/>
  <c r="D113" i="5"/>
  <c r="D112" i="5"/>
  <c r="D111" i="5"/>
  <c r="D110" i="5"/>
  <c r="D109" i="5"/>
  <c r="D108" i="5"/>
  <c r="D107" i="5"/>
  <c r="D106" i="5"/>
  <c r="B106" i="5" s="1"/>
  <c r="D105" i="5"/>
  <c r="D104" i="5"/>
  <c r="D103" i="5"/>
  <c r="D102" i="5"/>
  <c r="D101" i="5"/>
  <c r="D100" i="5"/>
  <c r="D99" i="5"/>
  <c r="D98" i="5"/>
  <c r="B98" i="5" s="1"/>
  <c r="D97" i="5"/>
  <c r="D96" i="5"/>
  <c r="D95" i="5"/>
  <c r="D94" i="5"/>
  <c r="D93" i="5"/>
  <c r="D92" i="5"/>
  <c r="D91" i="5"/>
  <c r="D90" i="5"/>
  <c r="B90" i="5" s="1"/>
  <c r="D89" i="5"/>
  <c r="D88" i="5"/>
  <c r="D87" i="5"/>
  <c r="D86" i="5"/>
  <c r="D85" i="5"/>
  <c r="D84" i="5"/>
  <c r="D83" i="5"/>
  <c r="D82" i="5"/>
  <c r="B82" i="5" s="1"/>
  <c r="D81" i="5"/>
  <c r="D80" i="5"/>
  <c r="D79" i="5"/>
  <c r="D78" i="5"/>
  <c r="D77" i="5"/>
  <c r="D76" i="5"/>
  <c r="D75" i="5"/>
  <c r="D74" i="5"/>
  <c r="B74" i="5" s="1"/>
  <c r="D73" i="5"/>
  <c r="D72" i="5"/>
  <c r="D71" i="5"/>
  <c r="D70" i="5"/>
  <c r="D69" i="5"/>
  <c r="D68" i="5"/>
  <c r="D67" i="5"/>
  <c r="D66" i="5"/>
  <c r="B66" i="5" s="1"/>
  <c r="D65" i="5"/>
  <c r="D64" i="5"/>
  <c r="D63" i="5"/>
  <c r="D62" i="5"/>
  <c r="D61" i="5"/>
  <c r="D60" i="5"/>
  <c r="D59" i="5"/>
  <c r="D58" i="5"/>
  <c r="B58" i="5" s="1"/>
  <c r="D57" i="5"/>
  <c r="B57" i="5" s="1"/>
  <c r="D56" i="5"/>
  <c r="D55" i="5"/>
  <c r="D54" i="5"/>
  <c r="D53" i="5"/>
  <c r="D52" i="5"/>
  <c r="B52" i="5" s="1"/>
  <c r="D51" i="5"/>
  <c r="D50" i="5"/>
  <c r="B50" i="5" s="1"/>
  <c r="D49" i="5"/>
  <c r="D48" i="5"/>
  <c r="D47" i="5"/>
  <c r="D46" i="5"/>
  <c r="D45" i="5"/>
  <c r="D44" i="5"/>
  <c r="B44" i="5" s="1"/>
  <c r="D43" i="5"/>
  <c r="D42" i="5"/>
  <c r="B42" i="5" s="1"/>
  <c r="D41" i="5"/>
  <c r="B41" i="5" s="1"/>
  <c r="D40" i="5"/>
  <c r="D39" i="5"/>
  <c r="D38" i="5"/>
  <c r="D37" i="5"/>
  <c r="D36" i="5"/>
  <c r="B36" i="5" s="1"/>
  <c r="D35" i="5"/>
  <c r="D34" i="5"/>
  <c r="B34" i="5" s="1"/>
  <c r="D33" i="5"/>
  <c r="B33" i="5" s="1"/>
  <c r="D32" i="5"/>
  <c r="D31" i="5"/>
  <c r="D30" i="5"/>
  <c r="D29" i="5"/>
  <c r="D28" i="5"/>
  <c r="B28" i="5" s="1"/>
  <c r="D27" i="5"/>
  <c r="D26" i="5"/>
  <c r="B26" i="5" s="1"/>
  <c r="D25" i="5"/>
  <c r="B25" i="5" s="1"/>
  <c r="D24" i="5"/>
  <c r="D23" i="5"/>
  <c r="D22" i="5"/>
  <c r="D21" i="5"/>
  <c r="D20" i="5"/>
  <c r="B20" i="5" s="1"/>
  <c r="D19" i="5"/>
  <c r="B19" i="5" s="1"/>
  <c r="D18" i="5"/>
  <c r="B18" i="5" s="1"/>
  <c r="D17" i="5"/>
  <c r="B17" i="5" s="1"/>
  <c r="D16" i="5"/>
  <c r="D15" i="5"/>
  <c r="D14" i="5"/>
  <c r="D13" i="5"/>
  <c r="D12" i="5"/>
  <c r="B12" i="5" s="1"/>
  <c r="D11" i="5"/>
  <c r="B11" i="5" s="1"/>
  <c r="D10" i="5"/>
  <c r="B10" i="5" s="1"/>
  <c r="D9" i="5"/>
  <c r="B9" i="5" s="1"/>
  <c r="D8" i="5"/>
  <c r="D7" i="5"/>
  <c r="D6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69" i="5"/>
  <c r="B368" i="5"/>
  <c r="B367" i="5"/>
  <c r="B366" i="5"/>
  <c r="B365" i="5"/>
  <c r="B364" i="5"/>
  <c r="B363" i="5"/>
  <c r="B361" i="5"/>
  <c r="B360" i="5"/>
  <c r="B359" i="5"/>
  <c r="B358" i="5"/>
  <c r="B357" i="5"/>
  <c r="B356" i="5"/>
  <c r="B355" i="5"/>
  <c r="B353" i="5"/>
  <c r="B352" i="5"/>
  <c r="B351" i="5"/>
  <c r="B350" i="5"/>
  <c r="B349" i="5"/>
  <c r="B348" i="5"/>
  <c r="B347" i="5"/>
  <c r="B345" i="5"/>
  <c r="B344" i="5"/>
  <c r="B343" i="5"/>
  <c r="B342" i="5"/>
  <c r="B341" i="5"/>
  <c r="B340" i="5"/>
  <c r="B339" i="5"/>
  <c r="B337" i="5"/>
  <c r="B336" i="5"/>
  <c r="B335" i="5"/>
  <c r="B334" i="5"/>
  <c r="B333" i="5"/>
  <c r="B332" i="5"/>
  <c r="B331" i="5"/>
  <c r="B329" i="5"/>
  <c r="B328" i="5"/>
  <c r="B327" i="5"/>
  <c r="B326" i="5"/>
  <c r="B325" i="5"/>
  <c r="B324" i="5"/>
  <c r="B323" i="5"/>
  <c r="B321" i="5"/>
  <c r="B320" i="5"/>
  <c r="B319" i="5"/>
  <c r="B318" i="5"/>
  <c r="B317" i="5"/>
  <c r="B316" i="5"/>
  <c r="B315" i="5"/>
  <c r="B313" i="5"/>
  <c r="B312" i="5"/>
  <c r="B311" i="5"/>
  <c r="B310" i="5"/>
  <c r="B309" i="5"/>
  <c r="B308" i="5"/>
  <c r="B307" i="5"/>
  <c r="B305" i="5"/>
  <c r="B304" i="5"/>
  <c r="B303" i="5"/>
  <c r="B302" i="5"/>
  <c r="B301" i="5"/>
  <c r="B300" i="5"/>
  <c r="B299" i="5"/>
  <c r="B297" i="5"/>
  <c r="B296" i="5"/>
  <c r="B295" i="5"/>
  <c r="B294" i="5"/>
  <c r="B293" i="5"/>
  <c r="B292" i="5"/>
  <c r="B291" i="5"/>
  <c r="B289" i="5"/>
  <c r="B288" i="5"/>
  <c r="B287" i="5"/>
  <c r="B286" i="5"/>
  <c r="B285" i="5"/>
  <c r="B284" i="5"/>
  <c r="B283" i="5"/>
  <c r="B281" i="5"/>
  <c r="B280" i="5"/>
  <c r="B279" i="5"/>
  <c r="B278" i="5"/>
  <c r="B277" i="5"/>
  <c r="B276" i="5"/>
  <c r="B275" i="5"/>
  <c r="B273" i="5"/>
  <c r="B272" i="5"/>
  <c r="B271" i="5"/>
  <c r="B270" i="5"/>
  <c r="B269" i="5"/>
  <c r="B268" i="5"/>
  <c r="B267" i="5"/>
  <c r="B265" i="5"/>
  <c r="B264" i="5"/>
  <c r="B263" i="5"/>
  <c r="B262" i="5"/>
  <c r="B261" i="5"/>
  <c r="B260" i="5"/>
  <c r="B259" i="5"/>
  <c r="B257" i="5"/>
  <c r="B256" i="5"/>
  <c r="B255" i="5"/>
  <c r="B254" i="5"/>
  <c r="B253" i="5"/>
  <c r="B252" i="5"/>
  <c r="B251" i="5"/>
  <c r="B249" i="5"/>
  <c r="B248" i="5"/>
  <c r="B247" i="5"/>
  <c r="B246" i="5"/>
  <c r="B245" i="5"/>
  <c r="B244" i="5"/>
  <c r="B243" i="5"/>
  <c r="B241" i="5"/>
  <c r="B240" i="5"/>
  <c r="B239" i="5"/>
  <c r="B238" i="5"/>
  <c r="B237" i="5"/>
  <c r="B236" i="5"/>
  <c r="B235" i="5"/>
  <c r="B233" i="5"/>
  <c r="B232" i="5"/>
  <c r="B231" i="5"/>
  <c r="B230" i="5"/>
  <c r="B229" i="5"/>
  <c r="B228" i="5"/>
  <c r="B227" i="5"/>
  <c r="B225" i="5"/>
  <c r="B224" i="5"/>
  <c r="B223" i="5"/>
  <c r="B222" i="5"/>
  <c r="B221" i="5"/>
  <c r="B220" i="5"/>
  <c r="B219" i="5"/>
  <c r="B217" i="5"/>
  <c r="B216" i="5"/>
  <c r="B215" i="5"/>
  <c r="B214" i="5"/>
  <c r="B213" i="5"/>
  <c r="B212" i="5"/>
  <c r="B211" i="5"/>
  <c r="B209" i="5"/>
  <c r="B208" i="5"/>
  <c r="B207" i="5"/>
  <c r="B206" i="5"/>
  <c r="B205" i="5"/>
  <c r="B204" i="5"/>
  <c r="B203" i="5"/>
  <c r="B201" i="5"/>
  <c r="B200" i="5"/>
  <c r="B199" i="5"/>
  <c r="B198" i="5"/>
  <c r="B197" i="5"/>
  <c r="B196" i="5"/>
  <c r="B195" i="5"/>
  <c r="B193" i="5"/>
  <c r="B192" i="5"/>
  <c r="B191" i="5"/>
  <c r="B190" i="5"/>
  <c r="B189" i="5"/>
  <c r="B188" i="5"/>
  <c r="B187" i="5"/>
  <c r="B185" i="5"/>
  <c r="B184" i="5"/>
  <c r="B183" i="5"/>
  <c r="B182" i="5"/>
  <c r="B181" i="5"/>
  <c r="B180" i="5"/>
  <c r="B179" i="5"/>
  <c r="B177" i="5"/>
  <c r="B176" i="5"/>
  <c r="B175" i="5"/>
  <c r="B174" i="5"/>
  <c r="B173" i="5"/>
  <c r="B172" i="5"/>
  <c r="B171" i="5"/>
  <c r="B169" i="5"/>
  <c r="B168" i="5"/>
  <c r="B167" i="5"/>
  <c r="B166" i="5"/>
  <c r="B165" i="5"/>
  <c r="B164" i="5"/>
  <c r="B163" i="5"/>
  <c r="B161" i="5"/>
  <c r="B160" i="5"/>
  <c r="B159" i="5"/>
  <c r="B158" i="5"/>
  <c r="B157" i="5"/>
  <c r="B156" i="5"/>
  <c r="B155" i="5"/>
  <c r="B153" i="5"/>
  <c r="B152" i="5"/>
  <c r="B151" i="5"/>
  <c r="B150" i="5"/>
  <c r="B149" i="5"/>
  <c r="B148" i="5"/>
  <c r="B147" i="5"/>
  <c r="B145" i="5"/>
  <c r="B144" i="5"/>
  <c r="B143" i="5"/>
  <c r="B142" i="5"/>
  <c r="B141" i="5"/>
  <c r="B140" i="5"/>
  <c r="B139" i="5"/>
  <c r="B137" i="5"/>
  <c r="B136" i="5"/>
  <c r="B135" i="5"/>
  <c r="B134" i="5"/>
  <c r="B133" i="5"/>
  <c r="B132" i="5"/>
  <c r="B131" i="5"/>
  <c r="B129" i="5"/>
  <c r="B128" i="5"/>
  <c r="B127" i="5"/>
  <c r="B126" i="5"/>
  <c r="B125" i="5"/>
  <c r="B124" i="5"/>
  <c r="B123" i="5"/>
  <c r="B121" i="5"/>
  <c r="B120" i="5"/>
  <c r="B119" i="5"/>
  <c r="B118" i="5"/>
  <c r="B117" i="5"/>
  <c r="B116" i="5"/>
  <c r="B115" i="5"/>
  <c r="B113" i="5"/>
  <c r="B112" i="5"/>
  <c r="B111" i="5"/>
  <c r="B110" i="5"/>
  <c r="B109" i="5"/>
  <c r="B108" i="5"/>
  <c r="B107" i="5"/>
  <c r="B105" i="5"/>
  <c r="B104" i="5"/>
  <c r="B103" i="5"/>
  <c r="B102" i="5"/>
  <c r="B101" i="5"/>
  <c r="B100" i="5"/>
  <c r="B99" i="5"/>
  <c r="B97" i="5"/>
  <c r="B96" i="5"/>
  <c r="B95" i="5"/>
  <c r="B94" i="5"/>
  <c r="B93" i="5"/>
  <c r="B92" i="5"/>
  <c r="B91" i="5"/>
  <c r="B89" i="5"/>
  <c r="B88" i="5"/>
  <c r="B87" i="5"/>
  <c r="B86" i="5"/>
  <c r="B85" i="5"/>
  <c r="B84" i="5"/>
  <c r="B83" i="5"/>
  <c r="B81" i="5"/>
  <c r="B80" i="5"/>
  <c r="B79" i="5"/>
  <c r="B78" i="5"/>
  <c r="B77" i="5"/>
  <c r="B76" i="5"/>
  <c r="B75" i="5"/>
  <c r="B73" i="5"/>
  <c r="B72" i="5"/>
  <c r="B71" i="5"/>
  <c r="B70" i="5"/>
  <c r="B69" i="5"/>
  <c r="B68" i="5"/>
  <c r="B67" i="5"/>
  <c r="B65" i="5"/>
  <c r="B64" i="5"/>
  <c r="B63" i="5"/>
  <c r="B62" i="5"/>
  <c r="B61" i="5"/>
  <c r="B60" i="5"/>
  <c r="B59" i="5"/>
  <c r="B56" i="5"/>
  <c r="B55" i="5"/>
  <c r="B54" i="5"/>
  <c r="B53" i="5"/>
  <c r="B51" i="5"/>
  <c r="B49" i="5"/>
  <c r="B48" i="5"/>
  <c r="B47" i="5"/>
  <c r="B46" i="5"/>
  <c r="B45" i="5"/>
  <c r="B43" i="5"/>
  <c r="B40" i="5"/>
  <c r="B39" i="5"/>
  <c r="B38" i="5"/>
  <c r="B37" i="5"/>
  <c r="B35" i="5"/>
  <c r="B32" i="5"/>
  <c r="B31" i="5"/>
  <c r="B30" i="5"/>
  <c r="B29" i="5"/>
  <c r="B27" i="5"/>
  <c r="B24" i="5"/>
  <c r="B23" i="5"/>
  <c r="B22" i="5"/>
  <c r="B21" i="5"/>
  <c r="B16" i="5"/>
  <c r="B15" i="5"/>
  <c r="B14" i="5"/>
  <c r="B13" i="5"/>
  <c r="B8" i="5"/>
  <c r="B7" i="5"/>
  <c r="B6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A5" i="5"/>
  <c r="B5" i="5"/>
  <c r="C5" i="5"/>
  <c r="D5" i="5"/>
  <c r="Q173" i="3"/>
  <c r="E173" i="3"/>
  <c r="E172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W167" i="3"/>
  <c r="W166" i="3"/>
  <c r="W165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H240" i="1"/>
  <c r="G240" i="1"/>
  <c r="O172" i="3" l="1"/>
  <c r="P173" i="3" s="1"/>
  <c r="O173" i="3" l="1"/>
  <c r="O174" i="3" s="1"/>
  <c r="O176" i="3" s="1"/>
</calcChain>
</file>

<file path=xl/sharedStrings.xml><?xml version="1.0" encoding="utf-8"?>
<sst xmlns="http://schemas.openxmlformats.org/spreadsheetml/2006/main" count="6387" uniqueCount="716">
  <si>
    <t>O.C.</t>
  </si>
  <si>
    <t>Fecha</t>
  </si>
  <si>
    <t>Articulo</t>
  </si>
  <si>
    <t>Cantidad</t>
  </si>
  <si>
    <t>Estado</t>
  </si>
  <si>
    <t>Valor Std</t>
  </si>
  <si>
    <t>Valor Comprado</t>
  </si>
  <si>
    <t>Diferencia</t>
  </si>
  <si>
    <t>StockItemID</t>
  </si>
  <si>
    <t>00214</t>
  </si>
  <si>
    <t>Acabado Poliuretano Catalizado Exterior galon (SA7)</t>
  </si>
  <si>
    <t>Recibido</t>
  </si>
  <si>
    <t>Kem Smalte Fast Dry Negro</t>
  </si>
  <si>
    <t>00238</t>
  </si>
  <si>
    <t>Termopanel 75EPS</t>
  </si>
  <si>
    <t>Remate Lateral 75A Blanco</t>
  </si>
  <si>
    <t>Flashing 3.05Mt</t>
  </si>
  <si>
    <t>Remate Frontal 75A Blanco 3.05Mt</t>
  </si>
  <si>
    <t>Maxiflex Blanco 350Ml</t>
  </si>
  <si>
    <t>Goloso Galv. 6" C/Arandela</t>
  </si>
  <si>
    <t>Tornillo P/Broca 0.75"</t>
  </si>
  <si>
    <t>00324</t>
  </si>
  <si>
    <t>Tornillos Senco 3" x 8mm</t>
  </si>
  <si>
    <t>Bateria Hilti 18V 3Amp</t>
  </si>
  <si>
    <t>00414</t>
  </si>
  <si>
    <t>Lamina Plycem 4X8X20MM Machihembrado</t>
  </si>
  <si>
    <t>Pegaforte Adhesivo Poliuretano 1/4</t>
  </si>
  <si>
    <t>Geotextil No Tejido 4mx160m (M2)</t>
  </si>
  <si>
    <t>00489</t>
  </si>
  <si>
    <t>Cerradura Manecilla Entrada Bronce</t>
  </si>
  <si>
    <t>Cerradura Manecilla Baño Bronce</t>
  </si>
  <si>
    <t>00510</t>
  </si>
  <si>
    <t>Sanitario Oporto Push Corona</t>
  </si>
  <si>
    <t>Llave Para Lavamano Aero-Foset</t>
  </si>
  <si>
    <t>00529</t>
  </si>
  <si>
    <t>Termiterol Klebe</t>
  </si>
  <si>
    <t>00533</t>
  </si>
  <si>
    <t>Cemento Canal</t>
  </si>
  <si>
    <t>Arena Motastepe</t>
  </si>
  <si>
    <t>Grava 1/2</t>
  </si>
  <si>
    <t>00535</t>
  </si>
  <si>
    <t>Imperfast Tapagoteras Negra</t>
  </si>
  <si>
    <t>Llave Para Pantry Sencilla Artesa-Corona</t>
  </si>
  <si>
    <t>00607</t>
  </si>
  <si>
    <t>Barra</t>
  </si>
  <si>
    <t>00609</t>
  </si>
  <si>
    <t>Lamina de Carton 40"x48"</t>
  </si>
  <si>
    <t>00610</t>
  </si>
  <si>
    <t>Torn #8x3 SQ 800/Bucket</t>
  </si>
  <si>
    <t>00613</t>
  </si>
  <si>
    <t>Varilla Roscada 1/2 x 6Pies</t>
  </si>
  <si>
    <t>Tuerca Galvanizado 1/2"</t>
  </si>
  <si>
    <t>Arandela Galv. 1/2"</t>
  </si>
  <si>
    <t>00614</t>
  </si>
  <si>
    <t>Clavos "1 1/2" p/ pistola senco AX15</t>
  </si>
  <si>
    <t>00627</t>
  </si>
  <si>
    <t>Silicon Lanco Gris</t>
  </si>
  <si>
    <t>00630</t>
  </si>
  <si>
    <t>Manguera Nivel 1/2</t>
  </si>
  <si>
    <t>00636</t>
  </si>
  <si>
    <t>Lamina Fibrocemento 4x8x20mm</t>
  </si>
  <si>
    <t>00638</t>
  </si>
  <si>
    <t>SikaRapid</t>
  </si>
  <si>
    <t>00655</t>
  </si>
  <si>
    <t>00657</t>
  </si>
  <si>
    <t>Varilla Corrugada 3/8" x 6Mts</t>
  </si>
  <si>
    <t>00662</t>
  </si>
  <si>
    <t>00663</t>
  </si>
  <si>
    <t>00666</t>
  </si>
  <si>
    <t>Disco Corte Metal Fino 4 1/2"</t>
  </si>
  <si>
    <t>Disco Corte 7"x0.45"x7/8"</t>
  </si>
  <si>
    <t>00670</t>
  </si>
  <si>
    <t>Esmalte Fast Dry Negro</t>
  </si>
  <si>
    <t>Diluyente p/Fondos 411 (Gln)</t>
  </si>
  <si>
    <t>Masilla Plástica Unipar Ultrasoft</t>
  </si>
  <si>
    <t>Catalizador Endurecedor para masilla</t>
  </si>
  <si>
    <t>00675</t>
  </si>
  <si>
    <t>Disco Flat Gr80</t>
  </si>
  <si>
    <t>Armella Cerrada 3"</t>
  </si>
  <si>
    <t>00679</t>
  </si>
  <si>
    <t>00693</t>
  </si>
  <si>
    <t>Spray Negro Brillante</t>
  </si>
  <si>
    <t>00709</t>
  </si>
  <si>
    <t>Apagador Triple S/Placa</t>
  </si>
  <si>
    <t>Toma Doble S/Placa</t>
  </si>
  <si>
    <t>00720</t>
  </si>
  <si>
    <t>Llave P/Lavamano Monomando Alta Cromo</t>
  </si>
  <si>
    <t>Bondex Premium Verificado Zurqui Gris 20Kg</t>
  </si>
  <si>
    <t>00611</t>
  </si>
  <si>
    <t>Porcelanato Compakt Marengo 60x60</t>
  </si>
  <si>
    <t>00727</t>
  </si>
  <si>
    <t>Jamo Blend Gris (Bolsa 22.68Kg)</t>
  </si>
  <si>
    <t>00729</t>
  </si>
  <si>
    <t>Aislante Rollo 1.22x15.24 (18.59M2)</t>
  </si>
  <si>
    <t>00732</t>
  </si>
  <si>
    <t>Varilla roscada 1/2" x 6pies</t>
  </si>
  <si>
    <t>00736</t>
  </si>
  <si>
    <t>Interruptor Led 01 Poste 03 Vias (Import)</t>
  </si>
  <si>
    <t>00751</t>
  </si>
  <si>
    <t>Punta #2 Square</t>
  </si>
  <si>
    <t>00756</t>
  </si>
  <si>
    <t>Bisagra Vtna Proyect Acerada 16"</t>
  </si>
  <si>
    <t>00757</t>
  </si>
  <si>
    <t>Balinera Nsk 6201DDUC3</t>
  </si>
  <si>
    <t>00764</t>
  </si>
  <si>
    <t>Plywood fenolico S/Pelicula 3/4</t>
  </si>
  <si>
    <t>00765</t>
  </si>
  <si>
    <t>Plywood Corriente 1/2"</t>
  </si>
  <si>
    <t>00766</t>
  </si>
  <si>
    <t>00767</t>
  </si>
  <si>
    <t>Goloso 4" x 3/8"</t>
  </si>
  <si>
    <t>Perno Carruaje 4" x 3/8"</t>
  </si>
  <si>
    <t>Arandela GAL  3/8"</t>
  </si>
  <si>
    <t>Arandela Presion 3/8" Plateado</t>
  </si>
  <si>
    <t>Tuerca Galvanizada 3/8"</t>
  </si>
  <si>
    <t>Disco Corte Fino 14"</t>
  </si>
  <si>
    <t>Tuerca Hex. Metrica Negro</t>
  </si>
  <si>
    <t>00768</t>
  </si>
  <si>
    <t>Riel Corredizo 10Ft</t>
  </si>
  <si>
    <t>Rodos Para Riel Corredizo 10Ft</t>
  </si>
  <si>
    <t>00769</t>
  </si>
  <si>
    <t>00770</t>
  </si>
  <si>
    <t>Bondex Plus Porcelanato Gris 40Kg Intaco</t>
  </si>
  <si>
    <t>Groutex Gris Claro 2Kg</t>
  </si>
  <si>
    <t>00772</t>
  </si>
  <si>
    <t>Manecilla Vtana Proyectable</t>
  </si>
  <si>
    <t>00780</t>
  </si>
  <si>
    <t>Bisagra 3" x 3" Inoxidable (Und)</t>
  </si>
  <si>
    <t>Bisagra 4" x 4" Inoxidable (Und)</t>
  </si>
  <si>
    <t>00786</t>
  </si>
  <si>
    <t>Varilla Roscada 3/8"x6pies</t>
  </si>
  <si>
    <t>Goloso Tirafondo 3/8" x 8"</t>
  </si>
  <si>
    <t>00788</t>
  </si>
  <si>
    <t>TUBO Conduit 1/2</t>
  </si>
  <si>
    <t>Tubo EMT 1"</t>
  </si>
  <si>
    <t>CAJA EMT PLATICA 4 X 2 "</t>
  </si>
  <si>
    <t>Cajas 4"x4"</t>
  </si>
  <si>
    <t>Brida EMT 1 Oreja 3/4</t>
  </si>
  <si>
    <t>TUBO Conduit 3/4</t>
  </si>
  <si>
    <t>Conector Conduit Pvc 3/4"</t>
  </si>
  <si>
    <t>Curva Conduit 1/2"</t>
  </si>
  <si>
    <t>Union Conduit Pvc 3/4"</t>
  </si>
  <si>
    <t>Conector Emt 1"</t>
  </si>
  <si>
    <t>Curva EMT 1"</t>
  </si>
  <si>
    <t>Union Emt 1"</t>
  </si>
  <si>
    <t>Conector Romex 3/8 x 1/2</t>
  </si>
  <si>
    <t>Conector Conduit Pvc 1/2"</t>
  </si>
  <si>
    <t>Mufa EMT 1"</t>
  </si>
  <si>
    <t>Union Conduit Pvc 1/2"</t>
  </si>
  <si>
    <t>Brida EMT 1" oreja 1/2</t>
  </si>
  <si>
    <t>00791</t>
  </si>
  <si>
    <t>Kit de Puntas 100 Pzs Millwaukee</t>
  </si>
  <si>
    <t>00793</t>
  </si>
  <si>
    <t>Angula H.N. 3" X 3" X 3/16 6Mts</t>
  </si>
  <si>
    <t>00796</t>
  </si>
  <si>
    <t>Wirenut Rojo/Crema</t>
  </si>
  <si>
    <t>Tape Electrico 3M</t>
  </si>
  <si>
    <t>Alambre Galvanizado #16 (Lbs)</t>
  </si>
  <si>
    <t>Breaker 1x20</t>
  </si>
  <si>
    <t>Breaker Enchu CH 2X40A</t>
  </si>
  <si>
    <t>Varilla Polo a Tierra Cobre 3/8x6</t>
  </si>
  <si>
    <t>Alambre THHN #8 Verde</t>
  </si>
  <si>
    <t>Alambre THHN #6 Rojo</t>
  </si>
  <si>
    <t>Alambre THHN #6 Negro</t>
  </si>
  <si>
    <t>Alambre THHN #6 Blanco</t>
  </si>
  <si>
    <t>Alambre THHN #12 Rojo</t>
  </si>
  <si>
    <t>Alambre THHN #12 Negro</t>
  </si>
  <si>
    <t>Alambre THHN #12 Azul</t>
  </si>
  <si>
    <t>Alambre THHN #12 Blanco</t>
  </si>
  <si>
    <t>Alambre THHN #12 Verde</t>
  </si>
  <si>
    <t>Aros de Repello</t>
  </si>
  <si>
    <t>Tornillo Gypsum 1" P/F</t>
  </si>
  <si>
    <t>00798</t>
  </si>
  <si>
    <t>Alambre Tsj 3x12</t>
  </si>
  <si>
    <t>Panel Electrico 24 Espacios</t>
  </si>
  <si>
    <t>Breaker 1x15Amp</t>
  </si>
  <si>
    <t>Alambre THHN #8 Negro</t>
  </si>
  <si>
    <t>Cable Thhn #10 Verde</t>
  </si>
  <si>
    <t>Tapa 4x4 Conduit</t>
  </si>
  <si>
    <t>00799</t>
  </si>
  <si>
    <t>Breaker 2x80Ch</t>
  </si>
  <si>
    <t>Alambre THHN #8 Rojo</t>
  </si>
  <si>
    <t>00800</t>
  </si>
  <si>
    <t>Tubo Pvc 1/2"</t>
  </si>
  <si>
    <t>00801</t>
  </si>
  <si>
    <t>Platina H.N 4" X 3/16" X 6Mts</t>
  </si>
  <si>
    <t>00802</t>
  </si>
  <si>
    <t>Saran Negro</t>
  </si>
  <si>
    <t>00807</t>
  </si>
  <si>
    <t>Vidrio Bronce 6mm Cantos Vivos</t>
  </si>
  <si>
    <t>00808</t>
  </si>
  <si>
    <t>Plywood Corriente 1/4" (B/B)</t>
  </si>
  <si>
    <t>00813</t>
  </si>
  <si>
    <t>Lija de disco grano #120 stickit</t>
  </si>
  <si>
    <t>Lija de disco grano #180 stickit</t>
  </si>
  <si>
    <t>00814</t>
  </si>
  <si>
    <t>Yee Reductor Pvc Liso Sani. 4"x2"</t>
  </si>
  <si>
    <t>Adaptador embra pvc "4"</t>
  </si>
  <si>
    <t>Tapon Pvc 4"</t>
  </si>
  <si>
    <t>00815</t>
  </si>
  <si>
    <t>Codo Liso PVC 4x45</t>
  </si>
  <si>
    <t>00819</t>
  </si>
  <si>
    <t>Vidrio Satinado Esmerilado 5mmx81.5cmx180cm</t>
  </si>
  <si>
    <t>Vidrio Satinado Esmerilado 5mmx63.5cmx45.8cm</t>
  </si>
  <si>
    <t>Vidrio Satinado Esmerilado 5mmx63.5cmx43.8cm</t>
  </si>
  <si>
    <t>00824</t>
  </si>
  <si>
    <t>Vidrio Claro 5mm x 37.3cm x 33.5cm</t>
  </si>
  <si>
    <t>Vidrio Claro 5mm x 37.3cm x 31.5cm</t>
  </si>
  <si>
    <t>Cinta Metrica 5Mts</t>
  </si>
  <si>
    <t>Broca Salomonica 1/4</t>
  </si>
  <si>
    <t>Broca Salomonica 1/8</t>
  </si>
  <si>
    <t>Broca Salomonica 3/16"</t>
  </si>
  <si>
    <t>00826</t>
  </si>
  <si>
    <t>Goloso Tirafondo 1/4" x 6"</t>
  </si>
  <si>
    <t>00849</t>
  </si>
  <si>
    <t>Bisagras Niqueladas 3.5" x 4"</t>
  </si>
  <si>
    <t>00850</t>
  </si>
  <si>
    <t>Sanitario Oporto Push Blanco</t>
  </si>
  <si>
    <t>Flange P/Inodoro</t>
  </si>
  <si>
    <t>Llave de Angulo 1/2 x 3/8 Inodoro</t>
  </si>
  <si>
    <t>Manguera Flexible 1/2" x 3/8"</t>
  </si>
  <si>
    <t>00546</t>
  </si>
  <si>
    <t>Lavamano Mini Ovalyn Submontar</t>
  </si>
  <si>
    <t>00854</t>
  </si>
  <si>
    <t>Toma Doble 15A/250V</t>
  </si>
  <si>
    <t>00860</t>
  </si>
  <si>
    <t>Alquiler de Andamios</t>
  </si>
  <si>
    <t>Acarreo andamios y plataforma</t>
  </si>
  <si>
    <t>Acarreo Plycem y Plywood</t>
  </si>
  <si>
    <t>Deposito en Garantia Alquiler Andamios</t>
  </si>
  <si>
    <t>00864</t>
  </si>
  <si>
    <t>Riel Negro P/Instalar Bombillos Led 1Mts</t>
  </si>
  <si>
    <t>00865</t>
  </si>
  <si>
    <t>Bisagras Niqueladas 3.5" x 3.5"</t>
  </si>
  <si>
    <t>00868</t>
  </si>
  <si>
    <t>Lampara de Pared P303</t>
  </si>
  <si>
    <t>Confirmado</t>
  </si>
  <si>
    <t>Bujia P/Lampara Pared P303 Cod.LR32</t>
  </si>
  <si>
    <t>00870</t>
  </si>
  <si>
    <t>Brocha 3"</t>
  </si>
  <si>
    <t>00830</t>
  </si>
  <si>
    <t>00873</t>
  </si>
  <si>
    <t>Lamina Fibran 1/4 (5mm)</t>
  </si>
  <si>
    <t>Enchufe Redondo 20A</t>
  </si>
  <si>
    <t>00874</t>
  </si>
  <si>
    <t>Reductor pvc 4 x 2</t>
  </si>
  <si>
    <t>Codo Pvc 90° x 1/2" Potable</t>
  </si>
  <si>
    <t>Tapon 1/2" Potable</t>
  </si>
  <si>
    <t>Trampa Pvc 2"</t>
  </si>
  <si>
    <t>Yee 4" pvc</t>
  </si>
  <si>
    <t>Codo Pvc 90° x 2" Sanitario</t>
  </si>
  <si>
    <t>Reductor 2 x 1/2 pvc</t>
  </si>
  <si>
    <t>Tee lisa pvc 2"</t>
  </si>
  <si>
    <t>Yee Reductor Liso Pvc 4"x2"</t>
  </si>
  <si>
    <t>Niple Galvanizado Rosca 1/2" x 1 1/2"</t>
  </si>
  <si>
    <t>Tapon Pvc liso 1 1/2"</t>
  </si>
  <si>
    <t>Tapon 2" Agua Potable</t>
  </si>
  <si>
    <t>Llave de Bola pvc lisa 1/2"</t>
  </si>
  <si>
    <t>Hoja de Sierra</t>
  </si>
  <si>
    <t>Yee 4" Sanitario</t>
  </si>
  <si>
    <t>Combustible</t>
  </si>
  <si>
    <t>Codo Pvc 45° x 2" Sanitario</t>
  </si>
  <si>
    <t>Pega Pvc Dulman (1/4)</t>
  </si>
  <si>
    <t>00875</t>
  </si>
  <si>
    <t>Bujia P/Lampara Pared Cod.LR47</t>
  </si>
  <si>
    <t>Toma Doble S/Placa #25424-38</t>
  </si>
  <si>
    <t>Chasis C/Torn #25700-38</t>
  </si>
  <si>
    <t>Bulbo 7W LB214</t>
  </si>
  <si>
    <t>Bombillo Led 6w Para Sepo LB201</t>
  </si>
  <si>
    <t>Reflector Led Frost 30W</t>
  </si>
  <si>
    <t>Bombillo Led 5.5w Para Sepo LB3</t>
  </si>
  <si>
    <t>00879</t>
  </si>
  <si>
    <t>Tensor de Gancho 1/4"</t>
  </si>
  <si>
    <t>Cable Acero Inoc Forrado 1/4"</t>
  </si>
  <si>
    <t>Grillete 3/16</t>
  </si>
  <si>
    <t>Armella Ojo C/Tuerca 1/4" x 3"</t>
  </si>
  <si>
    <t>00880</t>
  </si>
  <si>
    <t>Vidrio Bronce 6mm 75cmx89cmx114cm</t>
  </si>
  <si>
    <t>00881</t>
  </si>
  <si>
    <t>Tubo HN 2"x3"x6Mts Ch14</t>
  </si>
  <si>
    <t>00882</t>
  </si>
  <si>
    <t>Perno de Carroceria 10" x 3/8"</t>
  </si>
  <si>
    <t>00884</t>
  </si>
  <si>
    <t>Toma Hembra P/Extension Pol. 15A</t>
  </si>
  <si>
    <t>Caja Conduit 2X4</t>
  </si>
  <si>
    <t>Alambre Tsj 2x12</t>
  </si>
  <si>
    <t>Escobas Plasticas</t>
  </si>
  <si>
    <t>Placa P/Toma Doble 25613-30</t>
  </si>
  <si>
    <t>Switch Conmu #25201-38</t>
  </si>
  <si>
    <t>Placa Alum 25611-63</t>
  </si>
  <si>
    <t>Placa Alum 25612-63</t>
  </si>
  <si>
    <t>Placa Alum. 25613-63</t>
  </si>
  <si>
    <t>00899</t>
  </si>
  <si>
    <t>00900</t>
  </si>
  <si>
    <t>Clavos Hilto 1 1/2" Para Clavadora Cal.16</t>
  </si>
  <si>
    <t>Clavos Hilto 1 1/2" Para Clavadora Cal.18</t>
  </si>
  <si>
    <t>00901</t>
  </si>
  <si>
    <t>00903</t>
  </si>
  <si>
    <t>Broca Salomonica 5/32"</t>
  </si>
  <si>
    <t>Broca Salomonica 3/16</t>
  </si>
  <si>
    <t>OT-004</t>
  </si>
  <si>
    <t>PROTOTIPO BARNS</t>
  </si>
  <si>
    <t>OT-005</t>
  </si>
  <si>
    <t>PROTOTIPO BARNS BX10-2</t>
  </si>
  <si>
    <t>OT-0017</t>
  </si>
  <si>
    <t>NORMAND GIRARD</t>
  </si>
  <si>
    <t>OT-0015</t>
  </si>
  <si>
    <t>MARIA ISABEL</t>
  </si>
  <si>
    <t>OT-003</t>
  </si>
  <si>
    <t>ARNOLD PONCON</t>
  </si>
  <si>
    <t>OT-MANT</t>
  </si>
  <si>
    <t>MANTENIMIENTO GENERAL</t>
  </si>
  <si>
    <t>OT-0010</t>
  </si>
  <si>
    <t>BODEGA PRIMAEVO</t>
  </si>
  <si>
    <t>OT-00001</t>
  </si>
  <si>
    <t>PISO (FABRICACIÓN E INSTALACIÓN)</t>
  </si>
  <si>
    <t>OT-00002</t>
  </si>
  <si>
    <t>PAREDES (FABRICACIÓN E INSTALACIÓN)</t>
  </si>
  <si>
    <t>OT-00003</t>
  </si>
  <si>
    <t>TECHO (FABRICACIÓN E INSTALACIÓN)</t>
  </si>
  <si>
    <t>OT-00010</t>
  </si>
  <si>
    <t>PISO (FABRICACION E INSTALACION)</t>
  </si>
  <si>
    <t>OT-00011</t>
  </si>
  <si>
    <t>PAREDES</t>
  </si>
  <si>
    <t>OT-BLS-001</t>
  </si>
  <si>
    <t>DONAL MCGREGOR (BOLSON)</t>
  </si>
  <si>
    <t>OT-0012</t>
  </si>
  <si>
    <t>SARA WICKHAM</t>
  </si>
  <si>
    <t>OT-MANT2</t>
  </si>
  <si>
    <t>Patio y Aserrío</t>
  </si>
  <si>
    <t>OT-0016</t>
  </si>
  <si>
    <t>SILVIA ODENOTTO</t>
  </si>
  <si>
    <t>OT-BLS-002</t>
  </si>
  <si>
    <t>PABLO SCHLOESSER (BOLSON)</t>
  </si>
  <si>
    <t>OT-00004</t>
  </si>
  <si>
    <t>PUERTAS Y VENTANAS (FABRICACIÓN E INSTALACIÓN)</t>
  </si>
  <si>
    <t>OT-0009</t>
  </si>
  <si>
    <t>MODULO MARIA SELVA</t>
  </si>
  <si>
    <t>OT-0013</t>
  </si>
  <si>
    <t>PICA CARNES</t>
  </si>
  <si>
    <t>OT-002</t>
  </si>
  <si>
    <t>CASA PLAYA</t>
  </si>
  <si>
    <t>OT-00015</t>
  </si>
  <si>
    <t>JAIME-CASTILLO-BASE DE CAMA CON RESPALDO TAMAÑO QUEEN - 64" X 85"</t>
  </si>
  <si>
    <t>OT-00018</t>
  </si>
  <si>
    <t>NULL</t>
  </si>
  <si>
    <t>OT-00009</t>
  </si>
  <si>
    <t>FABRICACION E INSTALACION DE PILOTES MCGREGOR</t>
  </si>
  <si>
    <t>OT-0011</t>
  </si>
  <si>
    <t>SALA DE CAPACITACION Y COMEDOR-CASA MCGREGOR</t>
  </si>
  <si>
    <t>OT-00005</t>
  </si>
  <si>
    <t>BATHROOM (FABRICACIÓN E INSTALACIÓN)</t>
  </si>
  <si>
    <t>OT-00006</t>
  </si>
  <si>
    <t>INSTALACIONES ELECTRICAS</t>
  </si>
  <si>
    <t>OT-00014</t>
  </si>
  <si>
    <t>ESTANTE PROYECTO PABLO</t>
  </si>
  <si>
    <t>OT-00008</t>
  </si>
  <si>
    <t>FABRICACION DE PILOTES</t>
  </si>
  <si>
    <t>OT-00016</t>
  </si>
  <si>
    <t>FUNDACIONES (FABRICACION E INSTALACION)</t>
  </si>
  <si>
    <t>SalesOrderPhaseItemID</t>
  </si>
  <si>
    <t>PickedQty</t>
  </si>
  <si>
    <t>ABR.EP.004</t>
  </si>
  <si>
    <t>ABR.LB.010</t>
  </si>
  <si>
    <t>ABR.LB.011</t>
  </si>
  <si>
    <t>ABR.LB.012</t>
  </si>
  <si>
    <t>ABR.LB.026</t>
  </si>
  <si>
    <t>ABR.OTR.004</t>
  </si>
  <si>
    <t>ABR.OTR.030</t>
  </si>
  <si>
    <t>ABR.OTR.032</t>
  </si>
  <si>
    <t>CYT.CL.008</t>
  </si>
  <si>
    <t>CYT.CL.011</t>
  </si>
  <si>
    <t>CYT.CL.020</t>
  </si>
  <si>
    <t>CYT.CL.021</t>
  </si>
  <si>
    <t>CYT.CL.023</t>
  </si>
  <si>
    <t>CYT.CL.028</t>
  </si>
  <si>
    <t>CYT.GO.005</t>
  </si>
  <si>
    <t>CYT.GO.013</t>
  </si>
  <si>
    <t>CYT.GO.023</t>
  </si>
  <si>
    <t>CYT.GO.026</t>
  </si>
  <si>
    <t>CYT.OTR.014</t>
  </si>
  <si>
    <t>CYT.OTR.017</t>
  </si>
  <si>
    <t>CYT.TN.078</t>
  </si>
  <si>
    <t>CYT.TN.081</t>
  </si>
  <si>
    <t>CYT.TN.148</t>
  </si>
  <si>
    <t>CYT.TN.151</t>
  </si>
  <si>
    <t>CYT.TN.153</t>
  </si>
  <si>
    <t>ELC.GN.030</t>
  </si>
  <si>
    <t>ELC.GN.043</t>
  </si>
  <si>
    <t>ELC.GN.046</t>
  </si>
  <si>
    <t>ELC.GN.049</t>
  </si>
  <si>
    <t>ELC.GN.052</t>
  </si>
  <si>
    <t>ELC.GN.053</t>
  </si>
  <si>
    <t>ELC.GN.054</t>
  </si>
  <si>
    <t>ELC.GN.055</t>
  </si>
  <si>
    <t>ELC.GN.057</t>
  </si>
  <si>
    <t>ELC.GN.058</t>
  </si>
  <si>
    <t>ELC.GN.059</t>
  </si>
  <si>
    <t>ELC.GN.060</t>
  </si>
  <si>
    <t>ELC.GN.062</t>
  </si>
  <si>
    <t>ELC.GN.063</t>
  </si>
  <si>
    <t>ELC.GN.064</t>
  </si>
  <si>
    <t>ELC.GN.066</t>
  </si>
  <si>
    <t>ELC.GN.070</t>
  </si>
  <si>
    <t>ELC.GN.073</t>
  </si>
  <si>
    <t>ELC.GN.074</t>
  </si>
  <si>
    <t>ELC.GN.075</t>
  </si>
  <si>
    <t>ELC.GN.076</t>
  </si>
  <si>
    <t>ELC.GN.077</t>
  </si>
  <si>
    <t>ELC.GN.089</t>
  </si>
  <si>
    <t>ELC.GN.105</t>
  </si>
  <si>
    <t>ELC.GN.107</t>
  </si>
  <si>
    <t>ELC.GN.109</t>
  </si>
  <si>
    <t>ELC.GN.129</t>
  </si>
  <si>
    <t>ELC.GN.130</t>
  </si>
  <si>
    <t>ELC.GN.132</t>
  </si>
  <si>
    <t>ELC.GN.137</t>
  </si>
  <si>
    <t>ELC.GN.138</t>
  </si>
  <si>
    <t>ELC.GN.139</t>
  </si>
  <si>
    <t>ELC.GN.141</t>
  </si>
  <si>
    <t>ELC.GN.142</t>
  </si>
  <si>
    <t>ELC.GN.143</t>
  </si>
  <si>
    <t>ELC.GN.144</t>
  </si>
  <si>
    <t>ELC.GN.145</t>
  </si>
  <si>
    <t>ELC.GN.148</t>
  </si>
  <si>
    <t>ELC.GN.149</t>
  </si>
  <si>
    <t>ELC.GN.150</t>
  </si>
  <si>
    <t>ELC.GN.151</t>
  </si>
  <si>
    <t>ELC.GN.152</t>
  </si>
  <si>
    <t>ELC.GN.154</t>
  </si>
  <si>
    <t>ELC.OTR.005</t>
  </si>
  <si>
    <t>ELC.OTR.007</t>
  </si>
  <si>
    <t>ELC.OTR.014</t>
  </si>
  <si>
    <t>ELC.OTR.022</t>
  </si>
  <si>
    <t>EMP.GR.003</t>
  </si>
  <si>
    <t>EMP.OTR.002</t>
  </si>
  <si>
    <t>EMP.OTR.003</t>
  </si>
  <si>
    <t>EPP.GN.004</t>
  </si>
  <si>
    <t>HRJ.AR.001</t>
  </si>
  <si>
    <t>HRJ.AR.002</t>
  </si>
  <si>
    <t>HRJ.AR.003</t>
  </si>
  <si>
    <t>HRJ.AR.010</t>
  </si>
  <si>
    <t>HRJ.AR.015</t>
  </si>
  <si>
    <t>HRJ.AR.016</t>
  </si>
  <si>
    <t>HRJ.AR.019</t>
  </si>
  <si>
    <t>HRJ.AR.026</t>
  </si>
  <si>
    <t>HRJ.AR.027</t>
  </si>
  <si>
    <t>HRJ.AR.028</t>
  </si>
  <si>
    <t>HRJ.AR.032</t>
  </si>
  <si>
    <t>HRJ.BI.029</t>
  </si>
  <si>
    <t>HRJ.HE.080</t>
  </si>
  <si>
    <t>HRJ.HE.081</t>
  </si>
  <si>
    <t>HRJ.HE.082</t>
  </si>
  <si>
    <t>HRJ.HE.083</t>
  </si>
  <si>
    <t>HRJ.HE.100</t>
  </si>
  <si>
    <t>HRJ.OTR.027</t>
  </si>
  <si>
    <t>HRJ.OTR.028</t>
  </si>
  <si>
    <t>HRJ.OTR.116</t>
  </si>
  <si>
    <t>HRJ.OTR.118</t>
  </si>
  <si>
    <t>HRJ.OTR.120</t>
  </si>
  <si>
    <t>HRJ.OTR.121</t>
  </si>
  <si>
    <t>HRJ.OTR.125</t>
  </si>
  <si>
    <t>HRJ.OTR.150</t>
  </si>
  <si>
    <t>HRJ.OTR.188</t>
  </si>
  <si>
    <t>HRJ.TU.002</t>
  </si>
  <si>
    <t>HRJ.TU.006</t>
  </si>
  <si>
    <t>HRJ.TU.012</t>
  </si>
  <si>
    <t>HRJ.TU.014</t>
  </si>
  <si>
    <t>HRJ.TU.015</t>
  </si>
  <si>
    <t>HRJ.TU.023</t>
  </si>
  <si>
    <t>HRJ.TU.024</t>
  </si>
  <si>
    <t>HRM.GN.050</t>
  </si>
  <si>
    <t>LAM.OTR.003</t>
  </si>
  <si>
    <t>LAM.PC.</t>
  </si>
  <si>
    <t>MET.TB.025</t>
  </si>
  <si>
    <t>VAR.GN.012</t>
  </si>
  <si>
    <t>VAR.GN.024</t>
  </si>
  <si>
    <t>VAR.GN.025</t>
  </si>
  <si>
    <t>VAR.GN.032</t>
  </si>
  <si>
    <t>VAR.GN.049</t>
  </si>
  <si>
    <t>VAR.GN.054</t>
  </si>
  <si>
    <t>VAR.GN.055</t>
  </si>
  <si>
    <t>VAR.GN.056</t>
  </si>
  <si>
    <t>VAR.GN.081</t>
  </si>
  <si>
    <t>VAR.GN.084</t>
  </si>
  <si>
    <t>VAR.GN.085</t>
  </si>
  <si>
    <t>VAR.GN.124</t>
  </si>
  <si>
    <t>VAR.GN.125</t>
  </si>
  <si>
    <t>VAR.GN.191</t>
  </si>
  <si>
    <t>VAR.GN.196</t>
  </si>
  <si>
    <t>VAR.GN.198</t>
  </si>
  <si>
    <t>VAR.GN.199</t>
  </si>
  <si>
    <t>VAR.GN.200</t>
  </si>
  <si>
    <t>VAR.GN.201</t>
  </si>
  <si>
    <t>VAR.GN.204</t>
  </si>
  <si>
    <t>VAR.GN.242</t>
  </si>
  <si>
    <t>VAR.GN.243</t>
  </si>
  <si>
    <t>VAR.GN.248</t>
  </si>
  <si>
    <t>VAR.GN.249</t>
  </si>
  <si>
    <t>VAR.GN.259</t>
  </si>
  <si>
    <t>VAR.GN.260</t>
  </si>
  <si>
    <t>VAR.GN.261</t>
  </si>
  <si>
    <t>VAR.GN.262</t>
  </si>
  <si>
    <t>VAR.GN.263</t>
  </si>
  <si>
    <t>VAR.GN.264</t>
  </si>
  <si>
    <t>VAR.OTR.008</t>
  </si>
  <si>
    <t>VAR.OTR.012</t>
  </si>
  <si>
    <t>VAR.OTR.013</t>
  </si>
  <si>
    <t>VAR.OTR.020</t>
  </si>
  <si>
    <t>VAR.OTR.039</t>
  </si>
  <si>
    <t>VAR.OTR.075</t>
  </si>
  <si>
    <t>VAR.OTR.135</t>
  </si>
  <si>
    <t>VAR.OTR.145</t>
  </si>
  <si>
    <t>VAR.OTR.146</t>
  </si>
  <si>
    <t>VAR.OTR.147</t>
  </si>
  <si>
    <t>VAR.OTR.155</t>
  </si>
  <si>
    <t>VAR.OTR.156</t>
  </si>
  <si>
    <t>VAR.OTR.171</t>
  </si>
  <si>
    <t>VAR.OTR.172</t>
  </si>
  <si>
    <t>VAR.OTR.310</t>
  </si>
  <si>
    <t>VAR.OTR.351</t>
  </si>
  <si>
    <t>VAR.OTR.354</t>
  </si>
  <si>
    <t>VAR.OTR.355</t>
  </si>
  <si>
    <t>VAR.OTR.356</t>
  </si>
  <si>
    <t>StockCode</t>
  </si>
  <si>
    <t>Código</t>
  </si>
  <si>
    <t>Descripción</t>
  </si>
  <si>
    <t>Cant. Transf.</t>
  </si>
  <si>
    <t>Costo C$</t>
  </si>
  <si>
    <t>Valor Transf. (C$)</t>
  </si>
  <si>
    <t>Valor Total (USD)</t>
  </si>
  <si>
    <t>Descrip. OT</t>
  </si>
  <si>
    <t>Esponja Superfina</t>
  </si>
  <si>
    <t>Lija banda 40x53 grano 100</t>
  </si>
  <si>
    <t>Lija banda 40x53 grano 120</t>
  </si>
  <si>
    <t>Lija banda 40x53 grano 150</t>
  </si>
  <si>
    <t>Maskingtape 3/4</t>
  </si>
  <si>
    <t>CLAVOS GAL "1 1/4"</t>
  </si>
  <si>
    <t>Clavos gal  "2 1/2 x 10"</t>
  </si>
  <si>
    <t>Clavos "2" p/ pistola Gal</t>
  </si>
  <si>
    <t>Grapa gal 3/8 senco</t>
  </si>
  <si>
    <t>Tornillo Galvanizado 3 1/2 x 10mm p/f</t>
  </si>
  <si>
    <t>Tornillo Flat head square stainless steel #8x3 1/2"</t>
  </si>
  <si>
    <t>Tornillos 08F250Y</t>
  </si>
  <si>
    <t>Toma de TV NE</t>
  </si>
  <si>
    <t>Contactor Trifasico 24 Vac 12Amp</t>
  </si>
  <si>
    <t>Soldadura Lincoln E6013 3/32</t>
  </si>
  <si>
    <t>CAJA EMT PLASTICA 4"</t>
  </si>
  <si>
    <t>Grapa Stanley 3/8 (Caja)</t>
  </si>
  <si>
    <t>Empaletizador 1500pie x 18"</t>
  </si>
  <si>
    <t>Botas de Hule</t>
  </si>
  <si>
    <t>Arandela 5/16  GAL</t>
  </si>
  <si>
    <t>Arandela Presion 1/2"</t>
  </si>
  <si>
    <t>Arandela NEGRA 3/8"</t>
  </si>
  <si>
    <t>Arandela 7/16" x 1"</t>
  </si>
  <si>
    <t>ARANDELA INOX 5/16  316</t>
  </si>
  <si>
    <t>Arandela Inox 1/4</t>
  </si>
  <si>
    <t>ARANDELA DE PRESION 1/2</t>
  </si>
  <si>
    <t>ARANDELA DE PRESION 3/8 GAL</t>
  </si>
  <si>
    <t>PERNO GAL 3 X 3/8</t>
  </si>
  <si>
    <t>PERNO GAL "4 X3/8"</t>
  </si>
  <si>
    <t>GOLOSO ROJO</t>
  </si>
  <si>
    <t>GOLOSO 2 1/2 X 1/4</t>
  </si>
  <si>
    <t>GOLOSO INOX 3 1/2 X 1/4</t>
  </si>
  <si>
    <t>SIERRA P/CALADORA MAKITA 3" A-85232</t>
  </si>
  <si>
    <t>Tuerca de aluminio de 1/4"</t>
  </si>
  <si>
    <t>Tuerca GAL  1/8"</t>
  </si>
  <si>
    <t>Tuerca Cap Nuts Galv. 1/4</t>
  </si>
  <si>
    <t>Tuerca Cap Nuts Galv. 3/16</t>
  </si>
  <si>
    <t>TUERCA GAL "8/32"</t>
  </si>
  <si>
    <t>Broca Salomonica 1/2"</t>
  </si>
  <si>
    <t>Lamina Plyrock 4x8x10mm</t>
  </si>
  <si>
    <t>Alambre Galvanizado Cal.8 (Lbr)</t>
  </si>
  <si>
    <t>Tubo Pvc 3/4</t>
  </si>
  <si>
    <t>Rodos de Felpa 4"</t>
  </si>
  <si>
    <t>Reductor pvc "3x2"</t>
  </si>
  <si>
    <t>Yee "4 X 1 1/2"</t>
  </si>
  <si>
    <t>Union pvc "1 1/2"</t>
  </si>
  <si>
    <t>CAJA DE METAL ELECTRICA 4X4"</t>
  </si>
  <si>
    <t>NYPLES GAL 3 X5/8"</t>
  </si>
  <si>
    <t>LLAVE DE PASE DE AGUA METALICA 1 1/2"</t>
  </si>
  <si>
    <t>LIJA DE GRANO (PLIEGO)  360  9X11</t>
  </si>
  <si>
    <t>LIJA DE GRANO (PLIEGO)  600 9X11</t>
  </si>
  <si>
    <t>Tubo Pvc 2" Sanitario</t>
  </si>
  <si>
    <t>Tubo Pvc 1 1/2" Sanitario</t>
  </si>
  <si>
    <t>Brocha 4"</t>
  </si>
  <si>
    <t>Codo Liso PVC 4x90</t>
  </si>
  <si>
    <t>Hilaza</t>
  </si>
  <si>
    <t>TAPA DE CAJ ELECTRICA 4 X 4"</t>
  </si>
  <si>
    <t>CODO GAL CON ROSCA 1 1/2"</t>
  </si>
  <si>
    <t>CODO GAL CON ROSCA 3/4"</t>
  </si>
  <si>
    <t>CODO GAL CON ROSCA 1/2"</t>
  </si>
  <si>
    <t>UNION PVC 3"</t>
  </si>
  <si>
    <t>CURVA PVC 2"</t>
  </si>
  <si>
    <t>CASCO BLANCO</t>
  </si>
  <si>
    <t>CHALECO AZUL</t>
  </si>
  <si>
    <t>GRANDRE  LIJA DE BANDA GRANO 120</t>
  </si>
  <si>
    <t>Tubo Flexible</t>
  </si>
  <si>
    <t>AverageCost</t>
  </si>
  <si>
    <t>Time</t>
  </si>
  <si>
    <t>Tipo de Transf.</t>
  </si>
  <si>
    <t>Ubicación</t>
  </si>
  <si>
    <t>Ref. 1</t>
  </si>
  <si>
    <t>Ref. 2</t>
  </si>
  <si>
    <t>Ref. 3</t>
  </si>
  <si>
    <t>Salida de Bodega</t>
  </si>
  <si>
    <t>Ninguno</t>
  </si>
  <si>
    <t>Valor Neto Comprado (USD)</t>
  </si>
  <si>
    <t>Valor Neto Recibido USD</t>
  </si>
  <si>
    <t>ABR.OTR.031</t>
  </si>
  <si>
    <t>CYT.GO.</t>
  </si>
  <si>
    <t>CYT.OTR.019</t>
  </si>
  <si>
    <t>CYT.PE.034</t>
  </si>
  <si>
    <t>CYT.TN.</t>
  </si>
  <si>
    <t>CYT.TN. Total</t>
  </si>
  <si>
    <t>ELC.GN.025</t>
  </si>
  <si>
    <t>ELC.GN.069</t>
  </si>
  <si>
    <t>ELC.GN.088</t>
  </si>
  <si>
    <t>ELC.GN.140</t>
  </si>
  <si>
    <t>ELC.GN.153</t>
  </si>
  <si>
    <t>ELC.GN.155</t>
  </si>
  <si>
    <t>ELC.GN.156</t>
  </si>
  <si>
    <t>ELC.GN.157</t>
  </si>
  <si>
    <t>ELC.GN.158</t>
  </si>
  <si>
    <t>ELC.GN.160</t>
  </si>
  <si>
    <t>ELC.GN.163</t>
  </si>
  <si>
    <t>ELC.GN.164</t>
  </si>
  <si>
    <t>ELC.GN.165</t>
  </si>
  <si>
    <t>ELC.GN.166</t>
  </si>
  <si>
    <t>ELC.GN.167</t>
  </si>
  <si>
    <t>ELC.GN.168</t>
  </si>
  <si>
    <t>ELC.GN.169</t>
  </si>
  <si>
    <t>ELC.GN.170</t>
  </si>
  <si>
    <t>ELC.GN.171</t>
  </si>
  <si>
    <t>ELC.GN.172</t>
  </si>
  <si>
    <t>HRJ.BI.013</t>
  </si>
  <si>
    <t>HRJ.BI.026</t>
  </si>
  <si>
    <t>HRJ.BI.027</t>
  </si>
  <si>
    <t>HRJ.BI.028</t>
  </si>
  <si>
    <t>HRJ.HE.</t>
  </si>
  <si>
    <t>HRJ.HE. Total</t>
  </si>
  <si>
    <t>HRJ.HE.085</t>
  </si>
  <si>
    <t>HRJ.HE.086</t>
  </si>
  <si>
    <t>HRJ.HE.088</t>
  </si>
  <si>
    <t>HRJ.HE.089</t>
  </si>
  <si>
    <t>HRJ.HE.090</t>
  </si>
  <si>
    <t>HRJ.HE.095</t>
  </si>
  <si>
    <t>HRJ.HE.099</t>
  </si>
  <si>
    <t>HRJ.HE.106</t>
  </si>
  <si>
    <t>HRJ.HE.107</t>
  </si>
  <si>
    <t>HRJ.HE.108</t>
  </si>
  <si>
    <t>HRJ.HE.109</t>
  </si>
  <si>
    <t>HRJ.OTR.189</t>
  </si>
  <si>
    <t>HRJ.OTR.190</t>
  </si>
  <si>
    <t>HRJ.RL.005</t>
  </si>
  <si>
    <t>HRJ.RO.007</t>
  </si>
  <si>
    <t>HRJ.TU.003</t>
  </si>
  <si>
    <t>HRM.GN.009</t>
  </si>
  <si>
    <t>HRM.GN.029</t>
  </si>
  <si>
    <t>HRM.GN.045</t>
  </si>
  <si>
    <t>HRM.GN.054</t>
  </si>
  <si>
    <t>HRM.GN.055</t>
  </si>
  <si>
    <t>HRM.GN.059</t>
  </si>
  <si>
    <t>HRM.GN.075</t>
  </si>
  <si>
    <t>HRM.GN.085</t>
  </si>
  <si>
    <t>LAM.OTR.004</t>
  </si>
  <si>
    <t>LAM.OTR.006</t>
  </si>
  <si>
    <t>LAM.PC.001</t>
  </si>
  <si>
    <t>LAM.PC.002</t>
  </si>
  <si>
    <t>LAM.PW.007</t>
  </si>
  <si>
    <t>MET.OTR.093</t>
  </si>
  <si>
    <t>MET.PL.020</t>
  </si>
  <si>
    <t>PYQ.BZ.003</t>
  </si>
  <si>
    <t>PYQ.OTR.008</t>
  </si>
  <si>
    <t>PYQ.OTR.037</t>
  </si>
  <si>
    <t>PYQ.OTR.042</t>
  </si>
  <si>
    <t>PYQ.OTR.065</t>
  </si>
  <si>
    <t>PYQ.OTR.095</t>
  </si>
  <si>
    <t>PYQ.OTR.097</t>
  </si>
  <si>
    <t>PYQ.OTR.164</t>
  </si>
  <si>
    <t>PYQ.OTR.179</t>
  </si>
  <si>
    <t>PYQ.PG.</t>
  </si>
  <si>
    <t>PYQ.PG.004</t>
  </si>
  <si>
    <t>PYQ.PG.006</t>
  </si>
  <si>
    <t>PYQ.PG.010</t>
  </si>
  <si>
    <t>PYQ.RM.060</t>
  </si>
  <si>
    <t>RYP.BL.020</t>
  </si>
  <si>
    <t>RYP.OTR.</t>
  </si>
  <si>
    <t>RYP.OTR.062</t>
  </si>
  <si>
    <t>VAR.GN.001</t>
  </si>
  <si>
    <t>VAR.GN.050</t>
  </si>
  <si>
    <t>VAR.GN.186</t>
  </si>
  <si>
    <t>VAR.GN.213</t>
  </si>
  <si>
    <t>VAR.GN.219</t>
  </si>
  <si>
    <t>VAR.GN.224</t>
  </si>
  <si>
    <t>VAR.GN.227</t>
  </si>
  <si>
    <t>VAR.GN.229</t>
  </si>
  <si>
    <t>VAR.GN.234</t>
  </si>
  <si>
    <t>VAR.GN.238</t>
  </si>
  <si>
    <t>VAR.GN.239</t>
  </si>
  <si>
    <t>VAR.GN.241</t>
  </si>
  <si>
    <t>VAR.GN.245</t>
  </si>
  <si>
    <t>VAR.GN.252</t>
  </si>
  <si>
    <t>VAR.GN.253</t>
  </si>
  <si>
    <t>VAR.GN.254</t>
  </si>
  <si>
    <t>VAR.GN.256</t>
  </si>
  <si>
    <t>VAR.GN.258</t>
  </si>
  <si>
    <t>VAR.OTR.057</t>
  </si>
  <si>
    <t>VYE.VD.004</t>
  </si>
  <si>
    <t>VYE.VD.005</t>
  </si>
  <si>
    <t>VYE.VD.006</t>
  </si>
  <si>
    <t>VYE.VD.007</t>
  </si>
  <si>
    <t>VYE.VD.008</t>
  </si>
  <si>
    <t>VYE.VD.009</t>
  </si>
  <si>
    <t>VYE.VD.010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</si>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</sst>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\$#,##0.00;\-\$#,##0.00;#"/>
    <numFmt numFmtId="165" formatCode="0.##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Tahoma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5" fillId="0" borderId="0"/>
  </cellStyleXfs>
  <cellXfs count="23">
    <xf numFmtId="0" fontId="0" fillId="0" borderId="0" xfId="0"/>
    <xf numFmtId="0" fontId="0" fillId="0" borderId="1" xfId="0" applyFont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164" fontId="0" fillId="0" borderId="1" xfId="0" applyNumberFormat="1" applyFont="1" applyBorder="1" applyAlignment="1">
      <alignment vertical="center"/>
    </xf>
    <xf numFmtId="164" fontId="0" fillId="0" borderId="1" xfId="0" applyNumberFormat="1" applyFont="1" applyBorder="1" applyAlignment="1">
      <alignment horizontal="right" vertical="center"/>
    </xf>
    <xf numFmtId="1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horizontal="right" vertical="center"/>
    </xf>
    <xf numFmtId="164" fontId="1" fillId="0" borderId="1" xfId="0" applyNumberFormat="1" applyFont="1" applyBorder="1" applyAlignment="1">
      <alignment vertical="center"/>
    </xf>
    <xf numFmtId="164" fontId="1" fillId="0" borderId="1" xfId="0" applyNumberFormat="1" applyFont="1" applyBorder="1" applyAlignment="1">
      <alignment horizontal="right" vertical="center"/>
    </xf>
    <xf numFmtId="49" fontId="4" fillId="2" borderId="2" xfId="0" applyNumberFormat="1" applyFont="1" applyFill="1" applyBorder="1" applyAlignment="1">
      <alignment horizontal="center" vertical="center" readingOrder="1"/>
    </xf>
    <xf numFmtId="49" fontId="4" fillId="3" borderId="2" xfId="0" applyNumberFormat="1" applyFont="1" applyFill="1" applyBorder="1" applyAlignment="1">
      <alignment horizontal="left" vertical="center" readingOrder="1"/>
    </xf>
    <xf numFmtId="165" fontId="4" fillId="3" borderId="2" xfId="0" applyNumberFormat="1" applyFont="1" applyFill="1" applyBorder="1" applyAlignment="1">
      <alignment horizontal="right" vertical="center" readingOrder="1"/>
    </xf>
    <xf numFmtId="4" fontId="4" fillId="3" borderId="2" xfId="0" applyNumberFormat="1" applyFont="1" applyFill="1" applyBorder="1" applyAlignment="1">
      <alignment horizontal="right" vertical="center" readingOrder="1"/>
    </xf>
    <xf numFmtId="0" fontId="0" fillId="4" borderId="0" xfId="0" applyFill="1"/>
    <xf numFmtId="4" fontId="0" fillId="0" borderId="0" xfId="0" applyNumberFormat="1"/>
    <xf numFmtId="43" fontId="0" fillId="0" borderId="0" xfId="1" applyFont="1"/>
    <xf numFmtId="43" fontId="0" fillId="0" borderId="0" xfId="0" applyNumberFormat="1"/>
    <xf numFmtId="14" fontId="0" fillId="0" borderId="0" xfId="0" applyNumberFormat="1"/>
    <xf numFmtId="20" fontId="0" fillId="0" borderId="0" xfId="0" applyNumberFormat="1"/>
    <xf numFmtId="0" fontId="5" fillId="0" borderId="0" xfId="2"/>
    <xf numFmtId="0" fontId="2" fillId="0" borderId="0" xfId="2" applyFont="1" applyProtection="1"/>
    <xf numFmtId="0" fontId="3" fillId="0" borderId="0" xfId="2" applyFont="1" applyProtection="1"/>
    <xf numFmtId="164" fontId="2" fillId="0" borderId="0" xfId="2" applyNumberFormat="1" applyFont="1" applyProtection="1"/>
  </cellXfs>
  <cellStyles count="3">
    <cellStyle name="Comma" xfId="1" builtinId="3"/>
    <cellStyle name="Normal" xfId="0" builtinId="0"/>
    <cellStyle name="Normal_Sheet4" xfId="2" xr:uid="{3D93F09B-8570-4D9E-8CF5-1379B67E11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40"/>
  <sheetViews>
    <sheetView workbookViewId="0">
      <pane ySplit="1" topLeftCell="A2" activePane="bottomLeft" state="frozen"/>
      <selection pane="bottomLeft" activeCell="H26" sqref="H26"/>
    </sheetView>
  </sheetViews>
  <sheetFormatPr defaultRowHeight="15" x14ac:dyDescent="0.25"/>
  <cols>
    <col min="1" max="1" width="11.42578125" style="1" customWidth="1"/>
    <col min="2" max="2" width="16" style="5" customWidth="1"/>
    <col min="3" max="3" width="10.140625" style="2" customWidth="1"/>
    <col min="4" max="4" width="19" style="1" customWidth="1"/>
    <col min="5" max="5" width="11.7109375" style="1" customWidth="1"/>
    <col min="6" max="6" width="12" style="1" customWidth="1"/>
    <col min="7" max="7" width="15.42578125" style="3" customWidth="1"/>
    <col min="8" max="8" width="15.42578125" style="4" customWidth="1"/>
    <col min="9" max="9" width="15.42578125" style="3" customWidth="1"/>
  </cols>
  <sheetData>
    <row r="1" spans="1:9" x14ac:dyDescent="0.25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6" t="s">
        <v>6</v>
      </c>
      <c r="I1" s="1" t="s">
        <v>7</v>
      </c>
    </row>
    <row r="2" spans="1:9" x14ac:dyDescent="0.25">
      <c r="A2" s="1" t="s">
        <v>9</v>
      </c>
      <c r="B2" s="5">
        <v>5711</v>
      </c>
      <c r="C2" s="2">
        <v>44215</v>
      </c>
      <c r="D2" s="1" t="s">
        <v>10</v>
      </c>
      <c r="E2" s="1">
        <v>1</v>
      </c>
      <c r="F2" s="1" t="s">
        <v>11</v>
      </c>
      <c r="G2" s="3">
        <v>43.763410632121257</v>
      </c>
      <c r="H2" s="4">
        <v>43.763410632121257</v>
      </c>
      <c r="I2" s="3">
        <v>0</v>
      </c>
    </row>
    <row r="3" spans="1:9" x14ac:dyDescent="0.25">
      <c r="A3" s="1" t="s">
        <v>9</v>
      </c>
      <c r="B3" s="5">
        <v>7076</v>
      </c>
      <c r="C3" s="2">
        <v>44215</v>
      </c>
      <c r="D3" s="1" t="s">
        <v>12</v>
      </c>
      <c r="E3" s="1">
        <v>1</v>
      </c>
      <c r="F3" s="1" t="s">
        <v>11</v>
      </c>
      <c r="G3" s="3">
        <v>26.554772750742963</v>
      </c>
      <c r="H3" s="4">
        <v>26.554772750742963</v>
      </c>
      <c r="I3" s="3">
        <v>0</v>
      </c>
    </row>
    <row r="4" spans="1:9" x14ac:dyDescent="0.25">
      <c r="A4" s="1" t="s">
        <v>13</v>
      </c>
      <c r="B4" s="5">
        <v>19670</v>
      </c>
      <c r="C4" s="2">
        <v>44217</v>
      </c>
      <c r="D4" s="1" t="s">
        <v>14</v>
      </c>
      <c r="E4" s="1">
        <v>172.81</v>
      </c>
      <c r="F4" s="1" t="s">
        <v>11</v>
      </c>
      <c r="G4" s="3">
        <v>4221.2307949128326</v>
      </c>
      <c r="H4" s="4">
        <v>4283.9598999999998</v>
      </c>
      <c r="I4" s="3">
        <v>62.729105087166772</v>
      </c>
    </row>
    <row r="5" spans="1:9" x14ac:dyDescent="0.25">
      <c r="A5" s="1" t="s">
        <v>13</v>
      </c>
      <c r="B5" s="5">
        <v>19671</v>
      </c>
      <c r="C5" s="2">
        <v>44217</v>
      </c>
      <c r="D5" s="1" t="s">
        <v>15</v>
      </c>
      <c r="E5" s="1">
        <v>14</v>
      </c>
      <c r="F5" s="1" t="s">
        <v>11</v>
      </c>
      <c r="G5" s="3">
        <v>309.23198008272095</v>
      </c>
      <c r="H5" s="4">
        <v>314.44</v>
      </c>
      <c r="I5" s="3">
        <v>5.2080199172790422</v>
      </c>
    </row>
    <row r="6" spans="1:9" x14ac:dyDescent="0.25">
      <c r="A6" s="1" t="s">
        <v>13</v>
      </c>
      <c r="B6" s="5">
        <v>19672</v>
      </c>
      <c r="C6" s="2">
        <v>44217</v>
      </c>
      <c r="D6" s="1" t="s">
        <v>16</v>
      </c>
      <c r="E6" s="1">
        <v>7</v>
      </c>
      <c r="F6" s="1" t="s">
        <v>11</v>
      </c>
      <c r="G6" s="3">
        <v>155.46249447857687</v>
      </c>
      <c r="H6" s="4">
        <v>154.63</v>
      </c>
      <c r="I6" s="3">
        <v>-0.83249447857687819</v>
      </c>
    </row>
    <row r="7" spans="1:9" x14ac:dyDescent="0.25">
      <c r="A7" s="1" t="s">
        <v>13</v>
      </c>
      <c r="B7" s="5">
        <v>19676</v>
      </c>
      <c r="C7" s="2">
        <v>44217</v>
      </c>
      <c r="D7" s="1" t="s">
        <v>17</v>
      </c>
      <c r="E7" s="1">
        <v>7</v>
      </c>
      <c r="F7" s="1" t="s">
        <v>11</v>
      </c>
      <c r="G7" s="3">
        <v>93.6546199253102</v>
      </c>
      <c r="H7" s="4">
        <v>96.11</v>
      </c>
      <c r="I7" s="3">
        <v>2.455380074689796</v>
      </c>
    </row>
    <row r="8" spans="1:9" x14ac:dyDescent="0.25">
      <c r="A8" s="1" t="s">
        <v>13</v>
      </c>
      <c r="B8" s="5">
        <v>19675</v>
      </c>
      <c r="C8" s="2">
        <v>44217</v>
      </c>
      <c r="D8" s="1" t="s">
        <v>18</v>
      </c>
      <c r="E8" s="1">
        <v>20</v>
      </c>
      <c r="F8" s="1" t="s">
        <v>11</v>
      </c>
      <c r="G8" s="3">
        <v>139.97143201335464</v>
      </c>
      <c r="H8" s="4">
        <v>143.4</v>
      </c>
      <c r="I8" s="3">
        <v>3.4285679866453269</v>
      </c>
    </row>
    <row r="9" spans="1:9" x14ac:dyDescent="0.25">
      <c r="A9" s="1" t="s">
        <v>13</v>
      </c>
      <c r="B9" s="5">
        <v>19673</v>
      </c>
      <c r="C9" s="2">
        <v>44217</v>
      </c>
      <c r="D9" s="1" t="s">
        <v>19</v>
      </c>
      <c r="E9" s="1">
        <v>400</v>
      </c>
      <c r="F9" s="1" t="s">
        <v>11</v>
      </c>
      <c r="G9" s="3">
        <v>105.3332644948113</v>
      </c>
      <c r="H9" s="4">
        <v>108</v>
      </c>
      <c r="I9" s="3">
        <v>2.6667355051887034</v>
      </c>
    </row>
    <row r="10" spans="1:9" x14ac:dyDescent="0.25">
      <c r="A10" s="1" t="s">
        <v>13</v>
      </c>
      <c r="B10" s="5">
        <v>19674</v>
      </c>
      <c r="C10" s="2">
        <v>44217</v>
      </c>
      <c r="D10" s="1" t="s">
        <v>20</v>
      </c>
      <c r="E10" s="1">
        <v>200</v>
      </c>
      <c r="F10" s="1" t="s">
        <v>11</v>
      </c>
      <c r="G10" s="3">
        <v>4.0029600564475887</v>
      </c>
      <c r="H10" s="4">
        <v>4</v>
      </c>
      <c r="I10" s="3">
        <v>-2.9600564475880703E-3</v>
      </c>
    </row>
    <row r="11" spans="1:9" x14ac:dyDescent="0.25">
      <c r="A11" s="1" t="s">
        <v>21</v>
      </c>
      <c r="B11" s="5">
        <v>19740</v>
      </c>
      <c r="C11" s="2">
        <v>44229</v>
      </c>
      <c r="D11" s="1" t="s">
        <v>22</v>
      </c>
      <c r="E11" s="1">
        <v>4000</v>
      </c>
      <c r="F11" s="1" t="s">
        <v>11</v>
      </c>
      <c r="G11" s="3">
        <v>166.45309619844565</v>
      </c>
      <c r="H11" s="4">
        <v>166.72830109709287</v>
      </c>
      <c r="I11" s="3">
        <v>0.27520489864719588</v>
      </c>
    </row>
    <row r="12" spans="1:9" x14ac:dyDescent="0.25">
      <c r="A12" s="1" t="s">
        <v>21</v>
      </c>
      <c r="B12" s="5">
        <v>19741</v>
      </c>
      <c r="C12" s="2">
        <v>44229</v>
      </c>
      <c r="D12" s="1" t="s">
        <v>23</v>
      </c>
      <c r="E12" s="1">
        <v>1</v>
      </c>
      <c r="F12" s="1" t="s">
        <v>11</v>
      </c>
      <c r="G12" s="3">
        <v>139.45148223638381</v>
      </c>
      <c r="H12" s="4">
        <v>139.45148223638381</v>
      </c>
      <c r="I12" s="3">
        <v>0</v>
      </c>
    </row>
    <row r="13" spans="1:9" x14ac:dyDescent="0.25">
      <c r="A13" s="1" t="s">
        <v>24</v>
      </c>
      <c r="B13" s="5">
        <v>18232</v>
      </c>
      <c r="C13" s="2">
        <v>44236</v>
      </c>
      <c r="D13" s="1" t="s">
        <v>25</v>
      </c>
      <c r="E13" s="1">
        <v>4</v>
      </c>
      <c r="F13" s="1" t="s">
        <v>11</v>
      </c>
      <c r="G13" s="3">
        <v>213.85759926189323</v>
      </c>
      <c r="H13" s="4">
        <v>211.95768493500017</v>
      </c>
      <c r="I13" s="3">
        <v>-1.8999143268930461</v>
      </c>
    </row>
    <row r="14" spans="1:9" x14ac:dyDescent="0.25">
      <c r="A14" s="1" t="s">
        <v>24</v>
      </c>
      <c r="B14" s="5">
        <v>14162</v>
      </c>
      <c r="C14" s="2">
        <v>44236</v>
      </c>
      <c r="D14" s="1" t="s">
        <v>26</v>
      </c>
      <c r="E14" s="1">
        <v>8</v>
      </c>
      <c r="F14" s="1" t="s">
        <v>11</v>
      </c>
      <c r="G14" s="3">
        <v>30.534605918034618</v>
      </c>
      <c r="H14" s="4">
        <v>30.451763748527942</v>
      </c>
      <c r="I14" s="3">
        <v>-8.2842169506677624E-2</v>
      </c>
    </row>
    <row r="15" spans="1:9" x14ac:dyDescent="0.25">
      <c r="A15" s="1" t="s">
        <v>24</v>
      </c>
      <c r="B15" s="5">
        <v>18265</v>
      </c>
      <c r="C15" s="2">
        <v>44236</v>
      </c>
      <c r="D15" s="1" t="s">
        <v>27</v>
      </c>
      <c r="E15" s="1">
        <v>11</v>
      </c>
      <c r="F15" s="1" t="s">
        <v>11</v>
      </c>
      <c r="G15" s="3">
        <v>13.157601267618144</v>
      </c>
      <c r="H15" s="4">
        <v>13.138501035813652</v>
      </c>
      <c r="I15" s="3">
        <v>-1.9100231804493398E-2</v>
      </c>
    </row>
    <row r="16" spans="1:9" x14ac:dyDescent="0.25">
      <c r="A16" s="1" t="s">
        <v>28</v>
      </c>
      <c r="B16" s="5">
        <v>19792</v>
      </c>
      <c r="C16" s="2">
        <v>44244</v>
      </c>
      <c r="D16" s="1" t="s">
        <v>29</v>
      </c>
      <c r="E16" s="1">
        <v>2</v>
      </c>
      <c r="F16" s="1" t="s">
        <v>11</v>
      </c>
      <c r="G16" s="3">
        <v>37.639997365051997</v>
      </c>
      <c r="H16" s="4">
        <v>37.64</v>
      </c>
      <c r="I16" s="3">
        <v>2.6349480027380548E-6</v>
      </c>
    </row>
    <row r="17" spans="1:9" x14ac:dyDescent="0.25">
      <c r="A17" s="1" t="s">
        <v>28</v>
      </c>
      <c r="B17" s="5">
        <v>19793</v>
      </c>
      <c r="C17" s="2">
        <v>44244</v>
      </c>
      <c r="D17" s="1" t="s">
        <v>30</v>
      </c>
      <c r="E17" s="1">
        <v>3</v>
      </c>
      <c r="F17" s="1" t="s">
        <v>11</v>
      </c>
      <c r="G17" s="3">
        <v>51.210002491744312</v>
      </c>
      <c r="H17" s="4">
        <v>51.21</v>
      </c>
      <c r="I17" s="3">
        <v>-2.4917443069370732E-6</v>
      </c>
    </row>
    <row r="18" spans="1:9" x14ac:dyDescent="0.25">
      <c r="A18" s="1" t="s">
        <v>31</v>
      </c>
      <c r="B18" s="5">
        <v>19795</v>
      </c>
      <c r="C18" s="2">
        <v>44250</v>
      </c>
      <c r="D18" s="1" t="s">
        <v>32</v>
      </c>
      <c r="E18" s="1">
        <v>2</v>
      </c>
      <c r="F18" s="1" t="s">
        <v>11</v>
      </c>
      <c r="G18" s="3">
        <v>233.96837940137314</v>
      </c>
      <c r="H18" s="4">
        <v>233.96837940137314</v>
      </c>
      <c r="I18" s="3">
        <v>0</v>
      </c>
    </row>
    <row r="19" spans="1:9" x14ac:dyDescent="0.25">
      <c r="A19" s="1" t="s">
        <v>31</v>
      </c>
      <c r="B19" s="5">
        <v>19797</v>
      </c>
      <c r="C19" s="2">
        <v>44250</v>
      </c>
      <c r="D19" s="1" t="s">
        <v>33</v>
      </c>
      <c r="E19" s="1">
        <v>2</v>
      </c>
      <c r="F19" s="1" t="s">
        <v>11</v>
      </c>
      <c r="G19" s="3">
        <v>72.406131716227748</v>
      </c>
      <c r="H19" s="4">
        <v>72.406131716227748</v>
      </c>
      <c r="I19" s="3">
        <v>0</v>
      </c>
    </row>
    <row r="20" spans="1:9" x14ac:dyDescent="0.25">
      <c r="A20" s="1" t="s">
        <v>31</v>
      </c>
      <c r="B20" s="5">
        <v>19825</v>
      </c>
      <c r="C20" s="2">
        <v>44250</v>
      </c>
      <c r="D20" s="1" t="s">
        <v>42</v>
      </c>
      <c r="E20" s="1">
        <v>2</v>
      </c>
      <c r="F20" s="1" t="s">
        <v>11</v>
      </c>
      <c r="G20" s="3">
        <v>34.497489019830155</v>
      </c>
      <c r="H20" s="4">
        <v>34.497489019830155</v>
      </c>
      <c r="I20" s="3">
        <v>0</v>
      </c>
    </row>
    <row r="21" spans="1:9" x14ac:dyDescent="0.25">
      <c r="A21" s="1" t="s">
        <v>34</v>
      </c>
      <c r="B21" s="5">
        <v>18268</v>
      </c>
      <c r="C21" s="2">
        <v>44252</v>
      </c>
      <c r="D21" s="1" t="s">
        <v>35</v>
      </c>
      <c r="E21" s="1">
        <v>1</v>
      </c>
      <c r="F21" s="1" t="s">
        <v>11</v>
      </c>
      <c r="G21" s="3">
        <v>11.492559489728146</v>
      </c>
      <c r="H21" s="4">
        <v>11.295</v>
      </c>
      <c r="I21" s="3">
        <v>-0.1975594897281451</v>
      </c>
    </row>
    <row r="22" spans="1:9" x14ac:dyDescent="0.25">
      <c r="A22" s="1" t="s">
        <v>36</v>
      </c>
      <c r="B22" s="5">
        <v>19683</v>
      </c>
      <c r="C22" s="2">
        <v>44253</v>
      </c>
      <c r="D22" s="1" t="s">
        <v>37</v>
      </c>
      <c r="E22" s="1">
        <v>55</v>
      </c>
      <c r="F22" s="1" t="s">
        <v>11</v>
      </c>
      <c r="G22" s="3">
        <v>527.44880812314102</v>
      </c>
      <c r="H22" s="4">
        <v>527.44880812314102</v>
      </c>
      <c r="I22" s="3">
        <v>0</v>
      </c>
    </row>
    <row r="23" spans="1:9" x14ac:dyDescent="0.25">
      <c r="A23" s="1" t="s">
        <v>36</v>
      </c>
      <c r="B23" s="5">
        <v>19681</v>
      </c>
      <c r="C23" s="2">
        <v>44253</v>
      </c>
      <c r="D23" s="1" t="s">
        <v>38</v>
      </c>
      <c r="E23" s="1">
        <v>3.5</v>
      </c>
      <c r="F23" s="1" t="s">
        <v>11</v>
      </c>
      <c r="G23" s="3">
        <v>45.888761976737861</v>
      </c>
      <c r="H23" s="4">
        <v>45.087211549196589</v>
      </c>
      <c r="I23" s="3">
        <v>-0.80155042754127259</v>
      </c>
    </row>
    <row r="24" spans="1:9" x14ac:dyDescent="0.25">
      <c r="A24" s="1" t="s">
        <v>36</v>
      </c>
      <c r="B24" s="5">
        <v>19682</v>
      </c>
      <c r="C24" s="2">
        <v>44253</v>
      </c>
      <c r="D24" s="1" t="s">
        <v>39</v>
      </c>
      <c r="E24" s="1">
        <v>5</v>
      </c>
      <c r="F24" s="1" t="s">
        <v>11</v>
      </c>
      <c r="G24" s="3">
        <v>109.78378177217073</v>
      </c>
      <c r="H24" s="4">
        <v>107.35050368856331</v>
      </c>
      <c r="I24" s="3">
        <v>-2.4332780836074348</v>
      </c>
    </row>
    <row r="25" spans="1:9" x14ac:dyDescent="0.25">
      <c r="A25" s="1" t="s">
        <v>40</v>
      </c>
      <c r="B25" s="5">
        <v>19775</v>
      </c>
      <c r="C25" s="2">
        <v>44256</v>
      </c>
      <c r="D25" s="1" t="s">
        <v>41</v>
      </c>
      <c r="E25" s="1">
        <v>8</v>
      </c>
      <c r="F25" s="1" t="s">
        <v>11</v>
      </c>
      <c r="G25" s="3">
        <v>56.212341961466798</v>
      </c>
      <c r="H25" s="4">
        <v>54.204676538022269</v>
      </c>
      <c r="I25" s="3">
        <v>-2.0076654234445175</v>
      </c>
    </row>
    <row r="26" spans="1:9" x14ac:dyDescent="0.25">
      <c r="A26" s="1" t="s">
        <v>221</v>
      </c>
      <c r="B26" s="5">
        <v>19796</v>
      </c>
      <c r="C26" s="2">
        <v>44259</v>
      </c>
      <c r="D26" s="1" t="s">
        <v>222</v>
      </c>
      <c r="E26" s="1">
        <v>2</v>
      </c>
      <c r="F26" s="1" t="s">
        <v>11</v>
      </c>
      <c r="G26" s="3">
        <v>125.09410037182168</v>
      </c>
      <c r="H26" s="4">
        <v>187.64115055773252</v>
      </c>
      <c r="I26" s="3">
        <v>62.547050185910841</v>
      </c>
    </row>
    <row r="27" spans="1:9" x14ac:dyDescent="0.25">
      <c r="A27" s="1" t="s">
        <v>43</v>
      </c>
      <c r="B27" s="5">
        <v>19858</v>
      </c>
      <c r="C27" s="2">
        <v>44267</v>
      </c>
      <c r="D27" s="1" t="s">
        <v>44</v>
      </c>
      <c r="E27" s="1">
        <v>1</v>
      </c>
      <c r="F27" s="1" t="s">
        <v>11</v>
      </c>
      <c r="G27" s="3">
        <v>12.872258566488076</v>
      </c>
      <c r="H27" s="4">
        <v>12.872258566488076</v>
      </c>
      <c r="I27" s="3">
        <v>0</v>
      </c>
    </row>
    <row r="28" spans="1:9" x14ac:dyDescent="0.25">
      <c r="A28" s="1" t="s">
        <v>45</v>
      </c>
      <c r="B28" s="5">
        <v>7434</v>
      </c>
      <c r="C28" s="2">
        <v>44267</v>
      </c>
      <c r="D28" s="1" t="s">
        <v>46</v>
      </c>
      <c r="E28" s="1">
        <v>27</v>
      </c>
      <c r="F28" s="1" t="s">
        <v>11</v>
      </c>
      <c r="G28" s="3">
        <v>13.902039251807121</v>
      </c>
      <c r="H28" s="4">
        <v>13.902039251807121</v>
      </c>
      <c r="I28" s="3">
        <v>0</v>
      </c>
    </row>
    <row r="29" spans="1:9" x14ac:dyDescent="0.25">
      <c r="A29" s="1" t="s">
        <v>47</v>
      </c>
      <c r="B29" s="5">
        <v>0</v>
      </c>
      <c r="C29" s="2">
        <v>44270</v>
      </c>
      <c r="D29" s="1" t="s">
        <v>48</v>
      </c>
      <c r="E29" s="1">
        <v>10</v>
      </c>
      <c r="F29" s="1" t="s">
        <v>11</v>
      </c>
      <c r="G29" s="3">
        <v>0</v>
      </c>
      <c r="H29" s="4">
        <v>306.02380693615828</v>
      </c>
      <c r="I29" s="3">
        <v>306.02380693615828</v>
      </c>
    </row>
    <row r="30" spans="1:9" x14ac:dyDescent="0.25">
      <c r="A30" s="1" t="s">
        <v>88</v>
      </c>
      <c r="B30" s="5">
        <v>21898</v>
      </c>
      <c r="C30" s="2">
        <v>44270</v>
      </c>
      <c r="D30" s="1" t="s">
        <v>89</v>
      </c>
      <c r="E30" s="1">
        <v>11.52</v>
      </c>
      <c r="F30" s="1" t="s">
        <v>11</v>
      </c>
      <c r="G30" s="3">
        <v>123.03724795936461</v>
      </c>
      <c r="H30" s="4">
        <v>123.03724795936461</v>
      </c>
      <c r="I30" s="3">
        <v>0</v>
      </c>
    </row>
    <row r="31" spans="1:9" x14ac:dyDescent="0.25">
      <c r="A31" s="1" t="s">
        <v>49</v>
      </c>
      <c r="B31" s="5">
        <v>19777</v>
      </c>
      <c r="C31" s="2">
        <v>44271</v>
      </c>
      <c r="D31" s="1" t="s">
        <v>50</v>
      </c>
      <c r="E31" s="1">
        <v>7</v>
      </c>
      <c r="F31" s="1" t="s">
        <v>11</v>
      </c>
      <c r="G31" s="3">
        <v>19.600760728125493</v>
      </c>
      <c r="H31" s="4">
        <v>19.600760728125493</v>
      </c>
      <c r="I31" s="3">
        <v>0</v>
      </c>
    </row>
    <row r="32" spans="1:9" x14ac:dyDescent="0.25">
      <c r="A32" s="1" t="s">
        <v>49</v>
      </c>
      <c r="B32" s="5">
        <v>8929</v>
      </c>
      <c r="C32" s="2">
        <v>44271</v>
      </c>
      <c r="D32" s="1" t="s">
        <v>51</v>
      </c>
      <c r="E32" s="1">
        <v>170</v>
      </c>
      <c r="F32" s="1" t="s">
        <v>11</v>
      </c>
      <c r="G32" s="3">
        <v>8.3637481589521396</v>
      </c>
      <c r="H32" s="4">
        <v>8.1712210258390172</v>
      </c>
      <c r="I32" s="3">
        <v>-0.19252713311312256</v>
      </c>
    </row>
    <row r="33" spans="1:9" x14ac:dyDescent="0.25">
      <c r="A33" s="1" t="s">
        <v>49</v>
      </c>
      <c r="B33" s="5">
        <v>5852</v>
      </c>
      <c r="C33" s="2">
        <v>44271</v>
      </c>
      <c r="D33" s="1" t="s">
        <v>52</v>
      </c>
      <c r="E33" s="1">
        <v>170</v>
      </c>
      <c r="F33" s="1" t="s">
        <v>11</v>
      </c>
      <c r="G33" s="3">
        <v>6.4554931148384878</v>
      </c>
      <c r="H33" s="4">
        <v>6.3067221483419846</v>
      </c>
      <c r="I33" s="3">
        <v>-0.14877096649650381</v>
      </c>
    </row>
    <row r="34" spans="1:9" x14ac:dyDescent="0.25">
      <c r="A34" s="1" t="s">
        <v>53</v>
      </c>
      <c r="B34" s="5">
        <v>16502</v>
      </c>
      <c r="C34" s="2">
        <v>44271</v>
      </c>
      <c r="D34" s="1" t="s">
        <v>54</v>
      </c>
      <c r="E34" s="1">
        <v>20000</v>
      </c>
      <c r="F34" s="1" t="s">
        <v>11</v>
      </c>
      <c r="G34" s="3">
        <v>66.806800795046698</v>
      </c>
      <c r="H34" s="4">
        <v>65.205267899275015</v>
      </c>
      <c r="I34" s="3">
        <v>-1.601532895771667</v>
      </c>
    </row>
    <row r="35" spans="1:9" x14ac:dyDescent="0.25">
      <c r="A35" s="1" t="s">
        <v>55</v>
      </c>
      <c r="B35" s="5">
        <v>21860</v>
      </c>
      <c r="C35" s="2">
        <v>44273</v>
      </c>
      <c r="D35" s="1" t="s">
        <v>56</v>
      </c>
      <c r="E35" s="1">
        <v>1</v>
      </c>
      <c r="F35" s="1" t="s">
        <v>11</v>
      </c>
      <c r="G35" s="3">
        <v>3.2416142887372681</v>
      </c>
      <c r="H35" s="4">
        <v>3.24</v>
      </c>
      <c r="I35" s="3">
        <v>-1.6142887372677308E-3</v>
      </c>
    </row>
    <row r="36" spans="1:9" x14ac:dyDescent="0.25">
      <c r="A36" s="1" t="s">
        <v>57</v>
      </c>
      <c r="B36" s="5">
        <v>21862</v>
      </c>
      <c r="C36" s="2">
        <v>44273</v>
      </c>
      <c r="D36" s="1" t="s">
        <v>58</v>
      </c>
      <c r="E36" s="1">
        <v>10</v>
      </c>
      <c r="F36" s="1" t="s">
        <v>11</v>
      </c>
      <c r="G36" s="3">
        <v>5.7191551663988198</v>
      </c>
      <c r="H36" s="4">
        <v>5.7191551663988198</v>
      </c>
      <c r="I36" s="3">
        <v>0</v>
      </c>
    </row>
    <row r="37" spans="1:9" x14ac:dyDescent="0.25">
      <c r="A37" s="1" t="s">
        <v>59</v>
      </c>
      <c r="B37" s="5">
        <v>21863</v>
      </c>
      <c r="C37" s="2">
        <v>44274</v>
      </c>
      <c r="D37" s="1" t="s">
        <v>60</v>
      </c>
      <c r="E37" s="1">
        <v>4</v>
      </c>
      <c r="F37" s="1" t="s">
        <v>11</v>
      </c>
      <c r="G37" s="3">
        <v>226.61378641831629</v>
      </c>
      <c r="H37" s="4">
        <v>226.61378641831629</v>
      </c>
      <c r="I37" s="3">
        <v>0</v>
      </c>
    </row>
    <row r="38" spans="1:9" x14ac:dyDescent="0.25">
      <c r="A38" s="1" t="s">
        <v>61</v>
      </c>
      <c r="B38" s="5">
        <v>21864</v>
      </c>
      <c r="C38" s="2">
        <v>44274</v>
      </c>
      <c r="D38" s="1" t="s">
        <v>62</v>
      </c>
      <c r="E38" s="1">
        <v>7</v>
      </c>
      <c r="F38" s="1" t="s">
        <v>11</v>
      </c>
      <c r="G38" s="3">
        <v>130.4599952533591</v>
      </c>
      <c r="H38" s="4">
        <v>130.78425373369058</v>
      </c>
      <c r="I38" s="3">
        <v>0.32425848033146421</v>
      </c>
    </row>
    <row r="39" spans="1:9" x14ac:dyDescent="0.25">
      <c r="A39" s="1" t="s">
        <v>63</v>
      </c>
      <c r="B39" s="5">
        <v>21864</v>
      </c>
      <c r="C39" s="2">
        <v>44280</v>
      </c>
      <c r="D39" s="1" t="s">
        <v>62</v>
      </c>
      <c r="E39" s="1">
        <v>2</v>
      </c>
      <c r="F39" s="1" t="s">
        <v>11</v>
      </c>
      <c r="G39" s="3">
        <v>37.262137864993498</v>
      </c>
      <c r="H39" s="4">
        <v>37.262137864993498</v>
      </c>
      <c r="I39" s="3">
        <v>0</v>
      </c>
    </row>
    <row r="40" spans="1:9" x14ac:dyDescent="0.25">
      <c r="A40" s="1" t="s">
        <v>64</v>
      </c>
      <c r="B40" s="5">
        <v>19683</v>
      </c>
      <c r="C40" s="2">
        <v>44280</v>
      </c>
      <c r="D40" s="1" t="s">
        <v>37</v>
      </c>
      <c r="E40" s="1">
        <v>30</v>
      </c>
      <c r="F40" s="1" t="s">
        <v>11</v>
      </c>
      <c r="G40" s="3">
        <v>287.2782883359298</v>
      </c>
      <c r="H40" s="4">
        <v>287.2782883359298</v>
      </c>
      <c r="I40" s="3">
        <v>0</v>
      </c>
    </row>
    <row r="41" spans="1:9" x14ac:dyDescent="0.25">
      <c r="A41" s="1" t="s">
        <v>64</v>
      </c>
      <c r="B41" s="5">
        <v>19681</v>
      </c>
      <c r="C41" s="2">
        <v>44280</v>
      </c>
      <c r="D41" s="1" t="s">
        <v>38</v>
      </c>
      <c r="E41" s="1">
        <v>2</v>
      </c>
      <c r="F41" s="1" t="s">
        <v>11</v>
      </c>
      <c r="G41" s="3">
        <v>26.183772349822057</v>
      </c>
      <c r="H41" s="4">
        <v>28.584904312032815</v>
      </c>
      <c r="I41" s="3">
        <v>2.4011319622107563</v>
      </c>
    </row>
    <row r="42" spans="1:9" x14ac:dyDescent="0.25">
      <c r="A42" s="1" t="s">
        <v>64</v>
      </c>
      <c r="B42" s="5">
        <v>19682</v>
      </c>
      <c r="C42" s="2">
        <v>44280</v>
      </c>
      <c r="D42" s="1" t="s">
        <v>39</v>
      </c>
      <c r="E42" s="1">
        <v>3</v>
      </c>
      <c r="F42" s="1" t="s">
        <v>11</v>
      </c>
      <c r="G42" s="3">
        <v>65.773864821987502</v>
      </c>
      <c r="H42" s="4">
        <v>68.603770348878754</v>
      </c>
      <c r="I42" s="3">
        <v>2.8299055268912485</v>
      </c>
    </row>
    <row r="43" spans="1:9" x14ac:dyDescent="0.25">
      <c r="A43" s="1" t="s">
        <v>64</v>
      </c>
      <c r="B43" s="5">
        <v>21871</v>
      </c>
      <c r="C43" s="2">
        <v>44280</v>
      </c>
      <c r="D43" s="1" t="s">
        <v>65</v>
      </c>
      <c r="E43" s="1">
        <v>6</v>
      </c>
      <c r="F43" s="1" t="s">
        <v>11</v>
      </c>
      <c r="G43" s="3">
        <v>24.011319622107564</v>
      </c>
      <c r="H43" s="4">
        <v>24.011319622107564</v>
      </c>
      <c r="I43" s="3">
        <v>0</v>
      </c>
    </row>
    <row r="44" spans="1:9" x14ac:dyDescent="0.25">
      <c r="A44" s="1" t="s">
        <v>66</v>
      </c>
      <c r="B44" s="5">
        <v>19775</v>
      </c>
      <c r="C44" s="2">
        <v>44280</v>
      </c>
      <c r="D44" s="1" t="s">
        <v>41</v>
      </c>
      <c r="E44" s="1">
        <v>4</v>
      </c>
      <c r="F44" s="1" t="s">
        <v>11</v>
      </c>
      <c r="G44" s="3">
        <v>28.06808924207126</v>
      </c>
      <c r="H44" s="4">
        <v>30.073034430517243</v>
      </c>
      <c r="I44" s="3">
        <v>2.0049451884459817</v>
      </c>
    </row>
    <row r="45" spans="1:9" x14ac:dyDescent="0.25">
      <c r="A45" s="1" t="s">
        <v>67</v>
      </c>
      <c r="B45" s="5">
        <v>18268</v>
      </c>
      <c r="C45" s="2">
        <v>44280</v>
      </c>
      <c r="D45" s="1" t="s">
        <v>35</v>
      </c>
      <c r="E45" s="1">
        <v>1</v>
      </c>
      <c r="F45" s="1" t="s">
        <v>11</v>
      </c>
      <c r="G45" s="3">
        <v>11.475115411551158</v>
      </c>
      <c r="H45" s="4">
        <v>11.711521145682964</v>
      </c>
      <c r="I45" s="3">
        <v>0.23640573413180499</v>
      </c>
    </row>
    <row r="46" spans="1:9" x14ac:dyDescent="0.25">
      <c r="A46" s="1" t="s">
        <v>68</v>
      </c>
      <c r="B46" s="5">
        <v>13016</v>
      </c>
      <c r="C46" s="2">
        <v>44281</v>
      </c>
      <c r="D46" s="1" t="s">
        <v>69</v>
      </c>
      <c r="E46" s="1">
        <v>2</v>
      </c>
      <c r="F46" s="1" t="s">
        <v>11</v>
      </c>
      <c r="G46" s="3">
        <v>3.3898197533828398</v>
      </c>
      <c r="H46" s="4">
        <v>6.8600044590028988</v>
      </c>
      <c r="I46" s="3">
        <v>3.470184705620059</v>
      </c>
    </row>
    <row r="47" spans="1:9" x14ac:dyDescent="0.25">
      <c r="A47" s="1" t="s">
        <v>68</v>
      </c>
      <c r="B47" s="5">
        <v>13072</v>
      </c>
      <c r="C47" s="2">
        <v>44281</v>
      </c>
      <c r="D47" s="1" t="s">
        <v>70</v>
      </c>
      <c r="E47" s="1">
        <v>2</v>
      </c>
      <c r="F47" s="1" t="s">
        <v>11</v>
      </c>
      <c r="G47" s="3">
        <v>4.2875027868768116</v>
      </c>
      <c r="H47" s="4">
        <v>4.2875027868768116</v>
      </c>
      <c r="I47" s="3">
        <v>0</v>
      </c>
    </row>
    <row r="48" spans="1:9" x14ac:dyDescent="0.25">
      <c r="A48" s="1" t="s">
        <v>71</v>
      </c>
      <c r="B48" s="5">
        <v>12742</v>
      </c>
      <c r="C48" s="2">
        <v>44281</v>
      </c>
      <c r="D48" s="1" t="s">
        <v>72</v>
      </c>
      <c r="E48" s="1">
        <v>1</v>
      </c>
      <c r="F48" s="1" t="s">
        <v>11</v>
      </c>
      <c r="G48" s="3">
        <v>21.437513934384054</v>
      </c>
      <c r="H48" s="4">
        <v>21.437513934384054</v>
      </c>
      <c r="I48" s="3">
        <v>0</v>
      </c>
    </row>
    <row r="49" spans="1:9" x14ac:dyDescent="0.25">
      <c r="A49" s="1" t="s">
        <v>71</v>
      </c>
      <c r="B49" s="5">
        <v>12739</v>
      </c>
      <c r="C49" s="2">
        <v>44281</v>
      </c>
      <c r="D49" s="1" t="s">
        <v>73</v>
      </c>
      <c r="E49" s="1">
        <v>0.5</v>
      </c>
      <c r="F49" s="1" t="s">
        <v>11</v>
      </c>
      <c r="G49" s="3">
        <v>9.6322122942713246</v>
      </c>
      <c r="H49" s="4">
        <v>12.314108170836978</v>
      </c>
      <c r="I49" s="3">
        <v>2.6818958765656529</v>
      </c>
    </row>
    <row r="50" spans="1:9" x14ac:dyDescent="0.25">
      <c r="A50" s="1" t="s">
        <v>71</v>
      </c>
      <c r="B50" s="5">
        <v>7732</v>
      </c>
      <c r="C50" s="2">
        <v>44281</v>
      </c>
      <c r="D50" s="1" t="s">
        <v>74</v>
      </c>
      <c r="E50" s="1">
        <v>0.25</v>
      </c>
      <c r="F50" s="1" t="s">
        <v>11</v>
      </c>
      <c r="G50" s="3">
        <v>0.77526768309066074</v>
      </c>
      <c r="H50" s="4">
        <v>6.4842362814202499</v>
      </c>
      <c r="I50" s="3">
        <v>5.708968598329589</v>
      </c>
    </row>
    <row r="51" spans="1:9" x14ac:dyDescent="0.25">
      <c r="A51" s="1" t="s">
        <v>71</v>
      </c>
      <c r="B51" s="5">
        <v>6929</v>
      </c>
      <c r="C51" s="2">
        <v>44281</v>
      </c>
      <c r="D51" s="1" t="s">
        <v>75</v>
      </c>
      <c r="E51" s="1">
        <v>1</v>
      </c>
      <c r="F51" s="1" t="s">
        <v>11</v>
      </c>
      <c r="G51" s="3">
        <v>2.8583351912512076E-2</v>
      </c>
      <c r="H51" s="4">
        <v>2.8583351912512076E-2</v>
      </c>
      <c r="I51" s="3">
        <v>0</v>
      </c>
    </row>
    <row r="52" spans="1:9" x14ac:dyDescent="0.25">
      <c r="A52" s="1" t="s">
        <v>76</v>
      </c>
      <c r="B52" s="5">
        <v>21881</v>
      </c>
      <c r="C52" s="2">
        <v>44284</v>
      </c>
      <c r="D52" s="1" t="s">
        <v>77</v>
      </c>
      <c r="E52" s="1">
        <v>3</v>
      </c>
      <c r="F52" s="1" t="s">
        <v>11</v>
      </c>
      <c r="G52" s="3">
        <v>16.843497346468101</v>
      </c>
      <c r="H52" s="4">
        <v>16.843499999999999</v>
      </c>
      <c r="I52" s="3">
        <v>2.653531898111234E-6</v>
      </c>
    </row>
    <row r="53" spans="1:9" x14ac:dyDescent="0.25">
      <c r="A53" s="1" t="s">
        <v>76</v>
      </c>
      <c r="B53" s="5">
        <v>21882</v>
      </c>
      <c r="C53" s="2">
        <v>44284</v>
      </c>
      <c r="D53" s="1" t="s">
        <v>78</v>
      </c>
      <c r="E53" s="1">
        <v>17</v>
      </c>
      <c r="F53" s="1" t="s">
        <v>11</v>
      </c>
      <c r="G53" s="3">
        <v>13.703687509109459</v>
      </c>
      <c r="H53" s="4">
        <v>13.7037</v>
      </c>
      <c r="I53" s="3">
        <v>1.2490890540737502E-5</v>
      </c>
    </row>
    <row r="54" spans="1:9" x14ac:dyDescent="0.25">
      <c r="A54" s="1" t="s">
        <v>79</v>
      </c>
      <c r="B54" s="5">
        <v>19681</v>
      </c>
      <c r="C54" s="2">
        <v>44284</v>
      </c>
      <c r="D54" s="1" t="s">
        <v>38</v>
      </c>
      <c r="E54" s="1">
        <v>2</v>
      </c>
      <c r="F54" s="1" t="s">
        <v>11</v>
      </c>
      <c r="G54" s="3">
        <v>26.178085284543787</v>
      </c>
      <c r="H54" s="4">
        <v>23.777474843603084</v>
      </c>
      <c r="I54" s="3">
        <v>-2.4006104409406963</v>
      </c>
    </row>
    <row r="55" spans="1:9" x14ac:dyDescent="0.25">
      <c r="A55" s="1" t="s">
        <v>79</v>
      </c>
      <c r="B55" s="5">
        <v>19682</v>
      </c>
      <c r="C55" s="2">
        <v>44284</v>
      </c>
      <c r="D55" s="1" t="s">
        <v>39</v>
      </c>
      <c r="E55" s="1">
        <v>1</v>
      </c>
      <c r="F55" s="1" t="s">
        <v>11</v>
      </c>
      <c r="G55" s="3">
        <v>21.919859621446598</v>
      </c>
      <c r="H55" s="4">
        <v>19.090568744623631</v>
      </c>
      <c r="I55" s="3">
        <v>-2.8292908768229634</v>
      </c>
    </row>
    <row r="56" spans="1:9" x14ac:dyDescent="0.25">
      <c r="A56" s="1" t="s">
        <v>80</v>
      </c>
      <c r="B56" s="5">
        <v>21888</v>
      </c>
      <c r="C56" s="2">
        <v>44286</v>
      </c>
      <c r="D56" s="1" t="s">
        <v>81</v>
      </c>
      <c r="E56" s="1">
        <v>1</v>
      </c>
      <c r="F56" s="1" t="s">
        <v>11</v>
      </c>
      <c r="G56" s="3">
        <v>2.6835338863662992</v>
      </c>
      <c r="H56" s="4">
        <v>2.6835338863662992</v>
      </c>
      <c r="I56" s="3">
        <v>0</v>
      </c>
    </row>
    <row r="57" spans="1:9" x14ac:dyDescent="0.25">
      <c r="A57" s="1" t="s">
        <v>82</v>
      </c>
      <c r="B57" s="5">
        <v>21894</v>
      </c>
      <c r="C57" s="2">
        <v>0</v>
      </c>
      <c r="D57" s="1" t="s">
        <v>83</v>
      </c>
      <c r="E57" s="1">
        <v>1</v>
      </c>
      <c r="F57" s="1" t="s">
        <v>11</v>
      </c>
      <c r="G57" s="3">
        <v>5.7790671769678967</v>
      </c>
      <c r="H57" s="4">
        <v>3.4028333142922431</v>
      </c>
      <c r="I57" s="3">
        <v>-2.3762338626756541</v>
      </c>
    </row>
    <row r="58" spans="1:9" x14ac:dyDescent="0.25">
      <c r="A58" s="1" t="s">
        <v>82</v>
      </c>
      <c r="B58" s="5">
        <v>18340</v>
      </c>
      <c r="C58" s="2">
        <v>0</v>
      </c>
      <c r="D58" s="1" t="s">
        <v>84</v>
      </c>
      <c r="E58" s="1">
        <v>1</v>
      </c>
      <c r="F58" s="1" t="s">
        <v>11</v>
      </c>
      <c r="G58" s="3">
        <v>2.7498257740203358</v>
      </c>
      <c r="H58" s="4">
        <v>0.86190448988918089</v>
      </c>
      <c r="I58" s="3">
        <v>-1.8879212841311552</v>
      </c>
    </row>
    <row r="59" spans="1:9" x14ac:dyDescent="0.25">
      <c r="A59" s="1" t="s">
        <v>85</v>
      </c>
      <c r="B59" s="5">
        <v>21896</v>
      </c>
      <c r="C59" s="2">
        <v>44298</v>
      </c>
      <c r="D59" s="1" t="s">
        <v>86</v>
      </c>
      <c r="E59" s="1">
        <v>2</v>
      </c>
      <c r="F59" s="1" t="s">
        <v>11</v>
      </c>
      <c r="G59" s="3">
        <v>86.551658161444067</v>
      </c>
      <c r="H59" s="4">
        <v>86.551658161444067</v>
      </c>
      <c r="I59" s="3">
        <v>0</v>
      </c>
    </row>
    <row r="60" spans="1:9" x14ac:dyDescent="0.25">
      <c r="A60" s="1" t="s">
        <v>85</v>
      </c>
      <c r="B60" s="5">
        <v>21897</v>
      </c>
      <c r="C60" s="2">
        <v>44298</v>
      </c>
      <c r="D60" s="1" t="s">
        <v>87</v>
      </c>
      <c r="E60" s="1">
        <v>1</v>
      </c>
      <c r="F60" s="1" t="s">
        <v>11</v>
      </c>
      <c r="G60" s="3">
        <v>13.588842214080309</v>
      </c>
      <c r="H60" s="4">
        <v>13.588842214080309</v>
      </c>
      <c r="I60" s="3">
        <v>0</v>
      </c>
    </row>
    <row r="61" spans="1:9" x14ac:dyDescent="0.25">
      <c r="A61" s="1" t="s">
        <v>90</v>
      </c>
      <c r="B61" s="5">
        <v>21902</v>
      </c>
      <c r="C61" s="2">
        <v>44298</v>
      </c>
      <c r="D61" s="1" t="s">
        <v>91</v>
      </c>
      <c r="E61" s="1">
        <v>1</v>
      </c>
      <c r="F61" s="1" t="s">
        <v>11</v>
      </c>
      <c r="G61" s="3">
        <v>14.943871242257487</v>
      </c>
      <c r="H61" s="4">
        <v>14.943871242257487</v>
      </c>
      <c r="I61" s="3">
        <v>0</v>
      </c>
    </row>
    <row r="62" spans="1:9" x14ac:dyDescent="0.25">
      <c r="A62" s="1" t="s">
        <v>92</v>
      </c>
      <c r="B62" s="5">
        <v>21903</v>
      </c>
      <c r="C62" s="2">
        <v>44298</v>
      </c>
      <c r="D62" s="1" t="s">
        <v>93</v>
      </c>
      <c r="E62" s="1">
        <v>1</v>
      </c>
      <c r="F62" s="1" t="s">
        <v>11</v>
      </c>
      <c r="G62" s="3">
        <v>98.230000828152612</v>
      </c>
      <c r="H62" s="4">
        <v>98.23</v>
      </c>
      <c r="I62" s="3">
        <v>-8.2815261996076262E-7</v>
      </c>
    </row>
    <row r="63" spans="1:9" x14ac:dyDescent="0.25">
      <c r="A63" s="1" t="s">
        <v>94</v>
      </c>
      <c r="B63" s="5">
        <v>9023</v>
      </c>
      <c r="C63" s="2">
        <v>44299</v>
      </c>
      <c r="D63" s="1" t="s">
        <v>95</v>
      </c>
      <c r="E63" s="1">
        <v>24</v>
      </c>
      <c r="F63" s="1" t="s">
        <v>11</v>
      </c>
      <c r="G63" s="3">
        <v>64.974608504951505</v>
      </c>
      <c r="H63" s="4">
        <v>67.100983449268412</v>
      </c>
      <c r="I63" s="3">
        <v>2.1263749443168969</v>
      </c>
    </row>
    <row r="64" spans="1:9" x14ac:dyDescent="0.25">
      <c r="A64" s="1" t="s">
        <v>94</v>
      </c>
      <c r="B64" s="5">
        <v>8929</v>
      </c>
      <c r="C64" s="2">
        <v>44299</v>
      </c>
      <c r="D64" s="1" t="s">
        <v>51</v>
      </c>
      <c r="E64" s="1">
        <v>300</v>
      </c>
      <c r="F64" s="1" t="s">
        <v>11</v>
      </c>
      <c r="G64" s="3">
        <v>14.737175753006888</v>
      </c>
      <c r="H64" s="4">
        <v>14.397937155193091</v>
      </c>
      <c r="I64" s="3">
        <v>-0.33923859781379567</v>
      </c>
    </row>
    <row r="65" spans="1:9" x14ac:dyDescent="0.25">
      <c r="A65" s="1" t="s">
        <v>94</v>
      </c>
      <c r="B65" s="5">
        <v>5852</v>
      </c>
      <c r="C65" s="2">
        <v>44299</v>
      </c>
      <c r="D65" s="1" t="s">
        <v>52</v>
      </c>
      <c r="E65" s="1">
        <v>300</v>
      </c>
      <c r="F65" s="1" t="s">
        <v>11</v>
      </c>
      <c r="G65" s="3">
        <v>11.374772984271663</v>
      </c>
      <c r="H65" s="4">
        <v>11.112634067779187</v>
      </c>
      <c r="I65" s="3">
        <v>-0.2621389164924785</v>
      </c>
    </row>
    <row r="66" spans="1:9" x14ac:dyDescent="0.25">
      <c r="A66" s="1" t="s">
        <v>94</v>
      </c>
      <c r="B66" s="5">
        <v>21928</v>
      </c>
      <c r="C66" s="2">
        <v>44299</v>
      </c>
      <c r="D66" s="1" t="s">
        <v>111</v>
      </c>
      <c r="E66" s="1">
        <v>6</v>
      </c>
      <c r="F66" s="1" t="s">
        <v>11</v>
      </c>
      <c r="G66" s="3">
        <v>1.3118425110509544</v>
      </c>
      <c r="H66" s="4">
        <v>1.3118425110509544</v>
      </c>
      <c r="I66" s="3">
        <v>0</v>
      </c>
    </row>
    <row r="67" spans="1:9" x14ac:dyDescent="0.25">
      <c r="A67" s="1" t="s">
        <v>94</v>
      </c>
      <c r="B67" s="5">
        <v>12858</v>
      </c>
      <c r="C67" s="2">
        <v>44299</v>
      </c>
      <c r="D67" s="1" t="s">
        <v>112</v>
      </c>
      <c r="E67" s="1">
        <v>6</v>
      </c>
      <c r="F67" s="1" t="s">
        <v>11</v>
      </c>
      <c r="G67" s="3">
        <v>0.20109310214851114</v>
      </c>
      <c r="H67" s="4">
        <v>0.13535277387520134</v>
      </c>
      <c r="I67" s="3">
        <v>-6.5740328273309806E-2</v>
      </c>
    </row>
    <row r="68" spans="1:9" x14ac:dyDescent="0.25">
      <c r="A68" s="1" t="s">
        <v>94</v>
      </c>
      <c r="B68" s="5">
        <v>5854</v>
      </c>
      <c r="C68" s="2">
        <v>44299</v>
      </c>
      <c r="D68" s="1" t="s">
        <v>113</v>
      </c>
      <c r="E68" s="1">
        <v>6</v>
      </c>
      <c r="F68" s="1" t="s">
        <v>11</v>
      </c>
      <c r="G68" s="3">
        <v>8.7105506630572607E-2</v>
      </c>
      <c r="H68" s="4">
        <v>8.7105506630572607E-2</v>
      </c>
      <c r="I68" s="3">
        <v>0</v>
      </c>
    </row>
    <row r="69" spans="1:9" x14ac:dyDescent="0.25">
      <c r="A69" s="1" t="s">
        <v>94</v>
      </c>
      <c r="B69" s="5">
        <v>8933</v>
      </c>
      <c r="C69" s="2">
        <v>44299</v>
      </c>
      <c r="D69" s="1" t="s">
        <v>114</v>
      </c>
      <c r="E69" s="1">
        <v>6</v>
      </c>
      <c r="F69" s="1" t="s">
        <v>11</v>
      </c>
      <c r="G69" s="3">
        <v>4.283315628962067E-4</v>
      </c>
      <c r="H69" s="4">
        <v>0.13422197854915532</v>
      </c>
      <c r="I69" s="3">
        <v>0.13379364698625912</v>
      </c>
    </row>
    <row r="70" spans="1:9" x14ac:dyDescent="0.25">
      <c r="A70" s="1" t="s">
        <v>94</v>
      </c>
      <c r="B70" s="5">
        <v>15408</v>
      </c>
      <c r="C70" s="2">
        <v>44299</v>
      </c>
      <c r="D70" s="1" t="s">
        <v>115</v>
      </c>
      <c r="E70" s="1">
        <v>2</v>
      </c>
      <c r="F70" s="1" t="s">
        <v>11</v>
      </c>
      <c r="G70" s="3">
        <v>10.926835257969824</v>
      </c>
      <c r="H70" s="4">
        <v>9.9652765879678817</v>
      </c>
      <c r="I70" s="3">
        <v>-0.96155867000194173</v>
      </c>
    </row>
    <row r="71" spans="1:9" x14ac:dyDescent="0.25">
      <c r="A71" s="1" t="s">
        <v>94</v>
      </c>
      <c r="B71" s="5">
        <v>21929</v>
      </c>
      <c r="C71" s="2">
        <v>44299</v>
      </c>
      <c r="D71" s="1" t="s">
        <v>116</v>
      </c>
      <c r="E71" s="1">
        <v>4</v>
      </c>
      <c r="F71" s="1" t="s">
        <v>11</v>
      </c>
      <c r="G71" s="3">
        <v>0.56368433677140806</v>
      </c>
      <c r="H71" s="4">
        <v>0.56368433677140806</v>
      </c>
      <c r="I71" s="3">
        <v>0</v>
      </c>
    </row>
    <row r="72" spans="1:9" x14ac:dyDescent="0.25">
      <c r="A72" s="1" t="s">
        <v>96</v>
      </c>
      <c r="B72" s="5">
        <v>21906</v>
      </c>
      <c r="C72" s="2">
        <v>44300</v>
      </c>
      <c r="D72" s="1" t="s">
        <v>97</v>
      </c>
      <c r="E72" s="1">
        <v>1</v>
      </c>
      <c r="F72" s="1" t="s">
        <v>11</v>
      </c>
      <c r="G72" s="3">
        <v>27.079999428922232</v>
      </c>
      <c r="H72" s="4">
        <v>27.08</v>
      </c>
      <c r="I72" s="3">
        <v>5.7107776651485516E-7</v>
      </c>
    </row>
    <row r="73" spans="1:9" x14ac:dyDescent="0.25">
      <c r="A73" s="1" t="s">
        <v>98</v>
      </c>
      <c r="B73" s="5">
        <v>18348</v>
      </c>
      <c r="C73" s="2">
        <v>44306</v>
      </c>
      <c r="D73" s="1" t="s">
        <v>99</v>
      </c>
      <c r="E73" s="1">
        <v>5</v>
      </c>
      <c r="F73" s="1" t="s">
        <v>11</v>
      </c>
      <c r="G73" s="3">
        <v>30.257272449611648</v>
      </c>
      <c r="H73" s="4">
        <v>30.257272449611648</v>
      </c>
      <c r="I73" s="3">
        <v>0</v>
      </c>
    </row>
    <row r="74" spans="1:9" x14ac:dyDescent="0.25">
      <c r="A74" s="1" t="s">
        <v>100</v>
      </c>
      <c r="B74" s="5">
        <v>21923</v>
      </c>
      <c r="C74" s="2">
        <v>44307</v>
      </c>
      <c r="D74" s="1" t="s">
        <v>101</v>
      </c>
      <c r="E74" s="1">
        <v>1</v>
      </c>
      <c r="F74" s="1" t="s">
        <v>11</v>
      </c>
      <c r="G74" s="3">
        <v>10.410000913377555</v>
      </c>
      <c r="H74" s="4">
        <v>10.41</v>
      </c>
      <c r="I74" s="3">
        <v>-9.1337755603000436E-7</v>
      </c>
    </row>
    <row r="75" spans="1:9" x14ac:dyDescent="0.25">
      <c r="A75" s="1" t="s">
        <v>102</v>
      </c>
      <c r="B75" s="5">
        <v>21924</v>
      </c>
      <c r="C75" s="2">
        <v>44307</v>
      </c>
      <c r="D75" s="1" t="s">
        <v>103</v>
      </c>
      <c r="E75" s="1">
        <v>1</v>
      </c>
      <c r="F75" s="1" t="s">
        <v>11</v>
      </c>
      <c r="G75" s="3">
        <v>3.3432472855560755</v>
      </c>
      <c r="H75" s="4">
        <v>3.3432472855560755</v>
      </c>
      <c r="I75" s="3">
        <v>0</v>
      </c>
    </row>
    <row r="76" spans="1:9" x14ac:dyDescent="0.25">
      <c r="A76" s="1" t="s">
        <v>104</v>
      </c>
      <c r="B76" s="5">
        <v>8133</v>
      </c>
      <c r="C76" s="2">
        <v>44307</v>
      </c>
      <c r="D76" s="1" t="s">
        <v>105</v>
      </c>
      <c r="E76" s="1">
        <v>16</v>
      </c>
      <c r="F76" s="1" t="s">
        <v>11</v>
      </c>
      <c r="G76" s="3">
        <v>953.43998538595895</v>
      </c>
      <c r="H76" s="4">
        <v>953.44</v>
      </c>
      <c r="I76" s="3">
        <v>1.461404089648007E-5</v>
      </c>
    </row>
    <row r="77" spans="1:9" x14ac:dyDescent="0.25">
      <c r="A77" s="1" t="s">
        <v>106</v>
      </c>
      <c r="B77" s="5">
        <v>8122</v>
      </c>
      <c r="C77" s="2">
        <v>44307</v>
      </c>
      <c r="D77" s="1" t="s">
        <v>107</v>
      </c>
      <c r="E77" s="1">
        <v>8</v>
      </c>
      <c r="F77" s="1" t="s">
        <v>11</v>
      </c>
      <c r="G77" s="3">
        <v>254.66564672839576</v>
      </c>
      <c r="H77" s="4">
        <v>254.66564672839576</v>
      </c>
      <c r="I77" s="3">
        <v>0</v>
      </c>
    </row>
    <row r="78" spans="1:9" x14ac:dyDescent="0.25">
      <c r="A78" s="1" t="s">
        <v>108</v>
      </c>
      <c r="B78" s="5">
        <v>19740</v>
      </c>
      <c r="C78" s="2">
        <v>44307</v>
      </c>
      <c r="D78" s="1" t="s">
        <v>22</v>
      </c>
      <c r="E78" s="1">
        <v>4800</v>
      </c>
      <c r="F78" s="1" t="s">
        <v>11</v>
      </c>
      <c r="G78" s="3">
        <v>198.87882904997315</v>
      </c>
      <c r="H78" s="4">
        <v>205.50995010675101</v>
      </c>
      <c r="I78" s="3">
        <v>6.6311210567778316</v>
      </c>
    </row>
    <row r="79" spans="1:9" x14ac:dyDescent="0.25">
      <c r="A79" s="1" t="s">
        <v>109</v>
      </c>
      <c r="B79" s="5">
        <v>9023</v>
      </c>
      <c r="C79" s="2">
        <v>44307</v>
      </c>
      <c r="D79" s="1" t="s">
        <v>95</v>
      </c>
      <c r="E79" s="1">
        <v>41</v>
      </c>
      <c r="F79" s="1" t="s">
        <v>11</v>
      </c>
      <c r="G79" s="3">
        <v>110.95013243974562</v>
      </c>
      <c r="H79" s="4">
        <v>114.58123066208455</v>
      </c>
      <c r="I79" s="3">
        <v>3.631098222338931</v>
      </c>
    </row>
    <row r="80" spans="1:9" x14ac:dyDescent="0.25">
      <c r="A80" s="1" t="s">
        <v>109</v>
      </c>
      <c r="B80" s="5">
        <v>8929</v>
      </c>
      <c r="C80" s="2">
        <v>44307</v>
      </c>
      <c r="D80" s="1" t="s">
        <v>51</v>
      </c>
      <c r="E80" s="1">
        <v>838</v>
      </c>
      <c r="F80" s="1" t="s">
        <v>11</v>
      </c>
      <c r="G80" s="3">
        <v>41.147984289906034</v>
      </c>
      <c r="H80" s="4">
        <v>40.203180837338877</v>
      </c>
      <c r="I80" s="3">
        <v>-0.94480345256716181</v>
      </c>
    </row>
    <row r="81" spans="1:9" x14ac:dyDescent="0.25">
      <c r="A81" s="1" t="s">
        <v>109</v>
      </c>
      <c r="B81" s="5">
        <v>5852</v>
      </c>
      <c r="C81" s="2">
        <v>44307</v>
      </c>
      <c r="D81" s="1" t="s">
        <v>52</v>
      </c>
      <c r="E81" s="1">
        <v>838</v>
      </c>
      <c r="F81" s="1" t="s">
        <v>11</v>
      </c>
      <c r="G81" s="3">
        <v>31.759747451105756</v>
      </c>
      <c r="H81" s="4">
        <v>31.027823763800562</v>
      </c>
      <c r="I81" s="3">
        <v>-0.73192368730519364</v>
      </c>
    </row>
    <row r="82" spans="1:9" x14ac:dyDescent="0.25">
      <c r="A82" s="1" t="s">
        <v>109</v>
      </c>
      <c r="B82" s="5">
        <v>7199</v>
      </c>
      <c r="C82" s="2">
        <v>44307</v>
      </c>
      <c r="D82" s="1" t="s">
        <v>110</v>
      </c>
      <c r="E82" s="1">
        <v>20</v>
      </c>
      <c r="F82" s="1" t="s">
        <v>11</v>
      </c>
      <c r="G82" s="3">
        <v>3.9988811124938635</v>
      </c>
      <c r="H82" s="4">
        <v>3.9988811124938635</v>
      </c>
      <c r="I82" s="3">
        <v>0</v>
      </c>
    </row>
    <row r="83" spans="1:9" x14ac:dyDescent="0.25">
      <c r="A83" s="1" t="s">
        <v>117</v>
      </c>
      <c r="B83" s="5">
        <v>21930</v>
      </c>
      <c r="C83" s="2">
        <v>44308</v>
      </c>
      <c r="D83" s="1" t="s">
        <v>118</v>
      </c>
      <c r="E83" s="1">
        <v>6</v>
      </c>
      <c r="F83" s="1" t="s">
        <v>11</v>
      </c>
      <c r="G83" s="3">
        <v>188.07593180864637</v>
      </c>
      <c r="H83" s="4">
        <v>188.07593180864637</v>
      </c>
      <c r="I83" s="3">
        <v>0</v>
      </c>
    </row>
    <row r="84" spans="1:9" x14ac:dyDescent="0.25">
      <c r="A84" s="1" t="s">
        <v>117</v>
      </c>
      <c r="B84" s="5">
        <v>21931</v>
      </c>
      <c r="C84" s="2">
        <v>44308</v>
      </c>
      <c r="D84" s="1" t="s">
        <v>119</v>
      </c>
      <c r="E84" s="1">
        <v>6</v>
      </c>
      <c r="F84" s="1" t="s">
        <v>11</v>
      </c>
      <c r="G84" s="3">
        <v>236.47261300293692</v>
      </c>
      <c r="H84" s="4">
        <v>236.47261300293692</v>
      </c>
      <c r="I84" s="3">
        <v>0</v>
      </c>
    </row>
    <row r="85" spans="1:9" x14ac:dyDescent="0.25">
      <c r="A85" s="1" t="s">
        <v>120</v>
      </c>
      <c r="B85" s="5">
        <v>21924</v>
      </c>
      <c r="C85" s="2">
        <v>44309</v>
      </c>
      <c r="D85" s="1" t="s">
        <v>103</v>
      </c>
      <c r="E85" s="1">
        <v>11</v>
      </c>
      <c r="F85" s="1" t="s">
        <v>11</v>
      </c>
      <c r="G85" s="3">
        <v>36.771731747273009</v>
      </c>
      <c r="H85" s="4">
        <v>36.771731747273009</v>
      </c>
      <c r="I85" s="3">
        <v>0</v>
      </c>
    </row>
    <row r="86" spans="1:9" x14ac:dyDescent="0.25">
      <c r="A86" s="1" t="s">
        <v>121</v>
      </c>
      <c r="B86" s="5">
        <v>19861</v>
      </c>
      <c r="C86" s="2">
        <v>44309</v>
      </c>
      <c r="D86" s="1" t="s">
        <v>122</v>
      </c>
      <c r="E86" s="1">
        <v>2</v>
      </c>
      <c r="F86" s="1" t="s">
        <v>11</v>
      </c>
      <c r="G86" s="3">
        <v>21.944369923455849</v>
      </c>
      <c r="H86" s="4">
        <v>21.944369923455849</v>
      </c>
      <c r="I86" s="3">
        <v>0</v>
      </c>
    </row>
    <row r="87" spans="1:9" x14ac:dyDescent="0.25">
      <c r="A87" s="1" t="s">
        <v>121</v>
      </c>
      <c r="B87" s="5">
        <v>21932</v>
      </c>
      <c r="C87" s="2">
        <v>44309</v>
      </c>
      <c r="D87" s="1" t="s">
        <v>123</v>
      </c>
      <c r="E87" s="1">
        <v>2</v>
      </c>
      <c r="F87" s="1" t="s">
        <v>11</v>
      </c>
      <c r="G87" s="3">
        <v>3.83006170337856</v>
      </c>
      <c r="H87" s="4">
        <v>3.83006170337856</v>
      </c>
      <c r="I87" s="3">
        <v>0</v>
      </c>
    </row>
    <row r="88" spans="1:9" x14ac:dyDescent="0.25">
      <c r="A88" s="1" t="s">
        <v>124</v>
      </c>
      <c r="B88" s="5">
        <v>22900</v>
      </c>
      <c r="C88" s="2">
        <v>44309</v>
      </c>
      <c r="D88" s="1" t="s">
        <v>125</v>
      </c>
      <c r="E88" s="1">
        <v>1</v>
      </c>
      <c r="F88" s="1" t="s">
        <v>11</v>
      </c>
      <c r="G88" s="3">
        <v>2.6542156364694938</v>
      </c>
      <c r="H88" s="4">
        <v>2.6542156364694938</v>
      </c>
      <c r="I88" s="3">
        <v>0</v>
      </c>
    </row>
    <row r="89" spans="1:9" x14ac:dyDescent="0.25">
      <c r="A89" s="1" t="s">
        <v>126</v>
      </c>
      <c r="B89" s="5">
        <v>13032</v>
      </c>
      <c r="C89" s="2">
        <v>44312</v>
      </c>
      <c r="D89" s="1" t="s">
        <v>127</v>
      </c>
      <c r="E89" s="1">
        <v>10</v>
      </c>
      <c r="F89" s="1" t="s">
        <v>11</v>
      </c>
      <c r="G89" s="3">
        <v>59.959993493949085</v>
      </c>
      <c r="H89" s="4">
        <v>59.96</v>
      </c>
      <c r="I89" s="3">
        <v>6.5060509127019227E-6</v>
      </c>
    </row>
    <row r="90" spans="1:9" x14ac:dyDescent="0.25">
      <c r="A90" s="1" t="s">
        <v>126</v>
      </c>
      <c r="B90" s="5">
        <v>22902</v>
      </c>
      <c r="C90" s="2">
        <v>44312</v>
      </c>
      <c r="D90" s="1" t="s">
        <v>128</v>
      </c>
      <c r="E90" s="1">
        <v>44</v>
      </c>
      <c r="F90" s="1" t="s">
        <v>11</v>
      </c>
      <c r="G90" s="3">
        <v>236.5923930567881</v>
      </c>
      <c r="H90" s="4">
        <v>236.5924</v>
      </c>
      <c r="I90" s="3">
        <v>6.9432118775378588E-6</v>
      </c>
    </row>
    <row r="91" spans="1:9" x14ac:dyDescent="0.25">
      <c r="A91" s="1" t="s">
        <v>129</v>
      </c>
      <c r="B91" s="5">
        <v>9029</v>
      </c>
      <c r="C91" s="2">
        <v>44314</v>
      </c>
      <c r="D91" s="1" t="s">
        <v>130</v>
      </c>
      <c r="E91" s="1">
        <v>34</v>
      </c>
      <c r="F91" s="1" t="s">
        <v>11</v>
      </c>
      <c r="G91" s="3">
        <v>50.932626875636622</v>
      </c>
      <c r="H91" s="4">
        <v>50.932626875636622</v>
      </c>
      <c r="I91" s="3">
        <v>0</v>
      </c>
    </row>
    <row r="92" spans="1:9" x14ac:dyDescent="0.25">
      <c r="A92" s="1" t="s">
        <v>129</v>
      </c>
      <c r="B92" s="5">
        <v>12858</v>
      </c>
      <c r="C92" s="2">
        <v>44314</v>
      </c>
      <c r="D92" s="1" t="s">
        <v>112</v>
      </c>
      <c r="E92" s="1">
        <v>320</v>
      </c>
      <c r="F92" s="1" t="s">
        <v>11</v>
      </c>
      <c r="G92" s="3">
        <v>10.716244247191716</v>
      </c>
      <c r="H92" s="4">
        <v>7.2092923724823885</v>
      </c>
      <c r="I92" s="3">
        <v>-3.5069518747093285</v>
      </c>
    </row>
    <row r="93" spans="1:9" x14ac:dyDescent="0.25">
      <c r="A93" s="1" t="s">
        <v>129</v>
      </c>
      <c r="B93" s="5">
        <v>15290</v>
      </c>
      <c r="C93" s="2">
        <v>44314</v>
      </c>
      <c r="D93" s="1" t="s">
        <v>131</v>
      </c>
      <c r="E93" s="1">
        <v>12</v>
      </c>
      <c r="F93" s="1" t="s">
        <v>11</v>
      </c>
      <c r="G93" s="3">
        <v>5.6967653025413654</v>
      </c>
      <c r="H93" s="4">
        <v>5.6967653025413654</v>
      </c>
      <c r="I93" s="3">
        <v>0</v>
      </c>
    </row>
    <row r="94" spans="1:9" x14ac:dyDescent="0.25">
      <c r="A94" s="1" t="s">
        <v>132</v>
      </c>
      <c r="B94" s="5">
        <v>19846</v>
      </c>
      <c r="C94" s="2">
        <v>44314</v>
      </c>
      <c r="D94" s="1" t="s">
        <v>133</v>
      </c>
      <c r="E94" s="1">
        <v>80</v>
      </c>
      <c r="F94" s="1" t="s">
        <v>11</v>
      </c>
      <c r="G94" s="3">
        <v>54.959897968791459</v>
      </c>
      <c r="H94" s="4">
        <v>54.96</v>
      </c>
      <c r="I94" s="3">
        <v>1.0203120853912194E-4</v>
      </c>
    </row>
    <row r="95" spans="1:9" x14ac:dyDescent="0.25">
      <c r="A95" s="1" t="s">
        <v>132</v>
      </c>
      <c r="B95" s="5">
        <v>18317</v>
      </c>
      <c r="C95" s="2">
        <v>44314</v>
      </c>
      <c r="D95" s="1" t="s">
        <v>134</v>
      </c>
      <c r="E95" s="1">
        <v>1</v>
      </c>
      <c r="F95" s="1" t="s">
        <v>11</v>
      </c>
      <c r="G95" s="3">
        <v>8.0799986304535754</v>
      </c>
      <c r="H95" s="4">
        <v>8.08</v>
      </c>
      <c r="I95" s="3">
        <v>1.3695464233439188E-6</v>
      </c>
    </row>
    <row r="96" spans="1:9" x14ac:dyDescent="0.25">
      <c r="A96" s="1" t="s">
        <v>132</v>
      </c>
      <c r="B96" s="5">
        <v>16804</v>
      </c>
      <c r="C96" s="2">
        <v>44314</v>
      </c>
      <c r="D96" s="1" t="s">
        <v>135</v>
      </c>
      <c r="E96" s="1">
        <v>40</v>
      </c>
      <c r="F96" s="1" t="s">
        <v>11</v>
      </c>
      <c r="G96" s="3">
        <v>42.540508615302969</v>
      </c>
      <c r="H96" s="4">
        <v>42.8</v>
      </c>
      <c r="I96" s="3">
        <v>0.25949138469703065</v>
      </c>
    </row>
    <row r="97" spans="1:9" x14ac:dyDescent="0.25">
      <c r="A97" s="1" t="s">
        <v>132</v>
      </c>
      <c r="B97" s="5">
        <v>19855</v>
      </c>
      <c r="C97" s="2">
        <v>44314</v>
      </c>
      <c r="D97" s="1" t="s">
        <v>136</v>
      </c>
      <c r="E97" s="1">
        <v>40</v>
      </c>
      <c r="F97" s="1" t="s">
        <v>11</v>
      </c>
      <c r="G97" s="3">
        <v>44.809504652178006</v>
      </c>
      <c r="H97" s="4">
        <v>31.68</v>
      </c>
      <c r="I97" s="3">
        <v>-13.129504652178007</v>
      </c>
    </row>
    <row r="98" spans="1:9" x14ac:dyDescent="0.25">
      <c r="A98" s="1" t="s">
        <v>132</v>
      </c>
      <c r="B98" s="5">
        <v>15267</v>
      </c>
      <c r="C98" s="2">
        <v>44314</v>
      </c>
      <c r="D98" s="1" t="s">
        <v>137</v>
      </c>
      <c r="E98" s="1">
        <v>20</v>
      </c>
      <c r="F98" s="1" t="s">
        <v>11</v>
      </c>
      <c r="G98" s="3">
        <v>0.75673146333182117</v>
      </c>
      <c r="H98" s="4">
        <v>1.4</v>
      </c>
      <c r="I98" s="3">
        <v>0.64326853666817885</v>
      </c>
    </row>
    <row r="99" spans="1:9" x14ac:dyDescent="0.25">
      <c r="A99" s="1" t="s">
        <v>132</v>
      </c>
      <c r="B99" s="5">
        <v>22907</v>
      </c>
      <c r="C99" s="2">
        <v>44314</v>
      </c>
      <c r="D99" s="1" t="s">
        <v>138</v>
      </c>
      <c r="E99" s="1">
        <v>12</v>
      </c>
      <c r="F99" s="1" t="s">
        <v>11</v>
      </c>
      <c r="G99" s="3">
        <v>11.640014722624052</v>
      </c>
      <c r="H99" s="4">
        <v>11.64</v>
      </c>
      <c r="I99" s="3">
        <v>-1.4722624050947127E-5</v>
      </c>
    </row>
    <row r="100" spans="1:9" x14ac:dyDescent="0.25">
      <c r="A100" s="1" t="s">
        <v>132</v>
      </c>
      <c r="B100" s="5">
        <v>22908</v>
      </c>
      <c r="C100" s="2">
        <v>44314</v>
      </c>
      <c r="D100" s="1" t="s">
        <v>139</v>
      </c>
      <c r="E100" s="1">
        <v>6</v>
      </c>
      <c r="F100" s="1" t="s">
        <v>11</v>
      </c>
      <c r="G100" s="3">
        <v>0.78000804608523711</v>
      </c>
      <c r="H100" s="4">
        <v>0.78</v>
      </c>
      <c r="I100" s="3">
        <v>-8.0460852371455233E-6</v>
      </c>
    </row>
    <row r="101" spans="1:9" x14ac:dyDescent="0.25">
      <c r="A101" s="1" t="s">
        <v>132</v>
      </c>
      <c r="B101" s="5">
        <v>22909</v>
      </c>
      <c r="C101" s="2">
        <v>44314</v>
      </c>
      <c r="D101" s="1" t="s">
        <v>140</v>
      </c>
      <c r="E101" s="1">
        <v>6</v>
      </c>
      <c r="F101" s="1" t="s">
        <v>11</v>
      </c>
      <c r="G101" s="3">
        <v>1.6920061287202446</v>
      </c>
      <c r="H101" s="4">
        <v>1.6919999999999999</v>
      </c>
      <c r="I101" s="3">
        <v>-6.1287202444640373E-6</v>
      </c>
    </row>
    <row r="102" spans="1:9" x14ac:dyDescent="0.25">
      <c r="A102" s="1" t="s">
        <v>132</v>
      </c>
      <c r="B102" s="5">
        <v>22910</v>
      </c>
      <c r="C102" s="2">
        <v>44314</v>
      </c>
      <c r="D102" s="1" t="s">
        <v>141</v>
      </c>
      <c r="E102" s="1">
        <v>10</v>
      </c>
      <c r="F102" s="1" t="s">
        <v>11</v>
      </c>
      <c r="G102" s="3">
        <v>1.2099942650243523</v>
      </c>
      <c r="H102" s="4">
        <v>1.21</v>
      </c>
      <c r="I102" s="3">
        <v>5.7349756477526604E-6</v>
      </c>
    </row>
    <row r="103" spans="1:9" x14ac:dyDescent="0.25">
      <c r="A103" s="1" t="s">
        <v>132</v>
      </c>
      <c r="B103" s="5">
        <v>18300</v>
      </c>
      <c r="C103" s="2">
        <v>44314</v>
      </c>
      <c r="D103" s="1" t="s">
        <v>142</v>
      </c>
      <c r="E103" s="1">
        <v>1</v>
      </c>
      <c r="F103" s="1" t="s">
        <v>11</v>
      </c>
      <c r="G103" s="3">
        <v>0.71000139807864049</v>
      </c>
      <c r="H103" s="4">
        <v>0.71</v>
      </c>
      <c r="I103" s="3">
        <v>-1.3980786404969172E-6</v>
      </c>
    </row>
    <row r="104" spans="1:9" x14ac:dyDescent="0.25">
      <c r="A104" s="1" t="s">
        <v>132</v>
      </c>
      <c r="B104" s="5">
        <v>18323</v>
      </c>
      <c r="C104" s="2">
        <v>44314</v>
      </c>
      <c r="D104" s="1" t="s">
        <v>143</v>
      </c>
      <c r="E104" s="1">
        <v>3</v>
      </c>
      <c r="F104" s="1" t="s">
        <v>11</v>
      </c>
      <c r="G104" s="3">
        <v>4.6200022255129385</v>
      </c>
      <c r="H104" s="4">
        <v>4.62</v>
      </c>
      <c r="I104" s="3">
        <v>-2.2255129379338682E-6</v>
      </c>
    </row>
    <row r="105" spans="1:9" x14ac:dyDescent="0.25">
      <c r="A105" s="1" t="s">
        <v>132</v>
      </c>
      <c r="B105" s="5">
        <v>18302</v>
      </c>
      <c r="C105" s="2">
        <v>44314</v>
      </c>
      <c r="D105" s="1" t="s">
        <v>144</v>
      </c>
      <c r="E105" s="1">
        <v>4</v>
      </c>
      <c r="F105" s="1" t="s">
        <v>11</v>
      </c>
      <c r="G105" s="3">
        <v>4.1199950924586499</v>
      </c>
      <c r="H105" s="4">
        <v>4.12</v>
      </c>
      <c r="I105" s="3">
        <v>4.9075413503157098E-6</v>
      </c>
    </row>
    <row r="106" spans="1:9" x14ac:dyDescent="0.25">
      <c r="A106" s="1" t="s">
        <v>132</v>
      </c>
      <c r="B106" s="5">
        <v>19738</v>
      </c>
      <c r="C106" s="2">
        <v>44314</v>
      </c>
      <c r="D106" s="1" t="s">
        <v>145</v>
      </c>
      <c r="E106" s="1">
        <v>40</v>
      </c>
      <c r="F106" s="1" t="s">
        <v>11</v>
      </c>
      <c r="G106" s="3">
        <v>9.3999960054895979</v>
      </c>
      <c r="H106" s="4">
        <v>9.4</v>
      </c>
      <c r="I106" s="3">
        <v>3.9945104014197628E-6</v>
      </c>
    </row>
    <row r="107" spans="1:9" x14ac:dyDescent="0.25">
      <c r="A107" s="1" t="s">
        <v>132</v>
      </c>
      <c r="B107" s="5">
        <v>18299</v>
      </c>
      <c r="C107" s="2">
        <v>44314</v>
      </c>
      <c r="D107" s="1" t="s">
        <v>146</v>
      </c>
      <c r="E107" s="1">
        <v>300</v>
      </c>
      <c r="F107" s="1" t="s">
        <v>11</v>
      </c>
      <c r="G107" s="3">
        <v>46.199936658477924</v>
      </c>
      <c r="H107" s="4">
        <v>46.2</v>
      </c>
      <c r="I107" s="3">
        <v>6.3341522079656242E-5</v>
      </c>
    </row>
    <row r="108" spans="1:9" x14ac:dyDescent="0.25">
      <c r="A108" s="1" t="s">
        <v>132</v>
      </c>
      <c r="B108" s="5">
        <v>19847</v>
      </c>
      <c r="C108" s="2">
        <v>44314</v>
      </c>
      <c r="D108" s="1" t="s">
        <v>140</v>
      </c>
      <c r="E108" s="1">
        <v>300</v>
      </c>
      <c r="F108" s="1" t="s">
        <v>11</v>
      </c>
      <c r="G108" s="3">
        <v>46.799969185205477</v>
      </c>
      <c r="H108" s="4">
        <v>46.8</v>
      </c>
      <c r="I108" s="3">
        <v>3.081479452523817E-5</v>
      </c>
    </row>
    <row r="109" spans="1:9" x14ac:dyDescent="0.25">
      <c r="A109" s="1" t="s">
        <v>132</v>
      </c>
      <c r="B109" s="5">
        <v>18325</v>
      </c>
      <c r="C109" s="2">
        <v>44314</v>
      </c>
      <c r="D109" s="1" t="s">
        <v>147</v>
      </c>
      <c r="E109" s="1">
        <v>1</v>
      </c>
      <c r="F109" s="1" t="s">
        <v>11</v>
      </c>
      <c r="G109" s="3">
        <v>2.3600566079188319</v>
      </c>
      <c r="H109" s="4">
        <v>2.67</v>
      </c>
      <c r="I109" s="3">
        <v>0.30994339208116845</v>
      </c>
    </row>
    <row r="110" spans="1:9" x14ac:dyDescent="0.25">
      <c r="A110" s="1" t="s">
        <v>132</v>
      </c>
      <c r="B110" s="5">
        <v>18313</v>
      </c>
      <c r="C110" s="2">
        <v>44314</v>
      </c>
      <c r="D110" s="1" t="s">
        <v>148</v>
      </c>
      <c r="E110" s="1">
        <v>200</v>
      </c>
      <c r="F110" s="1" t="s">
        <v>11</v>
      </c>
      <c r="G110" s="3">
        <v>9.0002025787417868</v>
      </c>
      <c r="H110" s="4">
        <v>9</v>
      </c>
      <c r="I110" s="3">
        <v>-2.0257874178628796E-4</v>
      </c>
    </row>
    <row r="111" spans="1:9" x14ac:dyDescent="0.25">
      <c r="A111" s="1" t="s">
        <v>132</v>
      </c>
      <c r="B111" s="5">
        <v>15386</v>
      </c>
      <c r="C111" s="2">
        <v>44314</v>
      </c>
      <c r="D111" s="1" t="s">
        <v>149</v>
      </c>
      <c r="E111" s="1">
        <v>300</v>
      </c>
      <c r="F111" s="1" t="s">
        <v>11</v>
      </c>
      <c r="G111" s="3">
        <v>13.867513502871768</v>
      </c>
      <c r="H111" s="4">
        <v>14.4</v>
      </c>
      <c r="I111" s="3">
        <v>0.53248649712823237</v>
      </c>
    </row>
    <row r="112" spans="1:9" x14ac:dyDescent="0.25">
      <c r="A112" s="1" t="s">
        <v>150</v>
      </c>
      <c r="B112" s="5">
        <v>22912</v>
      </c>
      <c r="C112" s="2">
        <v>44315</v>
      </c>
      <c r="D112" s="1" t="s">
        <v>151</v>
      </c>
      <c r="E112" s="1">
        <v>1</v>
      </c>
      <c r="F112" s="1" t="s">
        <v>11</v>
      </c>
      <c r="G112" s="3">
        <v>61.2</v>
      </c>
      <c r="H112" s="4">
        <v>61.2</v>
      </c>
      <c r="I112" s="3">
        <v>0</v>
      </c>
    </row>
    <row r="113" spans="1:9" x14ac:dyDescent="0.25">
      <c r="A113" s="1" t="s">
        <v>152</v>
      </c>
      <c r="B113" s="5">
        <v>22924</v>
      </c>
      <c r="C113" s="2">
        <v>44315</v>
      </c>
      <c r="D113" s="1" t="s">
        <v>153</v>
      </c>
      <c r="E113" s="1">
        <v>2</v>
      </c>
      <c r="F113" s="1" t="s">
        <v>11</v>
      </c>
      <c r="G113" s="3">
        <v>108.51583452211126</v>
      </c>
      <c r="H113" s="4">
        <v>108.51583452211126</v>
      </c>
      <c r="I113" s="3">
        <v>0</v>
      </c>
    </row>
    <row r="114" spans="1:9" x14ac:dyDescent="0.25">
      <c r="A114" s="1" t="s">
        <v>154</v>
      </c>
      <c r="B114" s="5">
        <v>18301</v>
      </c>
      <c r="C114" s="2">
        <v>44315</v>
      </c>
      <c r="D114" s="1" t="s">
        <v>155</v>
      </c>
      <c r="E114" s="1">
        <v>300</v>
      </c>
      <c r="F114" s="1" t="s">
        <v>11</v>
      </c>
      <c r="G114" s="3">
        <v>39.330385164051357</v>
      </c>
      <c r="H114" s="4">
        <v>39.33</v>
      </c>
      <c r="I114" s="3">
        <v>-3.8516405135520683E-4</v>
      </c>
    </row>
    <row r="115" spans="1:9" x14ac:dyDescent="0.25">
      <c r="A115" s="1" t="s">
        <v>154</v>
      </c>
      <c r="B115" s="5">
        <v>8495</v>
      </c>
      <c r="C115" s="2">
        <v>44315</v>
      </c>
      <c r="D115" s="1" t="s">
        <v>156</v>
      </c>
      <c r="E115" s="1">
        <v>3</v>
      </c>
      <c r="F115" s="1" t="s">
        <v>11</v>
      </c>
      <c r="G115" s="3">
        <v>4.869329529243938</v>
      </c>
      <c r="H115" s="4">
        <v>22.030200000000001</v>
      </c>
      <c r="I115" s="3">
        <v>17.160870470756063</v>
      </c>
    </row>
    <row r="116" spans="1:9" x14ac:dyDescent="0.25">
      <c r="A116" s="1" t="s">
        <v>154</v>
      </c>
      <c r="B116" s="5">
        <v>22927</v>
      </c>
      <c r="C116" s="2">
        <v>44315</v>
      </c>
      <c r="D116" s="1" t="s">
        <v>157</v>
      </c>
      <c r="E116" s="1">
        <v>10</v>
      </c>
      <c r="F116" s="1" t="s">
        <v>11</v>
      </c>
      <c r="G116" s="3">
        <v>15.790014265335234</v>
      </c>
      <c r="H116" s="4">
        <v>15.79</v>
      </c>
      <c r="I116" s="3">
        <v>-1.4265335235378031E-5</v>
      </c>
    </row>
    <row r="117" spans="1:9" x14ac:dyDescent="0.25">
      <c r="A117" s="1" t="s">
        <v>154</v>
      </c>
      <c r="B117" s="5">
        <v>21890</v>
      </c>
      <c r="C117" s="2">
        <v>44315</v>
      </c>
      <c r="D117" s="1" t="s">
        <v>158</v>
      </c>
      <c r="E117" s="1">
        <v>6</v>
      </c>
      <c r="F117" s="1" t="s">
        <v>11</v>
      </c>
      <c r="G117" s="3">
        <v>59.380194008559201</v>
      </c>
      <c r="H117" s="4">
        <v>59.380200000000002</v>
      </c>
      <c r="I117" s="3">
        <v>5.9914407988587736E-6</v>
      </c>
    </row>
    <row r="118" spans="1:9" x14ac:dyDescent="0.25">
      <c r="A118" s="1" t="s">
        <v>154</v>
      </c>
      <c r="B118" s="5">
        <v>18241</v>
      </c>
      <c r="C118" s="2">
        <v>44315</v>
      </c>
      <c r="D118" s="1" t="s">
        <v>159</v>
      </c>
      <c r="E118" s="1">
        <v>2</v>
      </c>
      <c r="F118" s="1" t="s">
        <v>11</v>
      </c>
      <c r="G118" s="3">
        <v>51.42</v>
      </c>
      <c r="H118" s="4">
        <v>51.42</v>
      </c>
      <c r="I118" s="3">
        <v>0</v>
      </c>
    </row>
    <row r="119" spans="1:9" x14ac:dyDescent="0.25">
      <c r="A119" s="1" t="s">
        <v>154</v>
      </c>
      <c r="B119" s="5">
        <v>22928</v>
      </c>
      <c r="C119" s="2">
        <v>44315</v>
      </c>
      <c r="D119" s="1" t="s">
        <v>160</v>
      </c>
      <c r="E119" s="1">
        <v>1</v>
      </c>
      <c r="F119" s="1" t="s">
        <v>11</v>
      </c>
      <c r="G119" s="3">
        <v>6.22</v>
      </c>
      <c r="H119" s="4">
        <v>6.22</v>
      </c>
      <c r="I119" s="3">
        <v>0</v>
      </c>
    </row>
    <row r="120" spans="1:9" x14ac:dyDescent="0.25">
      <c r="A120" s="1" t="s">
        <v>154</v>
      </c>
      <c r="B120" s="5">
        <v>18320</v>
      </c>
      <c r="C120" s="2">
        <v>44315</v>
      </c>
      <c r="D120" s="1" t="s">
        <v>161</v>
      </c>
      <c r="E120" s="1">
        <v>6</v>
      </c>
      <c r="F120" s="1" t="s">
        <v>11</v>
      </c>
      <c r="G120" s="3">
        <v>10.190396576319543</v>
      </c>
      <c r="H120" s="4">
        <v>10.1904</v>
      </c>
      <c r="I120" s="3">
        <v>3.4236804564907275E-6</v>
      </c>
    </row>
    <row r="121" spans="1:9" x14ac:dyDescent="0.25">
      <c r="A121" s="1" t="s">
        <v>154</v>
      </c>
      <c r="B121" s="5">
        <v>18309</v>
      </c>
      <c r="C121" s="2">
        <v>44315</v>
      </c>
      <c r="D121" s="1" t="s">
        <v>162</v>
      </c>
      <c r="E121" s="1">
        <v>6</v>
      </c>
      <c r="F121" s="1" t="s">
        <v>11</v>
      </c>
      <c r="G121" s="3">
        <v>14.170202567760342</v>
      </c>
      <c r="H121" s="4">
        <v>14.170199999999999</v>
      </c>
      <c r="I121" s="3">
        <v>-2.5677603423680457E-6</v>
      </c>
    </row>
    <row r="122" spans="1:9" x14ac:dyDescent="0.25">
      <c r="A122" s="1" t="s">
        <v>154</v>
      </c>
      <c r="B122" s="5">
        <v>18310</v>
      </c>
      <c r="C122" s="2">
        <v>44315</v>
      </c>
      <c r="D122" s="1" t="s">
        <v>163</v>
      </c>
      <c r="E122" s="1">
        <v>6</v>
      </c>
      <c r="F122" s="1" t="s">
        <v>11</v>
      </c>
      <c r="G122" s="3">
        <v>15.230396576319542</v>
      </c>
      <c r="H122" s="4">
        <v>15.230399999999999</v>
      </c>
      <c r="I122" s="3">
        <v>3.4236804564907275E-6</v>
      </c>
    </row>
    <row r="123" spans="1:9" x14ac:dyDescent="0.25">
      <c r="A123" s="1" t="s">
        <v>154</v>
      </c>
      <c r="B123" s="5">
        <v>18311</v>
      </c>
      <c r="C123" s="2">
        <v>44315</v>
      </c>
      <c r="D123" s="1" t="s">
        <v>164</v>
      </c>
      <c r="E123" s="1">
        <v>6</v>
      </c>
      <c r="F123" s="1" t="s">
        <v>11</v>
      </c>
      <c r="G123" s="3">
        <v>15.230396576319542</v>
      </c>
      <c r="H123" s="4">
        <v>15.230399999999999</v>
      </c>
      <c r="I123" s="3">
        <v>3.4236804564907275E-6</v>
      </c>
    </row>
    <row r="124" spans="1:9" x14ac:dyDescent="0.25">
      <c r="A124" s="1" t="s">
        <v>154</v>
      </c>
      <c r="B124" s="5">
        <v>18304</v>
      </c>
      <c r="C124" s="2">
        <v>44315</v>
      </c>
      <c r="D124" s="1" t="s">
        <v>165</v>
      </c>
      <c r="E124" s="1">
        <v>200</v>
      </c>
      <c r="F124" s="1" t="s">
        <v>11</v>
      </c>
      <c r="G124" s="3">
        <v>107.12011412268187</v>
      </c>
      <c r="H124" s="4">
        <v>107.12</v>
      </c>
      <c r="I124" s="3">
        <v>-1.1412268188302425E-4</v>
      </c>
    </row>
    <row r="125" spans="1:9" x14ac:dyDescent="0.25">
      <c r="A125" s="1" t="s">
        <v>154</v>
      </c>
      <c r="B125" s="5">
        <v>18305</v>
      </c>
      <c r="C125" s="2">
        <v>44315</v>
      </c>
      <c r="D125" s="1" t="s">
        <v>166</v>
      </c>
      <c r="E125" s="1">
        <v>200</v>
      </c>
      <c r="F125" s="1" t="s">
        <v>11</v>
      </c>
      <c r="G125" s="3">
        <v>115.16005706134094</v>
      </c>
      <c r="H125" s="4">
        <v>115.16</v>
      </c>
      <c r="I125" s="3">
        <v>-5.7061340941512118E-5</v>
      </c>
    </row>
    <row r="126" spans="1:9" x14ac:dyDescent="0.25">
      <c r="A126" s="1" t="s">
        <v>154</v>
      </c>
      <c r="B126" s="5">
        <v>18307</v>
      </c>
      <c r="C126" s="2">
        <v>44315</v>
      </c>
      <c r="D126" s="1" t="s">
        <v>167</v>
      </c>
      <c r="E126" s="1">
        <v>200</v>
      </c>
      <c r="F126" s="1" t="s">
        <v>11</v>
      </c>
      <c r="G126" s="3">
        <v>115.16005706134094</v>
      </c>
      <c r="H126" s="4">
        <v>115.16</v>
      </c>
      <c r="I126" s="3">
        <v>-5.7061340941512118E-5</v>
      </c>
    </row>
    <row r="127" spans="1:9" x14ac:dyDescent="0.25">
      <c r="A127" s="1" t="s">
        <v>154</v>
      </c>
      <c r="B127" s="5">
        <v>18306</v>
      </c>
      <c r="C127" s="2">
        <v>44315</v>
      </c>
      <c r="D127" s="1" t="s">
        <v>168</v>
      </c>
      <c r="E127" s="1">
        <v>300</v>
      </c>
      <c r="F127" s="1" t="s">
        <v>11</v>
      </c>
      <c r="G127" s="3">
        <v>172.7700427960057</v>
      </c>
      <c r="H127" s="4">
        <v>172.77</v>
      </c>
      <c r="I127" s="3">
        <v>-4.2796005706134094E-5</v>
      </c>
    </row>
    <row r="128" spans="1:9" x14ac:dyDescent="0.25">
      <c r="A128" s="1" t="s">
        <v>154</v>
      </c>
      <c r="B128" s="5">
        <v>21891</v>
      </c>
      <c r="C128" s="2">
        <v>44315</v>
      </c>
      <c r="D128" s="1" t="s">
        <v>169</v>
      </c>
      <c r="E128" s="1">
        <v>300</v>
      </c>
      <c r="F128" s="1" t="s">
        <v>11</v>
      </c>
      <c r="G128" s="3">
        <v>172.7700427960057</v>
      </c>
      <c r="H128" s="4">
        <v>172.77</v>
      </c>
      <c r="I128" s="3">
        <v>-4.2796005706134094E-5</v>
      </c>
    </row>
    <row r="129" spans="1:9" x14ac:dyDescent="0.25">
      <c r="A129" s="1" t="s">
        <v>154</v>
      </c>
      <c r="B129" s="5">
        <v>18324</v>
      </c>
      <c r="C129" s="2">
        <v>44315</v>
      </c>
      <c r="D129" s="1" t="s">
        <v>170</v>
      </c>
      <c r="E129" s="1">
        <v>15</v>
      </c>
      <c r="F129" s="1" t="s">
        <v>11</v>
      </c>
      <c r="G129" s="3">
        <v>8.0399999999999991</v>
      </c>
      <c r="H129" s="4">
        <v>8.0399999999999991</v>
      </c>
      <c r="I129" s="3">
        <v>0</v>
      </c>
    </row>
    <row r="130" spans="1:9" x14ac:dyDescent="0.25">
      <c r="A130" s="1" t="s">
        <v>154</v>
      </c>
      <c r="B130" s="5">
        <v>18328</v>
      </c>
      <c r="C130" s="2">
        <v>44315</v>
      </c>
      <c r="D130" s="1" t="s">
        <v>171</v>
      </c>
      <c r="E130" s="1">
        <v>300</v>
      </c>
      <c r="F130" s="1" t="s">
        <v>11</v>
      </c>
      <c r="G130" s="3">
        <v>1.6202567760342368</v>
      </c>
      <c r="H130" s="4">
        <v>1.62</v>
      </c>
      <c r="I130" s="3">
        <v>-2.5677603423680459E-4</v>
      </c>
    </row>
    <row r="131" spans="1:9" x14ac:dyDescent="0.25">
      <c r="A131" s="1" t="s">
        <v>172</v>
      </c>
      <c r="B131" s="5">
        <v>19736</v>
      </c>
      <c r="C131" s="2">
        <v>44315</v>
      </c>
      <c r="D131" s="1" t="s">
        <v>173</v>
      </c>
      <c r="E131" s="1">
        <v>70</v>
      </c>
      <c r="F131" s="1" t="s">
        <v>11</v>
      </c>
      <c r="G131" s="3">
        <v>109.84308131241083</v>
      </c>
      <c r="H131" s="4">
        <v>109.84308131241083</v>
      </c>
      <c r="I131" s="3">
        <v>0</v>
      </c>
    </row>
    <row r="132" spans="1:9" x14ac:dyDescent="0.25">
      <c r="A132" s="1" t="s">
        <v>172</v>
      </c>
      <c r="B132" s="5">
        <v>22929</v>
      </c>
      <c r="C132" s="2">
        <v>44315</v>
      </c>
      <c r="D132" s="1" t="s">
        <v>174</v>
      </c>
      <c r="E132" s="1">
        <v>1</v>
      </c>
      <c r="F132" s="1" t="s">
        <v>11</v>
      </c>
      <c r="G132" s="3">
        <v>121.54065620542083</v>
      </c>
      <c r="H132" s="4">
        <v>121.54065620542083</v>
      </c>
      <c r="I132" s="3">
        <v>0</v>
      </c>
    </row>
    <row r="133" spans="1:9" x14ac:dyDescent="0.25">
      <c r="A133" s="1" t="s">
        <v>172</v>
      </c>
      <c r="B133" s="5">
        <v>21889</v>
      </c>
      <c r="C133" s="2">
        <v>44315</v>
      </c>
      <c r="D133" s="1" t="s">
        <v>175</v>
      </c>
      <c r="E133" s="1">
        <v>6</v>
      </c>
      <c r="F133" s="1" t="s">
        <v>11</v>
      </c>
      <c r="G133" s="3">
        <v>50.499286733238229</v>
      </c>
      <c r="H133" s="4">
        <v>50.499286733238229</v>
      </c>
      <c r="I133" s="3">
        <v>0</v>
      </c>
    </row>
    <row r="134" spans="1:9" x14ac:dyDescent="0.25">
      <c r="A134" s="1" t="s">
        <v>172</v>
      </c>
      <c r="B134" s="5">
        <v>18322</v>
      </c>
      <c r="C134" s="2">
        <v>44315</v>
      </c>
      <c r="D134" s="1" t="s">
        <v>176</v>
      </c>
      <c r="E134" s="1">
        <v>40</v>
      </c>
      <c r="F134" s="1" t="s">
        <v>11</v>
      </c>
      <c r="G134" s="3">
        <v>41.577860199714692</v>
      </c>
      <c r="H134" s="4">
        <v>42.225392296718965</v>
      </c>
      <c r="I134" s="3">
        <v>0.64753209700427961</v>
      </c>
    </row>
    <row r="135" spans="1:9" x14ac:dyDescent="0.25">
      <c r="A135" s="1" t="s">
        <v>172</v>
      </c>
      <c r="B135" s="5">
        <v>22930</v>
      </c>
      <c r="C135" s="2">
        <v>44315</v>
      </c>
      <c r="D135" s="1" t="s">
        <v>177</v>
      </c>
      <c r="E135" s="1">
        <v>40</v>
      </c>
      <c r="F135" s="1" t="s">
        <v>11</v>
      </c>
      <c r="G135" s="3">
        <v>27.104136947218258</v>
      </c>
      <c r="H135" s="4">
        <v>27.104136947218258</v>
      </c>
      <c r="I135" s="3">
        <v>0</v>
      </c>
    </row>
    <row r="136" spans="1:9" x14ac:dyDescent="0.25">
      <c r="A136" s="1" t="s">
        <v>172</v>
      </c>
      <c r="B136" s="5">
        <v>19855</v>
      </c>
      <c r="C136" s="2">
        <v>44315</v>
      </c>
      <c r="D136" s="1" t="s">
        <v>136</v>
      </c>
      <c r="E136" s="1">
        <v>7</v>
      </c>
      <c r="F136" s="1" t="s">
        <v>11</v>
      </c>
      <c r="G136" s="3">
        <v>7.8412382310984308</v>
      </c>
      <c r="H136" s="4">
        <v>20.970042796005707</v>
      </c>
      <c r="I136" s="3">
        <v>13.128804564907275</v>
      </c>
    </row>
    <row r="137" spans="1:9" x14ac:dyDescent="0.25">
      <c r="A137" s="1" t="s">
        <v>172</v>
      </c>
      <c r="B137" s="5">
        <v>15400</v>
      </c>
      <c r="C137" s="2">
        <v>44315</v>
      </c>
      <c r="D137" s="1" t="s">
        <v>178</v>
      </c>
      <c r="E137" s="1">
        <v>25</v>
      </c>
      <c r="F137" s="1" t="s">
        <v>11</v>
      </c>
      <c r="G137" s="3">
        <v>8.9871611982881596</v>
      </c>
      <c r="H137" s="4">
        <v>8.9871611982881596</v>
      </c>
      <c r="I137" s="3">
        <v>0</v>
      </c>
    </row>
    <row r="138" spans="1:9" x14ac:dyDescent="0.25">
      <c r="A138" s="1" t="s">
        <v>179</v>
      </c>
      <c r="B138" s="5">
        <v>18325</v>
      </c>
      <c r="C138" s="2">
        <v>44315</v>
      </c>
      <c r="D138" s="1" t="s">
        <v>147</v>
      </c>
      <c r="E138" s="1">
        <v>1</v>
      </c>
      <c r="F138" s="1" t="s">
        <v>11</v>
      </c>
      <c r="G138" s="3">
        <v>2.3599286733238234</v>
      </c>
      <c r="H138" s="4">
        <v>2.0499999999999998</v>
      </c>
      <c r="I138" s="3">
        <v>-0.30992867332382312</v>
      </c>
    </row>
    <row r="139" spans="1:9" x14ac:dyDescent="0.25">
      <c r="A139" s="1" t="s">
        <v>179</v>
      </c>
      <c r="B139" s="5">
        <v>22931</v>
      </c>
      <c r="C139" s="2">
        <v>44315</v>
      </c>
      <c r="D139" s="1" t="s">
        <v>180</v>
      </c>
      <c r="E139" s="1">
        <v>1</v>
      </c>
      <c r="F139" s="1" t="s">
        <v>11</v>
      </c>
      <c r="G139" s="3">
        <v>68.62</v>
      </c>
      <c r="H139" s="4">
        <v>68.62</v>
      </c>
      <c r="I139" s="3">
        <v>0</v>
      </c>
    </row>
    <row r="140" spans="1:9" x14ac:dyDescent="0.25">
      <c r="A140" s="1" t="s">
        <v>179</v>
      </c>
      <c r="B140" s="5">
        <v>18321</v>
      </c>
      <c r="C140" s="2">
        <v>44315</v>
      </c>
      <c r="D140" s="1" t="s">
        <v>181</v>
      </c>
      <c r="E140" s="1">
        <v>40</v>
      </c>
      <c r="F140" s="1" t="s">
        <v>11</v>
      </c>
      <c r="G140" s="3">
        <v>45.980028530670474</v>
      </c>
      <c r="H140" s="4">
        <v>45.98</v>
      </c>
      <c r="I140" s="3">
        <v>-2.8530670470756063E-5</v>
      </c>
    </row>
    <row r="141" spans="1:9" x14ac:dyDescent="0.25">
      <c r="A141" s="1" t="s">
        <v>179</v>
      </c>
      <c r="B141" s="5">
        <v>14144</v>
      </c>
      <c r="C141" s="2">
        <v>44315</v>
      </c>
      <c r="D141" s="1" t="s">
        <v>208</v>
      </c>
      <c r="E141" s="1">
        <v>1</v>
      </c>
      <c r="F141" s="1" t="s">
        <v>11</v>
      </c>
      <c r="G141" s="3">
        <v>5.99</v>
      </c>
      <c r="H141" s="4">
        <v>5.99</v>
      </c>
      <c r="I141" s="3">
        <v>0</v>
      </c>
    </row>
    <row r="142" spans="1:9" x14ac:dyDescent="0.25">
      <c r="A142" s="1" t="s">
        <v>179</v>
      </c>
      <c r="B142" s="5">
        <v>15306</v>
      </c>
      <c r="C142" s="2">
        <v>44315</v>
      </c>
      <c r="D142" s="1" t="s">
        <v>209</v>
      </c>
      <c r="E142" s="1">
        <v>1</v>
      </c>
      <c r="F142" s="1" t="s">
        <v>11</v>
      </c>
      <c r="G142" s="3">
        <v>1.2</v>
      </c>
      <c r="H142" s="4">
        <v>1.2</v>
      </c>
      <c r="I142" s="3">
        <v>0</v>
      </c>
    </row>
    <row r="143" spans="1:9" x14ac:dyDescent="0.25">
      <c r="A143" s="1" t="s">
        <v>179</v>
      </c>
      <c r="B143" s="5">
        <v>15405</v>
      </c>
      <c r="C143" s="2">
        <v>44315</v>
      </c>
      <c r="D143" s="1" t="s">
        <v>210</v>
      </c>
      <c r="E143" s="1">
        <v>2</v>
      </c>
      <c r="F143" s="1" t="s">
        <v>11</v>
      </c>
      <c r="G143" s="3">
        <v>1.6340028530670472</v>
      </c>
      <c r="H143" s="4">
        <v>1.6339999999999999</v>
      </c>
      <c r="I143" s="3">
        <v>-2.8530670470756064E-6</v>
      </c>
    </row>
    <row r="144" spans="1:9" x14ac:dyDescent="0.25">
      <c r="A144" s="1" t="s">
        <v>179</v>
      </c>
      <c r="B144" s="5">
        <v>18276</v>
      </c>
      <c r="C144" s="2">
        <v>44315</v>
      </c>
      <c r="D144" s="1" t="s">
        <v>211</v>
      </c>
      <c r="E144" s="1">
        <v>1</v>
      </c>
      <c r="F144" s="1" t="s">
        <v>11</v>
      </c>
      <c r="G144" s="3">
        <v>0.89300142653352366</v>
      </c>
      <c r="H144" s="4">
        <v>0.89300000000000002</v>
      </c>
      <c r="I144" s="3">
        <v>-1.4265335235378032E-6</v>
      </c>
    </row>
    <row r="145" spans="1:9" x14ac:dyDescent="0.25">
      <c r="A145" s="1" t="s">
        <v>179</v>
      </c>
      <c r="B145" s="5">
        <v>13016</v>
      </c>
      <c r="C145" s="2">
        <v>44315</v>
      </c>
      <c r="D145" s="1" t="s">
        <v>69</v>
      </c>
      <c r="E145" s="1">
        <v>12</v>
      </c>
      <c r="F145" s="1" t="s">
        <v>11</v>
      </c>
      <c r="G145" s="3">
        <v>20.301432239657633</v>
      </c>
      <c r="H145" s="4">
        <v>19.079999999999998</v>
      </c>
      <c r="I145" s="3">
        <v>-1.2214322396576318</v>
      </c>
    </row>
    <row r="146" spans="1:9" x14ac:dyDescent="0.25">
      <c r="A146" s="1" t="s">
        <v>182</v>
      </c>
      <c r="B146" s="5">
        <v>15258</v>
      </c>
      <c r="C146" s="2">
        <v>44315</v>
      </c>
      <c r="D146" s="1" t="s">
        <v>183</v>
      </c>
      <c r="E146" s="1">
        <v>4</v>
      </c>
      <c r="F146" s="1" t="s">
        <v>11</v>
      </c>
      <c r="G146" s="3">
        <v>6.4784707560627686</v>
      </c>
      <c r="H146" s="4">
        <v>11.412268188302425</v>
      </c>
      <c r="I146" s="3">
        <v>4.9337974322396576</v>
      </c>
    </row>
    <row r="147" spans="1:9" x14ac:dyDescent="0.25">
      <c r="A147" s="1" t="s">
        <v>184</v>
      </c>
      <c r="B147" s="5">
        <v>22932</v>
      </c>
      <c r="C147" s="2">
        <v>44315</v>
      </c>
      <c r="D147" s="1" t="s">
        <v>185</v>
      </c>
      <c r="E147" s="1">
        <v>1</v>
      </c>
      <c r="F147" s="1" t="s">
        <v>11</v>
      </c>
      <c r="G147" s="3">
        <v>37.238801711840225</v>
      </c>
      <c r="H147" s="4">
        <v>37.238801711840225</v>
      </c>
      <c r="I147" s="3">
        <v>0</v>
      </c>
    </row>
    <row r="148" spans="1:9" x14ac:dyDescent="0.25">
      <c r="A148" s="1" t="s">
        <v>186</v>
      </c>
      <c r="B148" s="5">
        <v>19789</v>
      </c>
      <c r="C148" s="2">
        <v>44316</v>
      </c>
      <c r="D148" s="1" t="s">
        <v>187</v>
      </c>
      <c r="E148" s="1">
        <v>42</v>
      </c>
      <c r="F148" s="1" t="s">
        <v>11</v>
      </c>
      <c r="G148" s="3">
        <v>488.0611150893389</v>
      </c>
      <c r="H148" s="4">
        <v>89.866740462000635</v>
      </c>
      <c r="I148" s="3">
        <v>-398.19437462733828</v>
      </c>
    </row>
    <row r="149" spans="1:9" x14ac:dyDescent="0.25">
      <c r="A149" s="1" t="s">
        <v>188</v>
      </c>
      <c r="B149" s="5">
        <v>22934</v>
      </c>
      <c r="C149" s="2">
        <v>44316</v>
      </c>
      <c r="D149" s="1" t="s">
        <v>189</v>
      </c>
      <c r="E149" s="1">
        <v>8</v>
      </c>
      <c r="F149" s="1" t="s">
        <v>11</v>
      </c>
      <c r="G149" s="3">
        <v>107.53920900150918</v>
      </c>
      <c r="H149" s="4">
        <v>107.53919999999999</v>
      </c>
      <c r="I149" s="3">
        <v>-9.0015091906572821E-6</v>
      </c>
    </row>
    <row r="150" spans="1:9" x14ac:dyDescent="0.25">
      <c r="A150" s="1" t="s">
        <v>190</v>
      </c>
      <c r="B150" s="5">
        <v>8124</v>
      </c>
      <c r="C150" s="2">
        <v>44316</v>
      </c>
      <c r="D150" s="1" t="s">
        <v>191</v>
      </c>
      <c r="E150" s="1">
        <v>1</v>
      </c>
      <c r="F150" s="1" t="s">
        <v>11</v>
      </c>
      <c r="G150" s="3">
        <v>17.065551368114139</v>
      </c>
      <c r="H150" s="4">
        <v>17.065551368114139</v>
      </c>
      <c r="I150" s="3">
        <v>0</v>
      </c>
    </row>
    <row r="151" spans="1:9" x14ac:dyDescent="0.25">
      <c r="A151" s="1" t="s">
        <v>192</v>
      </c>
      <c r="B151" s="5">
        <v>7570</v>
      </c>
      <c r="C151" s="2">
        <v>44319</v>
      </c>
      <c r="D151" s="1" t="s">
        <v>193</v>
      </c>
      <c r="E151" s="1">
        <v>200</v>
      </c>
      <c r="F151" s="1" t="s">
        <v>11</v>
      </c>
      <c r="G151" s="3">
        <v>51.637714360705125</v>
      </c>
      <c r="H151" s="4">
        <v>51.637714360705125</v>
      </c>
      <c r="I151" s="3">
        <v>0</v>
      </c>
    </row>
    <row r="152" spans="1:9" x14ac:dyDescent="0.25">
      <c r="A152" s="1" t="s">
        <v>192</v>
      </c>
      <c r="B152" s="5">
        <v>7573</v>
      </c>
      <c r="C152" s="2">
        <v>44319</v>
      </c>
      <c r="D152" s="1" t="s">
        <v>194</v>
      </c>
      <c r="E152" s="1">
        <v>200</v>
      </c>
      <c r="F152" s="1" t="s">
        <v>11</v>
      </c>
      <c r="G152" s="3">
        <v>51.181248377406071</v>
      </c>
      <c r="H152" s="4">
        <v>51.181248377406071</v>
      </c>
      <c r="I152" s="3">
        <v>0</v>
      </c>
    </row>
    <row r="153" spans="1:9" x14ac:dyDescent="0.25">
      <c r="A153" s="1" t="s">
        <v>195</v>
      </c>
      <c r="B153" s="5">
        <v>22936</v>
      </c>
      <c r="C153" s="2">
        <v>44319</v>
      </c>
      <c r="D153" s="1" t="s">
        <v>196</v>
      </c>
      <c r="E153" s="1">
        <v>1</v>
      </c>
      <c r="F153" s="1" t="s">
        <v>11</v>
      </c>
      <c r="G153" s="3">
        <v>9.3150442629358174</v>
      </c>
      <c r="H153" s="4">
        <v>9.3150442629358174</v>
      </c>
      <c r="I153" s="3">
        <v>0</v>
      </c>
    </row>
    <row r="154" spans="1:9" x14ac:dyDescent="0.25">
      <c r="A154" s="1" t="s">
        <v>195</v>
      </c>
      <c r="B154" s="5">
        <v>16491</v>
      </c>
      <c r="C154" s="2">
        <v>44319</v>
      </c>
      <c r="D154" s="1" t="s">
        <v>197</v>
      </c>
      <c r="E154" s="1">
        <v>1</v>
      </c>
      <c r="F154" s="1" t="s">
        <v>11</v>
      </c>
      <c r="G154" s="3">
        <v>1.7722291801585648</v>
      </c>
      <c r="H154" s="4">
        <v>3.5444583603171296</v>
      </c>
      <c r="I154" s="3">
        <v>1.7722291801585648</v>
      </c>
    </row>
    <row r="155" spans="1:9" x14ac:dyDescent="0.25">
      <c r="A155" s="1" t="s">
        <v>195</v>
      </c>
      <c r="B155" s="5">
        <v>12959</v>
      </c>
      <c r="C155" s="2">
        <v>44319</v>
      </c>
      <c r="D155" s="1" t="s">
        <v>198</v>
      </c>
      <c r="E155" s="1">
        <v>1</v>
      </c>
      <c r="F155" s="1" t="s">
        <v>11</v>
      </c>
      <c r="G155" s="3">
        <v>2.0308941883321592</v>
      </c>
      <c r="H155" s="4">
        <v>4.6593765245250616</v>
      </c>
      <c r="I155" s="3">
        <v>2.6284823361929028</v>
      </c>
    </row>
    <row r="156" spans="1:9" x14ac:dyDescent="0.25">
      <c r="A156" s="1" t="s">
        <v>199</v>
      </c>
      <c r="B156" s="5">
        <v>6588</v>
      </c>
      <c r="C156" s="2">
        <v>44319</v>
      </c>
      <c r="D156" s="1" t="s">
        <v>200</v>
      </c>
      <c r="E156" s="1">
        <v>2</v>
      </c>
      <c r="F156" s="1" t="s">
        <v>11</v>
      </c>
      <c r="G156" s="3">
        <v>0.68707259806173138</v>
      </c>
      <c r="H156" s="4">
        <v>4.2793685934286021</v>
      </c>
      <c r="I156" s="3">
        <v>3.5922959953668703</v>
      </c>
    </row>
    <row r="157" spans="1:9" x14ac:dyDescent="0.25">
      <c r="A157" s="1" t="s">
        <v>201</v>
      </c>
      <c r="B157" s="5">
        <v>22939</v>
      </c>
      <c r="C157" s="2">
        <v>44319</v>
      </c>
      <c r="D157" s="1" t="s">
        <v>202</v>
      </c>
      <c r="E157" s="1">
        <v>2</v>
      </c>
      <c r="F157" s="1" t="s">
        <v>11</v>
      </c>
      <c r="G157" s="3">
        <v>91.885461273140677</v>
      </c>
      <c r="H157" s="4">
        <v>91.885461273140677</v>
      </c>
      <c r="I157" s="3">
        <v>0</v>
      </c>
    </row>
    <row r="158" spans="1:9" x14ac:dyDescent="0.25">
      <c r="A158" s="1" t="s">
        <v>201</v>
      </c>
      <c r="B158" s="5">
        <v>22940</v>
      </c>
      <c r="C158" s="2">
        <v>44319</v>
      </c>
      <c r="D158" s="1" t="s">
        <v>203</v>
      </c>
      <c r="E158" s="1">
        <v>4</v>
      </c>
      <c r="F158" s="1" t="s">
        <v>11</v>
      </c>
      <c r="G158" s="3">
        <v>36.431691292055497</v>
      </c>
      <c r="H158" s="4">
        <v>36.431691292055497</v>
      </c>
      <c r="I158" s="3">
        <v>0</v>
      </c>
    </row>
    <row r="159" spans="1:9" x14ac:dyDescent="0.25">
      <c r="A159" s="1" t="s">
        <v>201</v>
      </c>
      <c r="B159" s="5">
        <v>22941</v>
      </c>
      <c r="C159" s="2">
        <v>44319</v>
      </c>
      <c r="D159" s="1" t="s">
        <v>204</v>
      </c>
      <c r="E159" s="1">
        <v>4</v>
      </c>
      <c r="F159" s="1" t="s">
        <v>11</v>
      </c>
      <c r="G159" s="3">
        <v>34.840907340258305</v>
      </c>
      <c r="H159" s="4">
        <v>34.840907340258305</v>
      </c>
      <c r="I159" s="3">
        <v>0</v>
      </c>
    </row>
    <row r="160" spans="1:9" x14ac:dyDescent="0.25">
      <c r="A160" s="1" t="s">
        <v>205</v>
      </c>
      <c r="B160" s="5">
        <v>22943</v>
      </c>
      <c r="C160" s="2">
        <v>44320</v>
      </c>
      <c r="D160" s="1" t="s">
        <v>206</v>
      </c>
      <c r="E160" s="1">
        <v>6</v>
      </c>
      <c r="F160" s="1" t="s">
        <v>11</v>
      </c>
      <c r="G160" s="3">
        <v>17.608745888240009</v>
      </c>
      <c r="H160" s="4">
        <v>17.608745888240009</v>
      </c>
      <c r="I160" s="3">
        <v>0</v>
      </c>
    </row>
    <row r="161" spans="1:9" x14ac:dyDescent="0.25">
      <c r="A161" s="1" t="s">
        <v>205</v>
      </c>
      <c r="B161" s="5">
        <v>22944</v>
      </c>
      <c r="C161" s="2">
        <v>44320</v>
      </c>
      <c r="D161" s="1" t="s">
        <v>207</v>
      </c>
      <c r="E161" s="1">
        <v>6</v>
      </c>
      <c r="F161" s="1" t="s">
        <v>11</v>
      </c>
      <c r="G161" s="3">
        <v>16.557732961693944</v>
      </c>
      <c r="H161" s="4">
        <v>16.557732961693944</v>
      </c>
      <c r="I161" s="3">
        <v>0</v>
      </c>
    </row>
    <row r="162" spans="1:9" x14ac:dyDescent="0.25">
      <c r="A162" s="1" t="s">
        <v>212</v>
      </c>
      <c r="B162" s="5">
        <v>22947</v>
      </c>
      <c r="C162" s="2">
        <v>44320</v>
      </c>
      <c r="D162" s="1" t="s">
        <v>213</v>
      </c>
      <c r="E162" s="1">
        <v>80</v>
      </c>
      <c r="F162" s="1" t="s">
        <v>11</v>
      </c>
      <c r="G162" s="3">
        <v>12.024455165055246</v>
      </c>
      <c r="H162" s="4">
        <v>12.024455165055246</v>
      </c>
      <c r="I162" s="3">
        <v>0</v>
      </c>
    </row>
    <row r="163" spans="1:9" x14ac:dyDescent="0.25">
      <c r="A163" s="1" t="s">
        <v>240</v>
      </c>
      <c r="B163" s="5">
        <v>19672</v>
      </c>
      <c r="C163" s="2">
        <v>44320</v>
      </c>
      <c r="D163" s="1" t="s">
        <v>16</v>
      </c>
      <c r="E163" s="1">
        <v>2</v>
      </c>
      <c r="F163" s="1" t="s">
        <v>11</v>
      </c>
      <c r="G163" s="3">
        <v>44.180001654689192</v>
      </c>
      <c r="H163" s="4">
        <v>44.18</v>
      </c>
      <c r="I163" s="3">
        <v>-1.6546891894590593E-6</v>
      </c>
    </row>
    <row r="164" spans="1:9" x14ac:dyDescent="0.25">
      <c r="A164" s="1" t="s">
        <v>214</v>
      </c>
      <c r="B164" s="5">
        <v>22966</v>
      </c>
      <c r="C164" s="2">
        <v>44323</v>
      </c>
      <c r="D164" s="1" t="s">
        <v>215</v>
      </c>
      <c r="E164" s="1">
        <v>22</v>
      </c>
      <c r="F164" s="1" t="s">
        <v>11</v>
      </c>
      <c r="G164" s="3">
        <v>28.23312001642654</v>
      </c>
      <c r="H164" s="4">
        <v>28.23312001642654</v>
      </c>
      <c r="I164" s="3">
        <v>0</v>
      </c>
    </row>
    <row r="165" spans="1:9" x14ac:dyDescent="0.25">
      <c r="A165" s="1" t="s">
        <v>216</v>
      </c>
      <c r="B165" s="5">
        <v>22967</v>
      </c>
      <c r="C165" s="2">
        <v>44323</v>
      </c>
      <c r="D165" s="1" t="s">
        <v>217</v>
      </c>
      <c r="E165" s="1">
        <v>1</v>
      </c>
      <c r="F165" s="1" t="s">
        <v>11</v>
      </c>
      <c r="G165" s="3">
        <v>114.45259972850575</v>
      </c>
      <c r="H165" s="4">
        <v>114.4526</v>
      </c>
      <c r="I165" s="3">
        <v>2.7149424500644512E-7</v>
      </c>
    </row>
    <row r="166" spans="1:9" x14ac:dyDescent="0.25">
      <c r="A166" s="1" t="s">
        <v>216</v>
      </c>
      <c r="B166" s="5">
        <v>22968</v>
      </c>
      <c r="C166" s="2">
        <v>44323</v>
      </c>
      <c r="D166" s="1" t="s">
        <v>218</v>
      </c>
      <c r="E166" s="1">
        <v>1</v>
      </c>
      <c r="F166" s="1" t="s">
        <v>11</v>
      </c>
      <c r="G166" s="3">
        <v>8.1205012376943522</v>
      </c>
      <c r="H166" s="4">
        <v>8.1204999999999998</v>
      </c>
      <c r="I166" s="3">
        <v>-1.2376943522352645E-6</v>
      </c>
    </row>
    <row r="167" spans="1:9" x14ac:dyDescent="0.25">
      <c r="A167" s="1" t="s">
        <v>216</v>
      </c>
      <c r="B167" s="5">
        <v>22969</v>
      </c>
      <c r="C167" s="2">
        <v>44323</v>
      </c>
      <c r="D167" s="1" t="s">
        <v>219</v>
      </c>
      <c r="E167" s="1">
        <v>1</v>
      </c>
      <c r="F167" s="1" t="s">
        <v>11</v>
      </c>
      <c r="G167" s="3">
        <v>5.2118995471293479</v>
      </c>
      <c r="H167" s="4">
        <v>5.2119</v>
      </c>
      <c r="I167" s="3">
        <v>4.5287065238470049E-7</v>
      </c>
    </row>
    <row r="168" spans="1:9" x14ac:dyDescent="0.25">
      <c r="A168" s="1" t="s">
        <v>216</v>
      </c>
      <c r="B168" s="5">
        <v>19833</v>
      </c>
      <c r="C168" s="2">
        <v>44323</v>
      </c>
      <c r="D168" s="1" t="s">
        <v>220</v>
      </c>
      <c r="E168" s="1">
        <v>1</v>
      </c>
      <c r="F168" s="1" t="s">
        <v>11</v>
      </c>
      <c r="G168" s="3">
        <v>3.6005013517675644</v>
      </c>
      <c r="H168" s="4">
        <v>3.6004999999999998</v>
      </c>
      <c r="I168" s="3">
        <v>-1.3517675644228467E-6</v>
      </c>
    </row>
    <row r="169" spans="1:9" x14ac:dyDescent="0.25">
      <c r="A169" s="1" t="s">
        <v>223</v>
      </c>
      <c r="B169" s="5">
        <v>16804</v>
      </c>
      <c r="C169" s="2">
        <v>44326</v>
      </c>
      <c r="D169" s="1" t="s">
        <v>135</v>
      </c>
      <c r="E169" s="1">
        <v>4</v>
      </c>
      <c r="F169" s="1" t="s">
        <v>11</v>
      </c>
      <c r="G169" s="3">
        <v>4.2512852535863068</v>
      </c>
      <c r="H169" s="4">
        <v>3.9919135237476082</v>
      </c>
      <c r="I169" s="3">
        <v>-0.25937172983869816</v>
      </c>
    </row>
    <row r="170" spans="1:9" x14ac:dyDescent="0.25">
      <c r="A170" s="1" t="s">
        <v>223</v>
      </c>
      <c r="B170" s="5">
        <v>18237</v>
      </c>
      <c r="C170" s="2">
        <v>44326</v>
      </c>
      <c r="D170" s="1" t="s">
        <v>224</v>
      </c>
      <c r="E170" s="1">
        <v>4</v>
      </c>
      <c r="F170" s="1" t="s">
        <v>11</v>
      </c>
      <c r="G170" s="3">
        <v>5.1324602448183541</v>
      </c>
      <c r="H170" s="4">
        <v>5.1324602448183541</v>
      </c>
      <c r="I170" s="3">
        <v>0</v>
      </c>
    </row>
    <row r="171" spans="1:9" x14ac:dyDescent="0.25">
      <c r="A171" s="1" t="s">
        <v>223</v>
      </c>
      <c r="B171" s="5">
        <v>19734</v>
      </c>
      <c r="C171" s="2">
        <v>44326</v>
      </c>
      <c r="D171" s="1" t="s">
        <v>243</v>
      </c>
      <c r="E171" s="1">
        <v>5</v>
      </c>
      <c r="F171" s="1" t="s">
        <v>11</v>
      </c>
      <c r="G171" s="3">
        <v>4.9898919046845114</v>
      </c>
      <c r="H171" s="4">
        <v>4.9898919046845114</v>
      </c>
      <c r="I171" s="3">
        <v>0</v>
      </c>
    </row>
    <row r="172" spans="1:9" x14ac:dyDescent="0.25">
      <c r="A172" s="1" t="s">
        <v>225</v>
      </c>
      <c r="B172" s="5">
        <v>0</v>
      </c>
      <c r="C172" s="2">
        <v>44326</v>
      </c>
      <c r="D172" s="1" t="s">
        <v>226</v>
      </c>
      <c r="E172" s="1">
        <v>1</v>
      </c>
      <c r="F172" s="1" t="s">
        <v>11</v>
      </c>
      <c r="G172" s="3">
        <v>0</v>
      </c>
      <c r="H172" s="4">
        <v>36</v>
      </c>
      <c r="I172" s="3">
        <v>36</v>
      </c>
    </row>
    <row r="173" spans="1:9" x14ac:dyDescent="0.25">
      <c r="A173" s="1" t="s">
        <v>225</v>
      </c>
      <c r="B173" s="5">
        <v>0</v>
      </c>
      <c r="C173" s="2">
        <v>44326</v>
      </c>
      <c r="D173" s="1" t="s">
        <v>227</v>
      </c>
      <c r="E173" s="1">
        <v>1</v>
      </c>
      <c r="F173" s="1" t="s">
        <v>11</v>
      </c>
      <c r="G173" s="3">
        <v>0</v>
      </c>
      <c r="H173" s="4">
        <v>11.42</v>
      </c>
      <c r="I173" s="3">
        <v>11.42</v>
      </c>
    </row>
    <row r="174" spans="1:9" x14ac:dyDescent="0.25">
      <c r="A174" s="1" t="s">
        <v>225</v>
      </c>
      <c r="B174" s="5">
        <v>0</v>
      </c>
      <c r="C174" s="2">
        <v>44326</v>
      </c>
      <c r="D174" s="1" t="s">
        <v>228</v>
      </c>
      <c r="E174" s="1">
        <v>1</v>
      </c>
      <c r="F174" s="1" t="s">
        <v>11</v>
      </c>
      <c r="G174" s="3">
        <v>0</v>
      </c>
      <c r="H174" s="4">
        <v>11.42</v>
      </c>
      <c r="I174" s="3">
        <v>11.42</v>
      </c>
    </row>
    <row r="175" spans="1:9" x14ac:dyDescent="0.25">
      <c r="A175" s="1" t="s">
        <v>225</v>
      </c>
      <c r="B175" s="5">
        <v>0</v>
      </c>
      <c r="C175" s="2">
        <v>44326</v>
      </c>
      <c r="D175" s="1" t="s">
        <v>229</v>
      </c>
      <c r="E175" s="1">
        <v>1</v>
      </c>
      <c r="F175" s="1" t="s">
        <v>11</v>
      </c>
      <c r="G175" s="3">
        <v>0</v>
      </c>
      <c r="H175" s="4">
        <v>42.55</v>
      </c>
      <c r="I175" s="3">
        <v>42.55</v>
      </c>
    </row>
    <row r="176" spans="1:9" x14ac:dyDescent="0.25">
      <c r="A176" s="1" t="s">
        <v>230</v>
      </c>
      <c r="B176" s="5">
        <v>22980</v>
      </c>
      <c r="C176" s="2">
        <v>44326</v>
      </c>
      <c r="D176" s="1" t="s">
        <v>231</v>
      </c>
      <c r="E176" s="1">
        <v>1</v>
      </c>
      <c r="F176" s="1" t="s">
        <v>11</v>
      </c>
      <c r="G176" s="3">
        <v>12.991300479885034</v>
      </c>
      <c r="H176" s="4">
        <v>12.991300000000001</v>
      </c>
      <c r="I176" s="3">
        <v>-4.7988503289051599E-7</v>
      </c>
    </row>
    <row r="177" spans="1:9" x14ac:dyDescent="0.25">
      <c r="A177" s="1" t="s">
        <v>232</v>
      </c>
      <c r="B177" s="5">
        <v>22981</v>
      </c>
      <c r="C177" s="2">
        <v>44326</v>
      </c>
      <c r="D177" s="1" t="s">
        <v>233</v>
      </c>
      <c r="E177" s="1">
        <v>2</v>
      </c>
      <c r="F177" s="1" t="s">
        <v>11</v>
      </c>
      <c r="G177" s="3">
        <v>2.9788000878220977</v>
      </c>
      <c r="H177" s="4">
        <v>2.9788000000000001</v>
      </c>
      <c r="I177" s="3">
        <v>-8.7822097522447392E-8</v>
      </c>
    </row>
    <row r="178" spans="1:9" x14ac:dyDescent="0.25">
      <c r="A178" s="1" t="s">
        <v>234</v>
      </c>
      <c r="B178" s="5">
        <v>22982</v>
      </c>
      <c r="C178" s="2">
        <v>44327</v>
      </c>
      <c r="D178" s="1" t="s">
        <v>235</v>
      </c>
      <c r="E178" s="1">
        <v>6</v>
      </c>
      <c r="F178" s="1" t="s">
        <v>236</v>
      </c>
      <c r="G178" s="3">
        <v>0</v>
      </c>
      <c r="H178" s="4">
        <v>359.7</v>
      </c>
      <c r="I178" s="3">
        <v>359.7</v>
      </c>
    </row>
    <row r="179" spans="1:9" x14ac:dyDescent="0.25">
      <c r="A179" s="1" t="s">
        <v>234</v>
      </c>
      <c r="B179" s="5">
        <v>22983</v>
      </c>
      <c r="C179" s="2">
        <v>44327</v>
      </c>
      <c r="D179" s="1" t="s">
        <v>237</v>
      </c>
      <c r="E179" s="1">
        <v>12</v>
      </c>
      <c r="F179" s="1" t="s">
        <v>236</v>
      </c>
      <c r="G179" s="3">
        <v>0</v>
      </c>
      <c r="H179" s="4">
        <v>47.4</v>
      </c>
      <c r="I179" s="3">
        <v>47.4</v>
      </c>
    </row>
    <row r="180" spans="1:9" x14ac:dyDescent="0.25">
      <c r="A180" s="1" t="s">
        <v>238</v>
      </c>
      <c r="B180" s="5">
        <v>21914</v>
      </c>
      <c r="C180" s="2">
        <v>44328</v>
      </c>
      <c r="D180" s="1" t="s">
        <v>239</v>
      </c>
      <c r="E180" s="1">
        <v>2</v>
      </c>
      <c r="F180" s="1" t="s">
        <v>11</v>
      </c>
      <c r="G180" s="3">
        <v>2.8510497565203505</v>
      </c>
      <c r="H180" s="4">
        <v>2.8510497565203505</v>
      </c>
      <c r="I180" s="3">
        <v>0</v>
      </c>
    </row>
    <row r="181" spans="1:9" x14ac:dyDescent="0.25">
      <c r="A181" s="1" t="s">
        <v>241</v>
      </c>
      <c r="B181" s="5">
        <v>22989</v>
      </c>
      <c r="C181" s="2">
        <v>44328</v>
      </c>
      <c r="D181" s="1" t="s">
        <v>242</v>
      </c>
      <c r="E181" s="1">
        <v>22</v>
      </c>
      <c r="F181" s="1" t="s">
        <v>236</v>
      </c>
      <c r="G181" s="3">
        <v>0</v>
      </c>
      <c r="H181" s="4">
        <v>238.34775964510129</v>
      </c>
      <c r="I181" s="3">
        <v>238.34775964510129</v>
      </c>
    </row>
    <row r="182" spans="1:9" x14ac:dyDescent="0.25">
      <c r="A182" s="1" t="s">
        <v>244</v>
      </c>
      <c r="B182" s="5">
        <v>8215</v>
      </c>
      <c r="C182" s="2">
        <v>44328</v>
      </c>
      <c r="D182" s="1" t="s">
        <v>245</v>
      </c>
      <c r="E182" s="1">
        <v>1</v>
      </c>
      <c r="F182" s="1" t="s">
        <v>11</v>
      </c>
      <c r="G182" s="3">
        <v>1.4255248782601753</v>
      </c>
      <c r="H182" s="4">
        <v>1.4255248782601753</v>
      </c>
      <c r="I182" s="3">
        <v>0</v>
      </c>
    </row>
    <row r="183" spans="1:9" x14ac:dyDescent="0.25">
      <c r="A183" s="1" t="s">
        <v>244</v>
      </c>
      <c r="B183" s="5">
        <v>15258</v>
      </c>
      <c r="C183" s="2">
        <v>44328</v>
      </c>
      <c r="D183" s="1" t="s">
        <v>183</v>
      </c>
      <c r="E183" s="1">
        <v>4</v>
      </c>
      <c r="F183" s="1" t="s">
        <v>11</v>
      </c>
      <c r="G183" s="3">
        <v>6.4738900863297868</v>
      </c>
      <c r="H183" s="4">
        <v>10.263779123473263</v>
      </c>
      <c r="I183" s="3">
        <v>3.7898890371434764</v>
      </c>
    </row>
    <row r="184" spans="1:9" x14ac:dyDescent="0.25">
      <c r="A184" s="1" t="s">
        <v>244</v>
      </c>
      <c r="B184" s="5">
        <v>19752</v>
      </c>
      <c r="C184" s="2">
        <v>44328</v>
      </c>
      <c r="D184" s="1" t="s">
        <v>246</v>
      </c>
      <c r="E184" s="1">
        <v>20</v>
      </c>
      <c r="F184" s="1" t="s">
        <v>11</v>
      </c>
      <c r="G184" s="3">
        <v>4.8125719890063516</v>
      </c>
      <c r="H184" s="4">
        <v>4.8125719890063516</v>
      </c>
      <c r="I184" s="3">
        <v>0</v>
      </c>
    </row>
    <row r="185" spans="1:9" x14ac:dyDescent="0.25">
      <c r="A185" s="1" t="s">
        <v>244</v>
      </c>
      <c r="B185" s="5">
        <v>19755</v>
      </c>
      <c r="C185" s="2">
        <v>44328</v>
      </c>
      <c r="D185" s="1" t="s">
        <v>247</v>
      </c>
      <c r="E185" s="1">
        <v>6</v>
      </c>
      <c r="F185" s="1" t="s">
        <v>11</v>
      </c>
      <c r="G185" s="3">
        <v>1.1888877484689864</v>
      </c>
      <c r="H185" s="4">
        <v>1.1888877484689864</v>
      </c>
      <c r="I185" s="3">
        <v>0</v>
      </c>
    </row>
    <row r="186" spans="1:9" x14ac:dyDescent="0.25">
      <c r="A186" s="1" t="s">
        <v>244</v>
      </c>
      <c r="B186" s="5">
        <v>19839</v>
      </c>
      <c r="C186" s="2">
        <v>44328</v>
      </c>
      <c r="D186" s="1" t="s">
        <v>248</v>
      </c>
      <c r="E186" s="1">
        <v>2</v>
      </c>
      <c r="F186" s="1" t="s">
        <v>11</v>
      </c>
      <c r="G186" s="3">
        <v>12.742481781792057</v>
      </c>
      <c r="H186" s="4">
        <v>12.742481781792057</v>
      </c>
      <c r="I186" s="3">
        <v>0</v>
      </c>
    </row>
    <row r="187" spans="1:9" x14ac:dyDescent="0.25">
      <c r="A187" s="1" t="s">
        <v>244</v>
      </c>
      <c r="B187" s="5">
        <v>9132</v>
      </c>
      <c r="C187" s="2">
        <v>44328</v>
      </c>
      <c r="D187" s="1" t="s">
        <v>249</v>
      </c>
      <c r="E187" s="1">
        <v>1</v>
      </c>
      <c r="F187" s="1" t="s">
        <v>11</v>
      </c>
      <c r="G187" s="3">
        <v>2.8898240332090275</v>
      </c>
      <c r="H187" s="4">
        <v>6.3156454206438815</v>
      </c>
      <c r="I187" s="3">
        <v>3.4258213874348535</v>
      </c>
    </row>
    <row r="188" spans="1:9" x14ac:dyDescent="0.25">
      <c r="A188" s="1" t="s">
        <v>244</v>
      </c>
      <c r="B188" s="5">
        <v>19749</v>
      </c>
      <c r="C188" s="2">
        <v>44328</v>
      </c>
      <c r="D188" s="1" t="s">
        <v>250</v>
      </c>
      <c r="E188" s="1">
        <v>12</v>
      </c>
      <c r="F188" s="1" t="s">
        <v>11</v>
      </c>
      <c r="G188" s="3">
        <v>7.2188579835095288</v>
      </c>
      <c r="H188" s="4">
        <v>7.2188579835095288</v>
      </c>
      <c r="I188" s="3">
        <v>0</v>
      </c>
    </row>
    <row r="189" spans="1:9" x14ac:dyDescent="0.25">
      <c r="A189" s="1" t="s">
        <v>244</v>
      </c>
      <c r="B189" s="5">
        <v>16485</v>
      </c>
      <c r="C189" s="2">
        <v>44328</v>
      </c>
      <c r="D189" s="1" t="s">
        <v>251</v>
      </c>
      <c r="E189" s="1">
        <v>2</v>
      </c>
      <c r="F189" s="1" t="s">
        <v>11</v>
      </c>
      <c r="G189" s="3">
        <v>0.15915129950847903</v>
      </c>
      <c r="H189" s="4">
        <v>1.4323673976758242</v>
      </c>
      <c r="I189" s="3">
        <v>1.2732160981673453</v>
      </c>
    </row>
    <row r="190" spans="1:9" x14ac:dyDescent="0.25">
      <c r="A190" s="1" t="s">
        <v>244</v>
      </c>
      <c r="B190" s="5">
        <v>15274</v>
      </c>
      <c r="C190" s="2">
        <v>44328</v>
      </c>
      <c r="D190" s="1" t="s">
        <v>252</v>
      </c>
      <c r="E190" s="1">
        <v>2</v>
      </c>
      <c r="F190" s="1" t="s">
        <v>11</v>
      </c>
      <c r="G190" s="3">
        <v>1.6422046597557221</v>
      </c>
      <c r="H190" s="4">
        <v>1.6422046597557221</v>
      </c>
      <c r="I190" s="3">
        <v>0</v>
      </c>
    </row>
    <row r="191" spans="1:9" x14ac:dyDescent="0.25">
      <c r="A191" s="1" t="s">
        <v>244</v>
      </c>
      <c r="B191" s="5">
        <v>22990</v>
      </c>
      <c r="C191" s="2">
        <v>44328</v>
      </c>
      <c r="D191" s="1" t="s">
        <v>253</v>
      </c>
      <c r="E191" s="1">
        <v>1</v>
      </c>
      <c r="F191" s="1" t="s">
        <v>11</v>
      </c>
      <c r="G191" s="3">
        <v>9.3089625600145975</v>
      </c>
      <c r="H191" s="4">
        <v>9.3089625600145975</v>
      </c>
      <c r="I191" s="3">
        <v>0</v>
      </c>
    </row>
    <row r="192" spans="1:9" x14ac:dyDescent="0.25">
      <c r="A192" s="1" t="s">
        <v>244</v>
      </c>
      <c r="B192" s="5">
        <v>22991</v>
      </c>
      <c r="C192" s="2">
        <v>44328</v>
      </c>
      <c r="D192" s="1" t="s">
        <v>254</v>
      </c>
      <c r="E192" s="1">
        <v>6</v>
      </c>
      <c r="F192" s="1" t="s">
        <v>11</v>
      </c>
      <c r="G192" s="3">
        <v>12.85367272229635</v>
      </c>
      <c r="H192" s="4">
        <v>12.85367272229635</v>
      </c>
      <c r="I192" s="3">
        <v>0</v>
      </c>
    </row>
    <row r="193" spans="1:9" x14ac:dyDescent="0.25">
      <c r="A193" s="1" t="s">
        <v>244</v>
      </c>
      <c r="B193" s="5">
        <v>12959</v>
      </c>
      <c r="C193" s="2">
        <v>44328</v>
      </c>
      <c r="D193" s="1" t="s">
        <v>198</v>
      </c>
      <c r="E193" s="1">
        <v>2</v>
      </c>
      <c r="F193" s="1" t="s">
        <v>11</v>
      </c>
      <c r="G193" s="3">
        <v>4.0591364740497449</v>
      </c>
      <c r="H193" s="4">
        <v>1.4323673976758242</v>
      </c>
      <c r="I193" s="3">
        <v>-2.6267690763739209</v>
      </c>
    </row>
    <row r="194" spans="1:9" x14ac:dyDescent="0.25">
      <c r="A194" s="1" t="s">
        <v>244</v>
      </c>
      <c r="B194" s="5">
        <v>22992</v>
      </c>
      <c r="C194" s="2">
        <v>44328</v>
      </c>
      <c r="D194" s="1" t="s">
        <v>255</v>
      </c>
      <c r="E194" s="1">
        <v>2</v>
      </c>
      <c r="F194" s="1" t="s">
        <v>11</v>
      </c>
      <c r="G194" s="3">
        <v>0.80228540148482674</v>
      </c>
      <c r="H194" s="4">
        <v>0.80228540148482674</v>
      </c>
      <c r="I194" s="3">
        <v>0</v>
      </c>
    </row>
    <row r="195" spans="1:9" x14ac:dyDescent="0.25">
      <c r="A195" s="1" t="s">
        <v>244</v>
      </c>
      <c r="B195" s="5">
        <v>22993</v>
      </c>
      <c r="C195" s="2">
        <v>44328</v>
      </c>
      <c r="D195" s="1" t="s">
        <v>256</v>
      </c>
      <c r="E195" s="1">
        <v>2</v>
      </c>
      <c r="F195" s="1" t="s">
        <v>11</v>
      </c>
      <c r="G195" s="3">
        <v>1.4511843260688586</v>
      </c>
      <c r="H195" s="4">
        <v>1.4511843260688586</v>
      </c>
      <c r="I195" s="3">
        <v>0</v>
      </c>
    </row>
    <row r="196" spans="1:9" x14ac:dyDescent="0.25">
      <c r="A196" s="1" t="s">
        <v>244</v>
      </c>
      <c r="B196" s="5">
        <v>22994</v>
      </c>
      <c r="C196" s="2">
        <v>44328</v>
      </c>
      <c r="D196" s="1" t="s">
        <v>257</v>
      </c>
      <c r="E196" s="1">
        <v>1</v>
      </c>
      <c r="F196" s="1" t="s">
        <v>11</v>
      </c>
      <c r="G196" s="3">
        <v>1.1324369632898834</v>
      </c>
      <c r="H196" s="4">
        <v>1.1324369632898834</v>
      </c>
      <c r="I196" s="3">
        <v>0</v>
      </c>
    </row>
    <row r="197" spans="1:9" x14ac:dyDescent="0.25">
      <c r="A197" s="1" t="s">
        <v>244</v>
      </c>
      <c r="B197" s="5">
        <v>22995</v>
      </c>
      <c r="C197" s="2">
        <v>44328</v>
      </c>
      <c r="D197" s="1" t="s">
        <v>258</v>
      </c>
      <c r="E197" s="1">
        <v>1</v>
      </c>
      <c r="F197" s="1" t="s">
        <v>11</v>
      </c>
      <c r="G197" s="3">
        <v>1.6533237538061516</v>
      </c>
      <c r="H197" s="4">
        <v>1.6533237538061516</v>
      </c>
      <c r="I197" s="3">
        <v>0</v>
      </c>
    </row>
    <row r="198" spans="1:9" x14ac:dyDescent="0.25">
      <c r="A198" s="1" t="s">
        <v>244</v>
      </c>
      <c r="B198" s="5">
        <v>22996</v>
      </c>
      <c r="C198" s="2">
        <v>44328</v>
      </c>
      <c r="D198" s="1" t="s">
        <v>259</v>
      </c>
      <c r="E198" s="1">
        <v>1</v>
      </c>
      <c r="F198" s="1" t="s">
        <v>11</v>
      </c>
      <c r="G198" s="3">
        <v>4.482420427201296</v>
      </c>
      <c r="H198" s="4">
        <v>4.482420427201296</v>
      </c>
      <c r="I198" s="3">
        <v>0</v>
      </c>
    </row>
    <row r="199" spans="1:9" x14ac:dyDescent="0.25">
      <c r="A199" s="1" t="s">
        <v>244</v>
      </c>
      <c r="B199" s="5">
        <v>0</v>
      </c>
      <c r="C199" s="2">
        <v>44328</v>
      </c>
      <c r="D199" s="1" t="s">
        <v>260</v>
      </c>
      <c r="E199" s="1">
        <v>10</v>
      </c>
      <c r="F199" s="1" t="s">
        <v>11</v>
      </c>
      <c r="G199" s="3">
        <v>0</v>
      </c>
      <c r="H199" s="4">
        <v>14.255248782601752</v>
      </c>
      <c r="I199" s="3">
        <v>14.255248782601752</v>
      </c>
    </row>
    <row r="200" spans="1:9" x14ac:dyDescent="0.25">
      <c r="A200" s="1" t="s">
        <v>244</v>
      </c>
      <c r="B200" s="5">
        <v>19751</v>
      </c>
      <c r="C200" s="2">
        <v>44328</v>
      </c>
      <c r="D200" s="1" t="s">
        <v>261</v>
      </c>
      <c r="E200" s="1">
        <v>4</v>
      </c>
      <c r="F200" s="1" t="s">
        <v>11</v>
      </c>
      <c r="G200" s="3">
        <v>1.9833042526258169</v>
      </c>
      <c r="H200" s="4">
        <v>1.9833042526258169</v>
      </c>
      <c r="I200" s="3">
        <v>0</v>
      </c>
    </row>
    <row r="201" spans="1:9" x14ac:dyDescent="0.25">
      <c r="A201" s="1" t="s">
        <v>244</v>
      </c>
      <c r="B201" s="5">
        <v>6588</v>
      </c>
      <c r="C201" s="2">
        <v>44328</v>
      </c>
      <c r="D201" s="1" t="s">
        <v>200</v>
      </c>
      <c r="E201" s="1">
        <v>2</v>
      </c>
      <c r="F201" s="1" t="s">
        <v>11</v>
      </c>
      <c r="G201" s="3">
        <v>0.68662401496230918</v>
      </c>
      <c r="H201" s="4">
        <v>3.6195787288879764</v>
      </c>
      <c r="I201" s="3">
        <v>2.9329547139256675</v>
      </c>
    </row>
    <row r="202" spans="1:9" x14ac:dyDescent="0.25">
      <c r="A202" s="1" t="s">
        <v>244</v>
      </c>
      <c r="B202" s="5">
        <v>15286</v>
      </c>
      <c r="C202" s="2">
        <v>44328</v>
      </c>
      <c r="D202" s="1" t="s">
        <v>262</v>
      </c>
      <c r="E202" s="1">
        <v>1</v>
      </c>
      <c r="F202" s="1" t="s">
        <v>11</v>
      </c>
      <c r="G202" s="3">
        <v>6.319511444113723</v>
      </c>
      <c r="H202" s="4">
        <v>2.603122469693341</v>
      </c>
      <c r="I202" s="3">
        <v>-3.716388974420382</v>
      </c>
    </row>
    <row r="203" spans="1:9" x14ac:dyDescent="0.25">
      <c r="A203" s="1" t="s">
        <v>263</v>
      </c>
      <c r="B203" s="5">
        <v>22997</v>
      </c>
      <c r="C203" s="2">
        <v>44328</v>
      </c>
      <c r="D203" s="1" t="s">
        <v>264</v>
      </c>
      <c r="E203" s="1">
        <v>5</v>
      </c>
      <c r="F203" s="1" t="s">
        <v>236</v>
      </c>
      <c r="G203" s="3">
        <v>0</v>
      </c>
      <c r="H203" s="4">
        <v>58.27</v>
      </c>
      <c r="I203" s="3">
        <v>58.27</v>
      </c>
    </row>
    <row r="204" spans="1:9" x14ac:dyDescent="0.25">
      <c r="A204" s="1" t="s">
        <v>263</v>
      </c>
      <c r="B204" s="5">
        <v>22998</v>
      </c>
      <c r="C204" s="2">
        <v>44328</v>
      </c>
      <c r="D204" s="1" t="s">
        <v>265</v>
      </c>
      <c r="E204" s="1">
        <v>23</v>
      </c>
      <c r="F204" s="1" t="s">
        <v>236</v>
      </c>
      <c r="G204" s="3">
        <v>0</v>
      </c>
      <c r="H204" s="4">
        <v>77.618099999999998</v>
      </c>
      <c r="I204" s="3">
        <v>77.618099999999998</v>
      </c>
    </row>
    <row r="205" spans="1:9" x14ac:dyDescent="0.25">
      <c r="A205" s="1" t="s">
        <v>263</v>
      </c>
      <c r="B205" s="5">
        <v>23000</v>
      </c>
      <c r="C205" s="2">
        <v>44328</v>
      </c>
      <c r="D205" s="1" t="s">
        <v>266</v>
      </c>
      <c r="E205" s="1">
        <v>8</v>
      </c>
      <c r="F205" s="1" t="s">
        <v>236</v>
      </c>
      <c r="G205" s="3">
        <v>0</v>
      </c>
      <c r="H205" s="4">
        <v>6.84</v>
      </c>
      <c r="I205" s="3">
        <v>6.84</v>
      </c>
    </row>
    <row r="206" spans="1:9" x14ac:dyDescent="0.25">
      <c r="A206" s="1" t="s">
        <v>263</v>
      </c>
      <c r="B206" s="5">
        <v>23004</v>
      </c>
      <c r="C206" s="2">
        <v>44328</v>
      </c>
      <c r="D206" s="1" t="s">
        <v>267</v>
      </c>
      <c r="E206" s="1">
        <v>24</v>
      </c>
      <c r="F206" s="1" t="s">
        <v>236</v>
      </c>
      <c r="G206" s="3">
        <v>0</v>
      </c>
      <c r="H206" s="4">
        <v>128.52000000000001</v>
      </c>
      <c r="I206" s="3">
        <v>128.52000000000001</v>
      </c>
    </row>
    <row r="207" spans="1:9" x14ac:dyDescent="0.25">
      <c r="A207" s="1" t="s">
        <v>263</v>
      </c>
      <c r="B207" s="5">
        <v>23005</v>
      </c>
      <c r="C207" s="2">
        <v>44328</v>
      </c>
      <c r="D207" s="1" t="s">
        <v>268</v>
      </c>
      <c r="E207" s="1">
        <v>4</v>
      </c>
      <c r="F207" s="1" t="s">
        <v>236</v>
      </c>
      <c r="G207" s="3">
        <v>0</v>
      </c>
      <c r="H207" s="4">
        <v>15.3</v>
      </c>
      <c r="I207" s="3">
        <v>15.3</v>
      </c>
    </row>
    <row r="208" spans="1:9" x14ac:dyDescent="0.25">
      <c r="A208" s="1" t="s">
        <v>263</v>
      </c>
      <c r="B208" s="5">
        <v>23006</v>
      </c>
      <c r="C208" s="2">
        <v>44328</v>
      </c>
      <c r="D208" s="1" t="s">
        <v>269</v>
      </c>
      <c r="E208" s="1">
        <v>2</v>
      </c>
      <c r="F208" s="1" t="s">
        <v>236</v>
      </c>
      <c r="G208" s="3">
        <v>0</v>
      </c>
      <c r="H208" s="4">
        <v>53.98</v>
      </c>
      <c r="I208" s="3">
        <v>53.98</v>
      </c>
    </row>
    <row r="209" spans="1:9" x14ac:dyDescent="0.25">
      <c r="A209" s="1" t="s">
        <v>263</v>
      </c>
      <c r="B209" s="5">
        <v>23003</v>
      </c>
      <c r="C209" s="2">
        <v>44328</v>
      </c>
      <c r="D209" s="1" t="s">
        <v>270</v>
      </c>
      <c r="E209" s="1">
        <v>24</v>
      </c>
      <c r="F209" s="1" t="s">
        <v>236</v>
      </c>
      <c r="G209" s="3">
        <v>0</v>
      </c>
      <c r="H209" s="4">
        <v>86.179199999999994</v>
      </c>
      <c r="I209" s="3">
        <v>86.179199999999994</v>
      </c>
    </row>
    <row r="210" spans="1:9" x14ac:dyDescent="0.25">
      <c r="A210" s="1" t="s">
        <v>263</v>
      </c>
      <c r="B210" s="5">
        <v>23024</v>
      </c>
      <c r="C210" s="2">
        <v>44328</v>
      </c>
      <c r="D210" s="1" t="s">
        <v>287</v>
      </c>
      <c r="E210" s="1">
        <v>23</v>
      </c>
      <c r="F210" s="1" t="s">
        <v>236</v>
      </c>
      <c r="G210" s="3">
        <v>0</v>
      </c>
      <c r="H210" s="4">
        <v>40.3581</v>
      </c>
      <c r="I210" s="3">
        <v>40.3581</v>
      </c>
    </row>
    <row r="211" spans="1:9" x14ac:dyDescent="0.25">
      <c r="A211" s="1" t="s">
        <v>263</v>
      </c>
      <c r="B211" s="5">
        <v>23025</v>
      </c>
      <c r="C211" s="2">
        <v>44328</v>
      </c>
      <c r="D211" s="1" t="s">
        <v>288</v>
      </c>
      <c r="E211" s="1">
        <v>14</v>
      </c>
      <c r="F211" s="1" t="s">
        <v>236</v>
      </c>
      <c r="G211" s="3">
        <v>0</v>
      </c>
      <c r="H211" s="4">
        <v>31.5</v>
      </c>
      <c r="I211" s="3">
        <v>31.5</v>
      </c>
    </row>
    <row r="212" spans="1:9" x14ac:dyDescent="0.25">
      <c r="A212" s="1" t="s">
        <v>263</v>
      </c>
      <c r="B212" s="5">
        <v>22982</v>
      </c>
      <c r="C212" s="2">
        <v>44328</v>
      </c>
      <c r="D212" s="1" t="s">
        <v>235</v>
      </c>
      <c r="E212" s="1">
        <v>6</v>
      </c>
      <c r="F212" s="1" t="s">
        <v>236</v>
      </c>
      <c r="G212" s="3">
        <v>0</v>
      </c>
      <c r="H212" s="4">
        <v>323.73</v>
      </c>
      <c r="I212" s="3">
        <v>323.73</v>
      </c>
    </row>
    <row r="213" spans="1:9" x14ac:dyDescent="0.25">
      <c r="A213" s="1" t="s">
        <v>263</v>
      </c>
      <c r="B213" s="5">
        <v>22983</v>
      </c>
      <c r="C213" s="2">
        <v>44328</v>
      </c>
      <c r="D213" s="1" t="s">
        <v>237</v>
      </c>
      <c r="E213" s="1">
        <v>12</v>
      </c>
      <c r="F213" s="1" t="s">
        <v>236</v>
      </c>
      <c r="G213" s="3">
        <v>0</v>
      </c>
      <c r="H213" s="4">
        <v>42.66</v>
      </c>
      <c r="I213" s="3">
        <v>42.66</v>
      </c>
    </row>
    <row r="214" spans="1:9" x14ac:dyDescent="0.25">
      <c r="A214" s="1" t="s">
        <v>263</v>
      </c>
      <c r="B214" s="5">
        <v>23026</v>
      </c>
      <c r="C214" s="2">
        <v>44328</v>
      </c>
      <c r="D214" s="1" t="s">
        <v>289</v>
      </c>
      <c r="E214" s="1">
        <v>3</v>
      </c>
      <c r="F214" s="1" t="s">
        <v>236</v>
      </c>
      <c r="G214" s="3">
        <v>0</v>
      </c>
      <c r="H214" s="4">
        <v>7.9599000000000002</v>
      </c>
      <c r="I214" s="3">
        <v>7.9599000000000002</v>
      </c>
    </row>
    <row r="215" spans="1:9" x14ac:dyDescent="0.25">
      <c r="A215" s="1" t="s">
        <v>263</v>
      </c>
      <c r="B215" s="5">
        <v>23027</v>
      </c>
      <c r="C215" s="2">
        <v>44328</v>
      </c>
      <c r="D215" s="1" t="s">
        <v>290</v>
      </c>
      <c r="E215" s="1">
        <v>4</v>
      </c>
      <c r="F215" s="1" t="s">
        <v>236</v>
      </c>
      <c r="G215" s="3">
        <v>0</v>
      </c>
      <c r="H215" s="4">
        <v>10.622</v>
      </c>
      <c r="I215" s="3">
        <v>10.622</v>
      </c>
    </row>
    <row r="216" spans="1:9" x14ac:dyDescent="0.25">
      <c r="A216" s="1" t="s">
        <v>263</v>
      </c>
      <c r="B216" s="5">
        <v>23028</v>
      </c>
      <c r="C216" s="2">
        <v>44328</v>
      </c>
      <c r="D216" s="1" t="s">
        <v>291</v>
      </c>
      <c r="E216" s="1">
        <v>1</v>
      </c>
      <c r="F216" s="1" t="s">
        <v>236</v>
      </c>
      <c r="G216" s="3">
        <v>0</v>
      </c>
      <c r="H216" s="4">
        <v>2.2000000000000002</v>
      </c>
      <c r="I216" s="3">
        <v>2.2000000000000002</v>
      </c>
    </row>
    <row r="217" spans="1:9" x14ac:dyDescent="0.25">
      <c r="A217" s="1" t="s">
        <v>271</v>
      </c>
      <c r="B217" s="5">
        <v>23008</v>
      </c>
      <c r="C217" s="2">
        <v>44329</v>
      </c>
      <c r="D217" s="1" t="s">
        <v>272</v>
      </c>
      <c r="E217" s="1">
        <v>35</v>
      </c>
      <c r="F217" s="1" t="s">
        <v>11</v>
      </c>
      <c r="G217" s="3">
        <v>49.528461913463921</v>
      </c>
      <c r="H217" s="4">
        <v>49.528500000000001</v>
      </c>
      <c r="I217" s="3">
        <v>3.8086536076654876E-5</v>
      </c>
    </row>
    <row r="218" spans="1:9" x14ac:dyDescent="0.25">
      <c r="A218" s="1" t="s">
        <v>271</v>
      </c>
      <c r="B218" s="5">
        <v>23009</v>
      </c>
      <c r="C218" s="2">
        <v>44329</v>
      </c>
      <c r="D218" s="1" t="s">
        <v>273</v>
      </c>
      <c r="E218" s="1">
        <v>140</v>
      </c>
      <c r="F218" s="1" t="s">
        <v>11</v>
      </c>
      <c r="G218" s="3">
        <v>166.43207599346573</v>
      </c>
      <c r="H218" s="4">
        <v>166.43199999999999</v>
      </c>
      <c r="I218" s="3">
        <v>-7.5993465747918127E-5</v>
      </c>
    </row>
    <row r="219" spans="1:9" x14ac:dyDescent="0.25">
      <c r="A219" s="1" t="s">
        <v>271</v>
      </c>
      <c r="B219" s="5">
        <v>23010</v>
      </c>
      <c r="C219" s="2">
        <v>44329</v>
      </c>
      <c r="D219" s="1" t="s">
        <v>274</v>
      </c>
      <c r="E219" s="1">
        <v>59</v>
      </c>
      <c r="F219" s="1" t="s">
        <v>11</v>
      </c>
      <c r="G219" s="3">
        <v>31.865856822335054</v>
      </c>
      <c r="H219" s="4">
        <v>31.8659</v>
      </c>
      <c r="I219" s="3">
        <v>4.3177664945676188E-5</v>
      </c>
    </row>
    <row r="220" spans="1:9" x14ac:dyDescent="0.25">
      <c r="A220" s="1" t="s">
        <v>271</v>
      </c>
      <c r="B220" s="5">
        <v>23011</v>
      </c>
      <c r="C220" s="2">
        <v>44329</v>
      </c>
      <c r="D220" s="1" t="s">
        <v>275</v>
      </c>
      <c r="E220" s="1">
        <v>35</v>
      </c>
      <c r="F220" s="1" t="s">
        <v>11</v>
      </c>
      <c r="G220" s="3">
        <v>15.399952104958562</v>
      </c>
      <c r="H220" s="4">
        <v>15.4</v>
      </c>
      <c r="I220" s="3">
        <v>4.7895041437763527E-5</v>
      </c>
    </row>
    <row r="221" spans="1:9" x14ac:dyDescent="0.25">
      <c r="A221" s="1" t="s">
        <v>276</v>
      </c>
      <c r="B221" s="5">
        <v>23012</v>
      </c>
      <c r="C221" s="2">
        <v>44329</v>
      </c>
      <c r="D221" s="1" t="s">
        <v>277</v>
      </c>
      <c r="E221" s="1">
        <v>1</v>
      </c>
      <c r="F221" s="1" t="s">
        <v>236</v>
      </c>
      <c r="G221" s="3">
        <v>0</v>
      </c>
      <c r="H221" s="4">
        <v>32.252099999999999</v>
      </c>
      <c r="I221" s="3">
        <v>32.252099999999999</v>
      </c>
    </row>
    <row r="222" spans="1:9" x14ac:dyDescent="0.25">
      <c r="A222" s="1" t="s">
        <v>276</v>
      </c>
      <c r="B222" s="5">
        <v>21923</v>
      </c>
      <c r="C222" s="2">
        <v>44329</v>
      </c>
      <c r="D222" s="1" t="s">
        <v>101</v>
      </c>
      <c r="E222" s="1">
        <v>5</v>
      </c>
      <c r="F222" s="1" t="s">
        <v>236</v>
      </c>
      <c r="G222" s="3">
        <v>51.987829527863227</v>
      </c>
      <c r="H222" s="4">
        <v>51.988</v>
      </c>
      <c r="I222" s="3">
        <v>1.7047213677455407E-4</v>
      </c>
    </row>
    <row r="223" spans="1:9" x14ac:dyDescent="0.25">
      <c r="A223" s="1" t="s">
        <v>276</v>
      </c>
      <c r="B223" s="5">
        <v>22900</v>
      </c>
      <c r="C223" s="2">
        <v>44329</v>
      </c>
      <c r="D223" s="1" t="s">
        <v>125</v>
      </c>
      <c r="E223" s="1">
        <v>3</v>
      </c>
      <c r="F223" s="1" t="s">
        <v>236</v>
      </c>
      <c r="G223" s="3">
        <v>7.953997953057157</v>
      </c>
      <c r="H223" s="4">
        <v>7.9539</v>
      </c>
      <c r="I223" s="3">
        <v>-9.7953057157600351E-5</v>
      </c>
    </row>
    <row r="224" spans="1:9" x14ac:dyDescent="0.25">
      <c r="A224" s="1" t="s">
        <v>278</v>
      </c>
      <c r="B224" s="5">
        <v>23013</v>
      </c>
      <c r="C224" s="2">
        <v>44329</v>
      </c>
      <c r="D224" s="1" t="s">
        <v>279</v>
      </c>
      <c r="E224" s="1">
        <v>4</v>
      </c>
      <c r="F224" s="1" t="s">
        <v>11</v>
      </c>
      <c r="G224" s="3">
        <v>194.85299358263461</v>
      </c>
      <c r="H224" s="4">
        <v>194.85299358263461</v>
      </c>
      <c r="I224" s="3">
        <v>0</v>
      </c>
    </row>
    <row r="225" spans="1:9" x14ac:dyDescent="0.25">
      <c r="A225" s="1" t="s">
        <v>280</v>
      </c>
      <c r="B225" s="5">
        <v>23014</v>
      </c>
      <c r="C225" s="2">
        <v>44329</v>
      </c>
      <c r="D225" s="1" t="s">
        <v>281</v>
      </c>
      <c r="E225" s="1">
        <v>24</v>
      </c>
      <c r="F225" s="1" t="s">
        <v>11</v>
      </c>
      <c r="G225" s="3">
        <v>18.638013268066835</v>
      </c>
      <c r="H225" s="4">
        <v>18.638013268066835</v>
      </c>
      <c r="I225" s="3">
        <v>0</v>
      </c>
    </row>
    <row r="226" spans="1:9" x14ac:dyDescent="0.25">
      <c r="A226" s="1" t="s">
        <v>280</v>
      </c>
      <c r="B226" s="5">
        <v>8933</v>
      </c>
      <c r="C226" s="2">
        <v>44329</v>
      </c>
      <c r="D226" s="1" t="s">
        <v>114</v>
      </c>
      <c r="E226" s="1">
        <v>24</v>
      </c>
      <c r="F226" s="1" t="s">
        <v>11</v>
      </c>
      <c r="G226" s="3">
        <v>1.7105371942058405E-3</v>
      </c>
      <c r="H226" s="4">
        <v>0.73518888606967026</v>
      </c>
      <c r="I226" s="3">
        <v>0.73347834887546437</v>
      </c>
    </row>
    <row r="227" spans="1:9" x14ac:dyDescent="0.25">
      <c r="A227" s="1" t="s">
        <v>280</v>
      </c>
      <c r="B227" s="5">
        <v>12858</v>
      </c>
      <c r="C227" s="2">
        <v>44329</v>
      </c>
      <c r="D227" s="1" t="s">
        <v>112</v>
      </c>
      <c r="E227" s="1">
        <v>24</v>
      </c>
      <c r="F227" s="1" t="s">
        <v>11</v>
      </c>
      <c r="G227" s="3">
        <v>0.80306300193575786</v>
      </c>
      <c r="H227" s="4">
        <v>0.80306300193575786</v>
      </c>
      <c r="I227" s="3">
        <v>0</v>
      </c>
    </row>
    <row r="228" spans="1:9" x14ac:dyDescent="0.25">
      <c r="A228" s="1" t="s">
        <v>282</v>
      </c>
      <c r="B228" s="5">
        <v>23015</v>
      </c>
      <c r="C228" s="2">
        <v>44330</v>
      </c>
      <c r="D228" s="1" t="s">
        <v>283</v>
      </c>
      <c r="E228" s="1">
        <v>8</v>
      </c>
      <c r="F228" s="1" t="s">
        <v>11</v>
      </c>
      <c r="G228" s="3">
        <v>21.487744664838392</v>
      </c>
      <c r="H228" s="4">
        <v>21.487744664838392</v>
      </c>
      <c r="I228" s="3">
        <v>0</v>
      </c>
    </row>
    <row r="229" spans="1:9" x14ac:dyDescent="0.25">
      <c r="A229" s="1" t="s">
        <v>282</v>
      </c>
      <c r="B229" s="5">
        <v>18316</v>
      </c>
      <c r="C229" s="2">
        <v>44330</v>
      </c>
      <c r="D229" s="1" t="s">
        <v>284</v>
      </c>
      <c r="E229" s="1">
        <v>6</v>
      </c>
      <c r="F229" s="1" t="s">
        <v>11</v>
      </c>
      <c r="G229" s="3">
        <v>5.0783098527307251</v>
      </c>
      <c r="H229" s="4">
        <v>5.0783098527307251</v>
      </c>
      <c r="I229" s="3">
        <v>0</v>
      </c>
    </row>
    <row r="230" spans="1:9" x14ac:dyDescent="0.25">
      <c r="A230" s="1" t="s">
        <v>282</v>
      </c>
      <c r="B230" s="5">
        <v>22975</v>
      </c>
      <c r="C230" s="2">
        <v>44330</v>
      </c>
      <c r="D230" s="1" t="s">
        <v>285</v>
      </c>
      <c r="E230" s="1">
        <v>15</v>
      </c>
      <c r="F230" s="1" t="s">
        <v>11</v>
      </c>
      <c r="G230" s="3">
        <v>17.835660488160872</v>
      </c>
      <c r="H230" s="4">
        <v>17.835660488160872</v>
      </c>
      <c r="I230" s="3">
        <v>0</v>
      </c>
    </row>
    <row r="231" spans="1:9" x14ac:dyDescent="0.25">
      <c r="A231" s="1" t="s">
        <v>282</v>
      </c>
      <c r="B231" s="5">
        <v>8495</v>
      </c>
      <c r="C231" s="2">
        <v>44330</v>
      </c>
      <c r="D231" s="1" t="s">
        <v>156</v>
      </c>
      <c r="E231" s="1">
        <v>1</v>
      </c>
      <c r="F231" s="1" t="s">
        <v>11</v>
      </c>
      <c r="G231" s="3">
        <v>1.6217865023119511</v>
      </c>
      <c r="H231" s="4">
        <v>1.6217865023119511</v>
      </c>
      <c r="I231" s="3">
        <v>0</v>
      </c>
    </row>
    <row r="232" spans="1:9" x14ac:dyDescent="0.25">
      <c r="A232" s="1" t="s">
        <v>282</v>
      </c>
      <c r="B232" s="5">
        <v>22976</v>
      </c>
      <c r="C232" s="2">
        <v>44330</v>
      </c>
      <c r="D232" s="1" t="s">
        <v>286</v>
      </c>
      <c r="E232" s="1">
        <v>2</v>
      </c>
      <c r="F232" s="1" t="s">
        <v>11</v>
      </c>
      <c r="G232" s="3">
        <v>5.0173039973089004</v>
      </c>
      <c r="H232" s="4">
        <v>5.0173039973089004</v>
      </c>
      <c r="I232" s="3">
        <v>0</v>
      </c>
    </row>
    <row r="233" spans="1:9" x14ac:dyDescent="0.25">
      <c r="A233" s="1" t="s">
        <v>292</v>
      </c>
      <c r="B233" s="5">
        <v>22932</v>
      </c>
      <c r="C233" s="2">
        <v>44334</v>
      </c>
      <c r="D233" s="1" t="s">
        <v>185</v>
      </c>
      <c r="E233" s="1">
        <v>1</v>
      </c>
      <c r="F233" s="1" t="s">
        <v>236</v>
      </c>
      <c r="G233" s="3">
        <v>37.20038077648762</v>
      </c>
      <c r="H233" s="4">
        <v>37.20038077648762</v>
      </c>
      <c r="I233" s="3">
        <v>0</v>
      </c>
    </row>
    <row r="234" spans="1:9" x14ac:dyDescent="0.25">
      <c r="A234" s="1" t="s">
        <v>293</v>
      </c>
      <c r="B234" s="5">
        <v>14127</v>
      </c>
      <c r="C234" s="2">
        <v>44335</v>
      </c>
      <c r="D234" s="1" t="s">
        <v>294</v>
      </c>
      <c r="E234" s="1">
        <v>10000</v>
      </c>
      <c r="F234" s="1" t="s">
        <v>236</v>
      </c>
      <c r="G234" s="3">
        <v>39.899567089697072</v>
      </c>
      <c r="H234" s="4">
        <v>41.324551628614834</v>
      </c>
      <c r="I234" s="3">
        <v>1.4249845389177529</v>
      </c>
    </row>
    <row r="235" spans="1:9" x14ac:dyDescent="0.25">
      <c r="A235" s="1" t="s">
        <v>293</v>
      </c>
      <c r="B235" s="5">
        <v>19859</v>
      </c>
      <c r="C235" s="2">
        <v>44335</v>
      </c>
      <c r="D235" s="1" t="s">
        <v>295</v>
      </c>
      <c r="E235" s="1">
        <v>6000</v>
      </c>
      <c r="F235" s="1" t="s">
        <v>236</v>
      </c>
      <c r="G235" s="3">
        <v>19.493788492394859</v>
      </c>
      <c r="H235" s="4">
        <v>48.73447123098714</v>
      </c>
      <c r="I235" s="3">
        <v>29.240682738592284</v>
      </c>
    </row>
    <row r="236" spans="1:9" x14ac:dyDescent="0.25">
      <c r="A236" s="1" t="s">
        <v>296</v>
      </c>
      <c r="B236" s="5">
        <v>23013</v>
      </c>
      <c r="C236" s="2">
        <v>44335</v>
      </c>
      <c r="D236" s="1" t="s">
        <v>279</v>
      </c>
      <c r="E236" s="1">
        <v>2</v>
      </c>
      <c r="F236" s="1" t="s">
        <v>236</v>
      </c>
      <c r="G236" s="3">
        <v>97.39484326595057</v>
      </c>
      <c r="H236" s="4">
        <v>97.39484326595057</v>
      </c>
      <c r="I236" s="3">
        <v>0</v>
      </c>
    </row>
    <row r="237" spans="1:9" x14ac:dyDescent="0.25">
      <c r="A237" s="1" t="s">
        <v>297</v>
      </c>
      <c r="B237" s="5">
        <v>18277</v>
      </c>
      <c r="C237" s="2">
        <v>44335</v>
      </c>
      <c r="D237" s="1" t="s">
        <v>298</v>
      </c>
      <c r="E237" s="1">
        <v>10</v>
      </c>
      <c r="F237" s="1" t="s">
        <v>236</v>
      </c>
      <c r="G237" s="3">
        <v>500.23782991954533</v>
      </c>
      <c r="H237" s="4">
        <v>15</v>
      </c>
      <c r="I237" s="3">
        <v>-485.23782991954533</v>
      </c>
    </row>
    <row r="238" spans="1:9" x14ac:dyDescent="0.25">
      <c r="A238" s="1" t="s">
        <v>297</v>
      </c>
      <c r="B238" s="5">
        <v>19635</v>
      </c>
      <c r="C238" s="2">
        <v>44335</v>
      </c>
      <c r="D238" s="1" t="s">
        <v>299</v>
      </c>
      <c r="E238" s="1">
        <v>10</v>
      </c>
      <c r="F238" s="1" t="s">
        <v>236</v>
      </c>
      <c r="G238" s="3">
        <v>12.410788842941054</v>
      </c>
      <c r="H238" s="4">
        <v>15</v>
      </c>
      <c r="I238" s="3">
        <v>2.5892111570589456</v>
      </c>
    </row>
    <row r="239" spans="1:9" x14ac:dyDescent="0.25">
      <c r="A239" s="1" t="s">
        <v>297</v>
      </c>
      <c r="B239" s="5">
        <v>21860</v>
      </c>
      <c r="C239" s="2">
        <v>44335</v>
      </c>
      <c r="D239" s="1" t="s">
        <v>56</v>
      </c>
      <c r="E239" s="1">
        <v>10</v>
      </c>
      <c r="F239" s="1" t="s">
        <v>236</v>
      </c>
      <c r="G239" s="3">
        <v>32.307220966652508</v>
      </c>
      <c r="H239" s="4">
        <v>68</v>
      </c>
      <c r="I239" s="3">
        <v>35.692779033347492</v>
      </c>
    </row>
    <row r="240" spans="1:9" x14ac:dyDescent="0.25">
      <c r="G240" s="7">
        <f>SUBTOTAL(9,G2:G239)</f>
        <v>15574.098068878471</v>
      </c>
      <c r="H240" s="8">
        <f>SUBTOTAL(9,H2:H239)</f>
        <v>16926.181971637707</v>
      </c>
    </row>
  </sheetData>
  <autoFilter ref="A1:J239" xr:uid="{00000000-0009-0000-0000-000000000000}"/>
  <sortState xmlns:xlrd2="http://schemas.microsoft.com/office/spreadsheetml/2017/richdata2" ref="A2:J240">
    <sortCondition ref="A1:A240"/>
  </sortState>
  <pageMargins left="0.7" right="0.7" top="0.75" bottom="0.75" header="0.3" footer="0.3"/>
  <ignoredErrors>
    <ignoredError sqref="C1:I1 A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E7AA5-9F51-4009-BFFB-1785CD504127}">
  <sheetPr filterMode="1"/>
  <dimension ref="F4:H1686"/>
  <sheetViews>
    <sheetView workbookViewId="0">
      <selection activeCell="F919" sqref="F919"/>
    </sheetView>
  </sheetViews>
  <sheetFormatPr defaultRowHeight="15" x14ac:dyDescent="0.25"/>
  <sheetData>
    <row r="4" spans="6:8" x14ac:dyDescent="0.25">
      <c r="F4">
        <v>21</v>
      </c>
      <c r="G4" t="s">
        <v>300</v>
      </c>
      <c r="H4" t="s">
        <v>301</v>
      </c>
    </row>
    <row r="5" spans="6:8" x14ac:dyDescent="0.25">
      <c r="F5">
        <v>22</v>
      </c>
      <c r="G5" t="s">
        <v>302</v>
      </c>
      <c r="H5" t="s">
        <v>303</v>
      </c>
    </row>
    <row r="6" spans="6:8" hidden="1" x14ac:dyDescent="0.25">
      <c r="F6">
        <v>36</v>
      </c>
      <c r="G6" t="s">
        <v>304</v>
      </c>
      <c r="H6" t="s">
        <v>305</v>
      </c>
    </row>
    <row r="7" spans="6:8" hidden="1" x14ac:dyDescent="0.25">
      <c r="F7">
        <v>36</v>
      </c>
      <c r="G7" t="s">
        <v>304</v>
      </c>
      <c r="H7" t="s">
        <v>305</v>
      </c>
    </row>
    <row r="8" spans="6:8" hidden="1" x14ac:dyDescent="0.25">
      <c r="F8">
        <v>34</v>
      </c>
      <c r="G8" t="s">
        <v>306</v>
      </c>
      <c r="H8" t="s">
        <v>307</v>
      </c>
    </row>
    <row r="9" spans="6:8" hidden="1" x14ac:dyDescent="0.25">
      <c r="F9">
        <v>21</v>
      </c>
      <c r="G9" t="s">
        <v>300</v>
      </c>
      <c r="H9" t="s">
        <v>301</v>
      </c>
    </row>
    <row r="10" spans="6:8" hidden="1" x14ac:dyDescent="0.25">
      <c r="F10">
        <v>22</v>
      </c>
      <c r="G10" t="s">
        <v>302</v>
      </c>
      <c r="H10" t="s">
        <v>303</v>
      </c>
    </row>
    <row r="11" spans="6:8" hidden="1" x14ac:dyDescent="0.25">
      <c r="F11">
        <v>20</v>
      </c>
      <c r="G11" t="s">
        <v>308</v>
      </c>
      <c r="H11" t="s">
        <v>309</v>
      </c>
    </row>
    <row r="12" spans="6:8" hidden="1" x14ac:dyDescent="0.25">
      <c r="F12">
        <v>22</v>
      </c>
      <c r="G12" t="s">
        <v>302</v>
      </c>
      <c r="H12" t="s">
        <v>303</v>
      </c>
    </row>
    <row r="13" spans="6:8" hidden="1" x14ac:dyDescent="0.25">
      <c r="F13">
        <v>21</v>
      </c>
      <c r="G13" t="s">
        <v>300</v>
      </c>
      <c r="H13" t="s">
        <v>301</v>
      </c>
    </row>
    <row r="14" spans="6:8" hidden="1" x14ac:dyDescent="0.25">
      <c r="F14">
        <v>22</v>
      </c>
      <c r="G14" t="s">
        <v>302</v>
      </c>
      <c r="H14" t="s">
        <v>303</v>
      </c>
    </row>
    <row r="15" spans="6:8" hidden="1" x14ac:dyDescent="0.25">
      <c r="F15">
        <v>21</v>
      </c>
      <c r="G15" t="s">
        <v>300</v>
      </c>
      <c r="H15" t="s">
        <v>301</v>
      </c>
    </row>
    <row r="16" spans="6:8" hidden="1" x14ac:dyDescent="0.25">
      <c r="F16">
        <v>34</v>
      </c>
      <c r="G16" t="s">
        <v>306</v>
      </c>
      <c r="H16" t="s">
        <v>307</v>
      </c>
    </row>
    <row r="17" spans="6:8" hidden="1" x14ac:dyDescent="0.25">
      <c r="F17">
        <v>23</v>
      </c>
      <c r="G17" t="s">
        <v>310</v>
      </c>
      <c r="H17" t="s">
        <v>311</v>
      </c>
    </row>
    <row r="18" spans="6:8" hidden="1" x14ac:dyDescent="0.25">
      <c r="F18">
        <v>34</v>
      </c>
      <c r="G18" t="s">
        <v>306</v>
      </c>
      <c r="H18" t="s">
        <v>307</v>
      </c>
    </row>
    <row r="19" spans="6:8" hidden="1" x14ac:dyDescent="0.25">
      <c r="F19">
        <v>29</v>
      </c>
      <c r="G19" t="s">
        <v>312</v>
      </c>
      <c r="H19" t="s">
        <v>313</v>
      </c>
    </row>
    <row r="20" spans="6:8" hidden="1" x14ac:dyDescent="0.25">
      <c r="F20">
        <v>34</v>
      </c>
      <c r="G20" t="s">
        <v>306</v>
      </c>
      <c r="H20" t="s">
        <v>307</v>
      </c>
    </row>
    <row r="21" spans="6:8" hidden="1" x14ac:dyDescent="0.25">
      <c r="F21">
        <v>29</v>
      </c>
      <c r="G21" t="s">
        <v>312</v>
      </c>
      <c r="H21" t="s">
        <v>313</v>
      </c>
    </row>
    <row r="22" spans="6:8" hidden="1" x14ac:dyDescent="0.25">
      <c r="F22">
        <v>40</v>
      </c>
      <c r="G22" t="s">
        <v>314</v>
      </c>
      <c r="H22" t="s">
        <v>315</v>
      </c>
    </row>
    <row r="23" spans="6:8" hidden="1" x14ac:dyDescent="0.25">
      <c r="F23">
        <v>41</v>
      </c>
      <c r="G23" t="s">
        <v>316</v>
      </c>
      <c r="H23" t="s">
        <v>317</v>
      </c>
    </row>
    <row r="24" spans="6:8" hidden="1" x14ac:dyDescent="0.25">
      <c r="F24">
        <v>42</v>
      </c>
      <c r="G24" t="s">
        <v>318</v>
      </c>
      <c r="H24" t="s">
        <v>319</v>
      </c>
    </row>
    <row r="25" spans="6:8" hidden="1" x14ac:dyDescent="0.25">
      <c r="F25">
        <v>49</v>
      </c>
      <c r="G25" t="s">
        <v>320</v>
      </c>
      <c r="H25" t="s">
        <v>321</v>
      </c>
    </row>
    <row r="26" spans="6:8" hidden="1" x14ac:dyDescent="0.25">
      <c r="F26">
        <v>22</v>
      </c>
      <c r="G26" t="s">
        <v>302</v>
      </c>
      <c r="H26" t="s">
        <v>303</v>
      </c>
    </row>
    <row r="27" spans="6:8" hidden="1" x14ac:dyDescent="0.25">
      <c r="F27">
        <v>49</v>
      </c>
      <c r="G27" t="s">
        <v>320</v>
      </c>
      <c r="H27" t="s">
        <v>321</v>
      </c>
    </row>
    <row r="28" spans="6:8" hidden="1" x14ac:dyDescent="0.25">
      <c r="F28">
        <v>40</v>
      </c>
      <c r="G28" t="s">
        <v>314</v>
      </c>
      <c r="H28" t="s">
        <v>315</v>
      </c>
    </row>
    <row r="29" spans="6:8" hidden="1" x14ac:dyDescent="0.25">
      <c r="F29">
        <v>50</v>
      </c>
      <c r="G29" t="s">
        <v>322</v>
      </c>
      <c r="H29" t="s">
        <v>323</v>
      </c>
    </row>
    <row r="30" spans="6:8" hidden="1" x14ac:dyDescent="0.25">
      <c r="F30">
        <v>56</v>
      </c>
      <c r="G30" t="s">
        <v>324</v>
      </c>
      <c r="H30" t="s">
        <v>325</v>
      </c>
    </row>
    <row r="31" spans="6:8" hidden="1" x14ac:dyDescent="0.25">
      <c r="F31">
        <v>29</v>
      </c>
      <c r="G31" t="s">
        <v>312</v>
      </c>
      <c r="H31" t="s">
        <v>313</v>
      </c>
    </row>
    <row r="32" spans="6:8" hidden="1" x14ac:dyDescent="0.25">
      <c r="F32">
        <v>56</v>
      </c>
      <c r="G32" t="s">
        <v>324</v>
      </c>
      <c r="H32" t="s">
        <v>325</v>
      </c>
    </row>
    <row r="33" spans="6:8" hidden="1" x14ac:dyDescent="0.25">
      <c r="F33">
        <v>42</v>
      </c>
      <c r="G33" t="s">
        <v>318</v>
      </c>
      <c r="H33" t="s">
        <v>319</v>
      </c>
    </row>
    <row r="34" spans="6:8" hidden="1" x14ac:dyDescent="0.25">
      <c r="F34">
        <v>56</v>
      </c>
      <c r="G34" t="s">
        <v>324</v>
      </c>
      <c r="H34" t="s">
        <v>325</v>
      </c>
    </row>
    <row r="35" spans="6:8" hidden="1" x14ac:dyDescent="0.25">
      <c r="F35">
        <v>29</v>
      </c>
      <c r="G35" t="s">
        <v>312</v>
      </c>
      <c r="H35" t="s">
        <v>313</v>
      </c>
    </row>
    <row r="36" spans="6:8" hidden="1" x14ac:dyDescent="0.25">
      <c r="F36">
        <v>29</v>
      </c>
      <c r="G36" t="s">
        <v>312</v>
      </c>
      <c r="H36" t="s">
        <v>313</v>
      </c>
    </row>
    <row r="37" spans="6:8" hidden="1" x14ac:dyDescent="0.25">
      <c r="F37">
        <v>29</v>
      </c>
      <c r="G37" t="s">
        <v>312</v>
      </c>
      <c r="H37" t="s">
        <v>313</v>
      </c>
    </row>
    <row r="38" spans="6:8" hidden="1" x14ac:dyDescent="0.25">
      <c r="F38">
        <v>29</v>
      </c>
      <c r="G38" t="s">
        <v>312</v>
      </c>
      <c r="H38" t="s">
        <v>313</v>
      </c>
    </row>
    <row r="39" spans="6:8" hidden="1" x14ac:dyDescent="0.25">
      <c r="F39">
        <v>40</v>
      </c>
      <c r="G39" t="s">
        <v>314</v>
      </c>
      <c r="H39" t="s">
        <v>315</v>
      </c>
    </row>
    <row r="40" spans="6:8" hidden="1" x14ac:dyDescent="0.25">
      <c r="F40">
        <v>41</v>
      </c>
      <c r="G40" t="s">
        <v>316</v>
      </c>
      <c r="H40" t="s">
        <v>317</v>
      </c>
    </row>
    <row r="41" spans="6:8" hidden="1" x14ac:dyDescent="0.25">
      <c r="F41">
        <v>29</v>
      </c>
      <c r="G41" t="s">
        <v>312</v>
      </c>
      <c r="H41" t="s">
        <v>313</v>
      </c>
    </row>
    <row r="42" spans="6:8" hidden="1" x14ac:dyDescent="0.25">
      <c r="F42">
        <v>22</v>
      </c>
      <c r="G42" t="s">
        <v>302</v>
      </c>
      <c r="H42" t="s">
        <v>303</v>
      </c>
    </row>
    <row r="43" spans="6:8" hidden="1" x14ac:dyDescent="0.25">
      <c r="F43">
        <v>21</v>
      </c>
      <c r="G43" t="s">
        <v>300</v>
      </c>
      <c r="H43" t="s">
        <v>301</v>
      </c>
    </row>
    <row r="44" spans="6:8" hidden="1" x14ac:dyDescent="0.25">
      <c r="F44">
        <v>34</v>
      </c>
      <c r="G44" t="s">
        <v>306</v>
      </c>
      <c r="H44" t="s">
        <v>307</v>
      </c>
    </row>
    <row r="45" spans="6:8" hidden="1" x14ac:dyDescent="0.25">
      <c r="F45">
        <v>23</v>
      </c>
      <c r="G45" t="s">
        <v>310</v>
      </c>
      <c r="H45" t="s">
        <v>311</v>
      </c>
    </row>
    <row r="46" spans="6:8" hidden="1" x14ac:dyDescent="0.25">
      <c r="F46">
        <v>56</v>
      </c>
      <c r="G46" t="s">
        <v>324</v>
      </c>
      <c r="H46" t="s">
        <v>325</v>
      </c>
    </row>
    <row r="47" spans="6:8" hidden="1" x14ac:dyDescent="0.25">
      <c r="F47">
        <v>20</v>
      </c>
      <c r="G47" t="s">
        <v>308</v>
      </c>
      <c r="H47" t="s">
        <v>309</v>
      </c>
    </row>
    <row r="48" spans="6:8" hidden="1" x14ac:dyDescent="0.25">
      <c r="F48">
        <v>21</v>
      </c>
      <c r="G48" t="s">
        <v>300</v>
      </c>
      <c r="H48" t="s">
        <v>301</v>
      </c>
    </row>
    <row r="49" spans="6:8" hidden="1" x14ac:dyDescent="0.25">
      <c r="F49">
        <v>22</v>
      </c>
      <c r="G49" t="s">
        <v>302</v>
      </c>
      <c r="H49" t="s">
        <v>303</v>
      </c>
    </row>
    <row r="50" spans="6:8" hidden="1" x14ac:dyDescent="0.25">
      <c r="F50">
        <v>29</v>
      </c>
      <c r="G50" t="s">
        <v>312</v>
      </c>
      <c r="H50" t="s">
        <v>313</v>
      </c>
    </row>
    <row r="51" spans="6:8" hidden="1" x14ac:dyDescent="0.25">
      <c r="F51">
        <v>23</v>
      </c>
      <c r="G51" t="s">
        <v>310</v>
      </c>
      <c r="H51" t="s">
        <v>311</v>
      </c>
    </row>
    <row r="52" spans="6:8" hidden="1" x14ac:dyDescent="0.25">
      <c r="F52">
        <v>21</v>
      </c>
      <c r="G52" t="s">
        <v>300</v>
      </c>
      <c r="H52" t="s">
        <v>301</v>
      </c>
    </row>
    <row r="53" spans="6:8" hidden="1" x14ac:dyDescent="0.25">
      <c r="F53">
        <v>23</v>
      </c>
      <c r="G53" t="s">
        <v>310</v>
      </c>
      <c r="H53" t="s">
        <v>311</v>
      </c>
    </row>
    <row r="54" spans="6:8" hidden="1" x14ac:dyDescent="0.25">
      <c r="F54">
        <v>29</v>
      </c>
      <c r="G54" t="s">
        <v>312</v>
      </c>
      <c r="H54" t="s">
        <v>313</v>
      </c>
    </row>
    <row r="55" spans="6:8" hidden="1" x14ac:dyDescent="0.25">
      <c r="F55">
        <v>31</v>
      </c>
      <c r="G55" t="s">
        <v>326</v>
      </c>
      <c r="H55" t="s">
        <v>327</v>
      </c>
    </row>
    <row r="56" spans="6:8" hidden="1" x14ac:dyDescent="0.25">
      <c r="F56">
        <v>23</v>
      </c>
      <c r="G56" t="s">
        <v>310</v>
      </c>
      <c r="H56" t="s">
        <v>311</v>
      </c>
    </row>
    <row r="57" spans="6:8" hidden="1" x14ac:dyDescent="0.25">
      <c r="F57">
        <v>37</v>
      </c>
      <c r="G57" t="s">
        <v>328</v>
      </c>
      <c r="H57" t="s">
        <v>329</v>
      </c>
    </row>
    <row r="58" spans="6:8" hidden="1" x14ac:dyDescent="0.25">
      <c r="F58">
        <v>31</v>
      </c>
      <c r="G58" t="s">
        <v>326</v>
      </c>
      <c r="H58" t="s">
        <v>327</v>
      </c>
    </row>
    <row r="59" spans="6:8" hidden="1" x14ac:dyDescent="0.25">
      <c r="F59">
        <v>31</v>
      </c>
      <c r="G59" t="s">
        <v>326</v>
      </c>
      <c r="H59" t="s">
        <v>327</v>
      </c>
    </row>
    <row r="60" spans="6:8" hidden="1" x14ac:dyDescent="0.25">
      <c r="F60">
        <v>31</v>
      </c>
      <c r="G60" t="s">
        <v>326</v>
      </c>
      <c r="H60" t="s">
        <v>327</v>
      </c>
    </row>
    <row r="61" spans="6:8" hidden="1" x14ac:dyDescent="0.25">
      <c r="F61">
        <v>37</v>
      </c>
      <c r="G61" t="s">
        <v>328</v>
      </c>
      <c r="H61" t="s">
        <v>329</v>
      </c>
    </row>
    <row r="62" spans="6:8" hidden="1" x14ac:dyDescent="0.25">
      <c r="F62">
        <v>31</v>
      </c>
      <c r="G62" t="s">
        <v>326</v>
      </c>
      <c r="H62" t="s">
        <v>327</v>
      </c>
    </row>
    <row r="63" spans="6:8" hidden="1" x14ac:dyDescent="0.25">
      <c r="F63">
        <v>23</v>
      </c>
      <c r="G63" t="s">
        <v>310</v>
      </c>
      <c r="H63" t="s">
        <v>311</v>
      </c>
    </row>
    <row r="64" spans="6:8" hidden="1" x14ac:dyDescent="0.25">
      <c r="F64">
        <v>20</v>
      </c>
      <c r="G64" t="s">
        <v>308</v>
      </c>
      <c r="H64" t="s">
        <v>309</v>
      </c>
    </row>
    <row r="65" spans="6:8" hidden="1" x14ac:dyDescent="0.25">
      <c r="F65">
        <v>23</v>
      </c>
      <c r="G65" t="s">
        <v>310</v>
      </c>
      <c r="H65" t="s">
        <v>311</v>
      </c>
    </row>
    <row r="66" spans="6:8" hidden="1" x14ac:dyDescent="0.25">
      <c r="F66">
        <v>22</v>
      </c>
      <c r="G66" t="s">
        <v>302</v>
      </c>
      <c r="H66" t="s">
        <v>303</v>
      </c>
    </row>
    <row r="67" spans="6:8" hidden="1" x14ac:dyDescent="0.25">
      <c r="F67">
        <v>21</v>
      </c>
      <c r="G67" t="s">
        <v>300</v>
      </c>
      <c r="H67" t="s">
        <v>301</v>
      </c>
    </row>
    <row r="68" spans="6:8" hidden="1" x14ac:dyDescent="0.25">
      <c r="F68">
        <v>23</v>
      </c>
      <c r="G68" t="s">
        <v>310</v>
      </c>
      <c r="H68" t="s">
        <v>311</v>
      </c>
    </row>
    <row r="69" spans="6:8" hidden="1" x14ac:dyDescent="0.25">
      <c r="F69">
        <v>37</v>
      </c>
      <c r="G69" t="s">
        <v>328</v>
      </c>
      <c r="H69" t="s">
        <v>329</v>
      </c>
    </row>
    <row r="70" spans="6:8" hidden="1" x14ac:dyDescent="0.25">
      <c r="F70">
        <v>56</v>
      </c>
      <c r="G70" t="s">
        <v>324</v>
      </c>
      <c r="H70" t="s">
        <v>325</v>
      </c>
    </row>
    <row r="71" spans="6:8" hidden="1" x14ac:dyDescent="0.25">
      <c r="F71">
        <v>34</v>
      </c>
      <c r="G71" t="s">
        <v>306</v>
      </c>
      <c r="H71" t="s">
        <v>307</v>
      </c>
    </row>
    <row r="72" spans="6:8" hidden="1" x14ac:dyDescent="0.25">
      <c r="F72">
        <v>29</v>
      </c>
      <c r="G72" t="s">
        <v>312</v>
      </c>
      <c r="H72" t="s">
        <v>313</v>
      </c>
    </row>
    <row r="73" spans="6:8" hidden="1" x14ac:dyDescent="0.25">
      <c r="F73">
        <v>29</v>
      </c>
      <c r="G73" t="s">
        <v>312</v>
      </c>
      <c r="H73" t="s">
        <v>313</v>
      </c>
    </row>
    <row r="74" spans="6:8" hidden="1" x14ac:dyDescent="0.25">
      <c r="F74">
        <v>37</v>
      </c>
      <c r="G74" t="s">
        <v>328</v>
      </c>
      <c r="H74" t="s">
        <v>329</v>
      </c>
    </row>
    <row r="75" spans="6:8" hidden="1" x14ac:dyDescent="0.25">
      <c r="F75">
        <v>37</v>
      </c>
      <c r="G75" t="s">
        <v>328</v>
      </c>
      <c r="H75" t="s">
        <v>329</v>
      </c>
    </row>
    <row r="76" spans="6:8" hidden="1" x14ac:dyDescent="0.25">
      <c r="F76">
        <v>20</v>
      </c>
      <c r="G76" t="s">
        <v>308</v>
      </c>
      <c r="H76" t="s">
        <v>309</v>
      </c>
    </row>
    <row r="77" spans="6:8" hidden="1" x14ac:dyDescent="0.25">
      <c r="F77">
        <v>21</v>
      </c>
      <c r="G77" t="s">
        <v>300</v>
      </c>
      <c r="H77" t="s">
        <v>301</v>
      </c>
    </row>
    <row r="78" spans="6:8" hidden="1" x14ac:dyDescent="0.25">
      <c r="F78">
        <v>20</v>
      </c>
      <c r="G78" t="s">
        <v>308</v>
      </c>
      <c r="H78" t="s">
        <v>309</v>
      </c>
    </row>
    <row r="79" spans="6:8" hidden="1" x14ac:dyDescent="0.25">
      <c r="F79">
        <v>29</v>
      </c>
      <c r="G79" t="s">
        <v>312</v>
      </c>
      <c r="H79" t="s">
        <v>313</v>
      </c>
    </row>
    <row r="80" spans="6:8" hidden="1" x14ac:dyDescent="0.25">
      <c r="F80">
        <v>29</v>
      </c>
      <c r="G80" t="s">
        <v>312</v>
      </c>
      <c r="H80" t="s">
        <v>313</v>
      </c>
    </row>
    <row r="81" spans="6:8" hidden="1" x14ac:dyDescent="0.25">
      <c r="F81">
        <v>56</v>
      </c>
      <c r="G81" t="s">
        <v>324</v>
      </c>
      <c r="H81" t="s">
        <v>325</v>
      </c>
    </row>
    <row r="82" spans="6:8" hidden="1" x14ac:dyDescent="0.25">
      <c r="F82">
        <v>21</v>
      </c>
      <c r="G82" t="s">
        <v>300</v>
      </c>
      <c r="H82" t="s">
        <v>301</v>
      </c>
    </row>
    <row r="83" spans="6:8" hidden="1" x14ac:dyDescent="0.25">
      <c r="F83">
        <v>22</v>
      </c>
      <c r="G83" t="s">
        <v>302</v>
      </c>
      <c r="H83" t="s">
        <v>303</v>
      </c>
    </row>
    <row r="84" spans="6:8" hidden="1" x14ac:dyDescent="0.25">
      <c r="F84">
        <v>21</v>
      </c>
      <c r="G84" t="s">
        <v>300</v>
      </c>
      <c r="H84" t="s">
        <v>301</v>
      </c>
    </row>
    <row r="85" spans="6:8" hidden="1" x14ac:dyDescent="0.25">
      <c r="F85">
        <v>22</v>
      </c>
      <c r="G85" t="s">
        <v>302</v>
      </c>
      <c r="H85" t="s">
        <v>303</v>
      </c>
    </row>
    <row r="86" spans="6:8" hidden="1" x14ac:dyDescent="0.25">
      <c r="F86">
        <v>56</v>
      </c>
      <c r="G86" t="s">
        <v>324</v>
      </c>
      <c r="H86" t="s">
        <v>325</v>
      </c>
    </row>
    <row r="87" spans="6:8" hidden="1" x14ac:dyDescent="0.25">
      <c r="F87">
        <v>56</v>
      </c>
      <c r="G87" t="s">
        <v>324</v>
      </c>
      <c r="H87" t="s">
        <v>325</v>
      </c>
    </row>
    <row r="88" spans="6:8" hidden="1" x14ac:dyDescent="0.25">
      <c r="F88">
        <v>20</v>
      </c>
      <c r="G88" t="s">
        <v>308</v>
      </c>
      <c r="H88" t="s">
        <v>309</v>
      </c>
    </row>
    <row r="89" spans="6:8" hidden="1" x14ac:dyDescent="0.25">
      <c r="F89">
        <v>21</v>
      </c>
      <c r="G89" t="s">
        <v>300</v>
      </c>
      <c r="H89" t="s">
        <v>301</v>
      </c>
    </row>
    <row r="90" spans="6:8" hidden="1" x14ac:dyDescent="0.25">
      <c r="F90">
        <v>22</v>
      </c>
      <c r="G90" t="s">
        <v>302</v>
      </c>
      <c r="H90" t="s">
        <v>303</v>
      </c>
    </row>
    <row r="91" spans="6:8" hidden="1" x14ac:dyDescent="0.25">
      <c r="F91">
        <v>21</v>
      </c>
      <c r="G91" t="s">
        <v>300</v>
      </c>
      <c r="H91" t="s">
        <v>301</v>
      </c>
    </row>
    <row r="92" spans="6:8" hidden="1" x14ac:dyDescent="0.25">
      <c r="F92">
        <v>22</v>
      </c>
      <c r="G92" t="s">
        <v>302</v>
      </c>
      <c r="H92" t="s">
        <v>303</v>
      </c>
    </row>
    <row r="93" spans="6:8" hidden="1" x14ac:dyDescent="0.25">
      <c r="F93">
        <v>29</v>
      </c>
      <c r="G93" t="s">
        <v>312</v>
      </c>
      <c r="H93" t="s">
        <v>313</v>
      </c>
    </row>
    <row r="94" spans="6:8" hidden="1" x14ac:dyDescent="0.25">
      <c r="F94">
        <v>23</v>
      </c>
      <c r="G94" t="s">
        <v>310</v>
      </c>
      <c r="H94" t="s">
        <v>311</v>
      </c>
    </row>
    <row r="95" spans="6:8" hidden="1" x14ac:dyDescent="0.25">
      <c r="F95">
        <v>23</v>
      </c>
      <c r="G95" t="s">
        <v>310</v>
      </c>
      <c r="H95" t="s">
        <v>311</v>
      </c>
    </row>
    <row r="96" spans="6:8" hidden="1" x14ac:dyDescent="0.25">
      <c r="F96">
        <v>23</v>
      </c>
      <c r="G96" t="s">
        <v>310</v>
      </c>
      <c r="H96" t="s">
        <v>311</v>
      </c>
    </row>
    <row r="97" spans="6:8" hidden="1" x14ac:dyDescent="0.25">
      <c r="F97">
        <v>23</v>
      </c>
      <c r="G97" t="s">
        <v>310</v>
      </c>
      <c r="H97" t="s">
        <v>311</v>
      </c>
    </row>
    <row r="98" spans="6:8" hidden="1" x14ac:dyDescent="0.25">
      <c r="F98">
        <v>37</v>
      </c>
      <c r="G98" t="s">
        <v>328</v>
      </c>
      <c r="H98" t="s">
        <v>329</v>
      </c>
    </row>
    <row r="99" spans="6:8" hidden="1" x14ac:dyDescent="0.25">
      <c r="F99">
        <v>23</v>
      </c>
      <c r="G99" t="s">
        <v>310</v>
      </c>
      <c r="H99" t="s">
        <v>311</v>
      </c>
    </row>
    <row r="100" spans="6:8" hidden="1" x14ac:dyDescent="0.25">
      <c r="F100">
        <v>35</v>
      </c>
      <c r="G100" t="s">
        <v>330</v>
      </c>
      <c r="H100" t="s">
        <v>331</v>
      </c>
    </row>
    <row r="101" spans="6:8" hidden="1" x14ac:dyDescent="0.25">
      <c r="F101">
        <v>22</v>
      </c>
      <c r="G101" t="s">
        <v>302</v>
      </c>
      <c r="H101" t="s">
        <v>303</v>
      </c>
    </row>
    <row r="102" spans="6:8" hidden="1" x14ac:dyDescent="0.25">
      <c r="F102">
        <v>36</v>
      </c>
      <c r="G102" t="s">
        <v>304</v>
      </c>
      <c r="H102" t="s">
        <v>305</v>
      </c>
    </row>
    <row r="103" spans="6:8" hidden="1" x14ac:dyDescent="0.25">
      <c r="F103">
        <v>56</v>
      </c>
      <c r="G103" t="s">
        <v>324</v>
      </c>
      <c r="H103" t="s">
        <v>325</v>
      </c>
    </row>
    <row r="104" spans="6:8" hidden="1" x14ac:dyDescent="0.25">
      <c r="F104">
        <v>57</v>
      </c>
      <c r="G104" t="s">
        <v>332</v>
      </c>
      <c r="H104" t="s">
        <v>333</v>
      </c>
    </row>
    <row r="105" spans="6:8" hidden="1" x14ac:dyDescent="0.25">
      <c r="F105">
        <v>41</v>
      </c>
      <c r="G105" t="s">
        <v>316</v>
      </c>
      <c r="H105" t="s">
        <v>317</v>
      </c>
    </row>
    <row r="106" spans="6:8" hidden="1" x14ac:dyDescent="0.25">
      <c r="F106">
        <v>31</v>
      </c>
      <c r="G106" t="s">
        <v>326</v>
      </c>
      <c r="H106" t="s">
        <v>327</v>
      </c>
    </row>
    <row r="107" spans="6:8" hidden="1" x14ac:dyDescent="0.25">
      <c r="F107">
        <v>20</v>
      </c>
      <c r="G107" t="s">
        <v>308</v>
      </c>
      <c r="H107" t="s">
        <v>309</v>
      </c>
    </row>
    <row r="108" spans="6:8" hidden="1" x14ac:dyDescent="0.25">
      <c r="F108">
        <v>41</v>
      </c>
      <c r="G108" t="s">
        <v>316</v>
      </c>
      <c r="H108" t="s">
        <v>317</v>
      </c>
    </row>
    <row r="109" spans="6:8" hidden="1" x14ac:dyDescent="0.25">
      <c r="F109">
        <v>21</v>
      </c>
      <c r="G109" t="s">
        <v>300</v>
      </c>
      <c r="H109" t="s">
        <v>301</v>
      </c>
    </row>
    <row r="110" spans="6:8" hidden="1" x14ac:dyDescent="0.25">
      <c r="F110">
        <v>22</v>
      </c>
      <c r="G110" t="s">
        <v>302</v>
      </c>
      <c r="H110" t="s">
        <v>303</v>
      </c>
    </row>
    <row r="111" spans="6:8" hidden="1" x14ac:dyDescent="0.25">
      <c r="F111">
        <v>29</v>
      </c>
      <c r="G111" t="s">
        <v>312</v>
      </c>
      <c r="H111" t="s">
        <v>313</v>
      </c>
    </row>
    <row r="112" spans="6:8" hidden="1" x14ac:dyDescent="0.25">
      <c r="F112">
        <v>35</v>
      </c>
      <c r="G112" t="s">
        <v>330</v>
      </c>
      <c r="H112" t="s">
        <v>331</v>
      </c>
    </row>
    <row r="113" spans="6:8" hidden="1" x14ac:dyDescent="0.25">
      <c r="F113">
        <v>43</v>
      </c>
      <c r="G113" t="s">
        <v>334</v>
      </c>
      <c r="H113" t="s">
        <v>335</v>
      </c>
    </row>
    <row r="114" spans="6:8" hidden="1" x14ac:dyDescent="0.25">
      <c r="F114">
        <v>29</v>
      </c>
      <c r="G114" t="s">
        <v>312</v>
      </c>
      <c r="H114" t="s">
        <v>313</v>
      </c>
    </row>
    <row r="115" spans="6:8" hidden="1" x14ac:dyDescent="0.25">
      <c r="F115">
        <v>29</v>
      </c>
      <c r="G115" t="s">
        <v>312</v>
      </c>
      <c r="H115" t="s">
        <v>313</v>
      </c>
    </row>
    <row r="116" spans="6:8" hidden="1" x14ac:dyDescent="0.25">
      <c r="F116">
        <v>34</v>
      </c>
      <c r="G116" t="s">
        <v>306</v>
      </c>
      <c r="H116" t="s">
        <v>307</v>
      </c>
    </row>
    <row r="117" spans="6:8" hidden="1" x14ac:dyDescent="0.25">
      <c r="F117">
        <v>28</v>
      </c>
      <c r="G117" t="s">
        <v>336</v>
      </c>
      <c r="H117" t="s">
        <v>337</v>
      </c>
    </row>
    <row r="118" spans="6:8" hidden="1" x14ac:dyDescent="0.25">
      <c r="F118">
        <v>29</v>
      </c>
      <c r="G118" t="s">
        <v>312</v>
      </c>
      <c r="H118" t="s">
        <v>313</v>
      </c>
    </row>
    <row r="119" spans="6:8" hidden="1" x14ac:dyDescent="0.25">
      <c r="F119">
        <v>34</v>
      </c>
      <c r="G119" t="s">
        <v>306</v>
      </c>
      <c r="H119" t="s">
        <v>307</v>
      </c>
    </row>
    <row r="120" spans="6:8" hidden="1" x14ac:dyDescent="0.25">
      <c r="F120">
        <v>29</v>
      </c>
      <c r="G120" t="s">
        <v>312</v>
      </c>
      <c r="H120" t="s">
        <v>313</v>
      </c>
    </row>
    <row r="121" spans="6:8" hidden="1" x14ac:dyDescent="0.25">
      <c r="F121">
        <v>29</v>
      </c>
      <c r="G121" t="s">
        <v>312</v>
      </c>
      <c r="H121" t="s">
        <v>313</v>
      </c>
    </row>
    <row r="122" spans="6:8" hidden="1" x14ac:dyDescent="0.25">
      <c r="F122">
        <v>29</v>
      </c>
      <c r="G122" t="s">
        <v>312</v>
      </c>
      <c r="H122" t="s">
        <v>313</v>
      </c>
    </row>
    <row r="123" spans="6:8" hidden="1" x14ac:dyDescent="0.25">
      <c r="F123">
        <v>29</v>
      </c>
      <c r="G123" t="s">
        <v>312</v>
      </c>
      <c r="H123" t="s">
        <v>313</v>
      </c>
    </row>
    <row r="124" spans="6:8" hidden="1" x14ac:dyDescent="0.25">
      <c r="F124">
        <v>41</v>
      </c>
      <c r="G124" t="s">
        <v>316</v>
      </c>
      <c r="H124" t="s">
        <v>317</v>
      </c>
    </row>
    <row r="125" spans="6:8" hidden="1" x14ac:dyDescent="0.25">
      <c r="F125">
        <v>42</v>
      </c>
      <c r="G125" t="s">
        <v>318</v>
      </c>
      <c r="H125" t="s">
        <v>319</v>
      </c>
    </row>
    <row r="126" spans="6:8" hidden="1" x14ac:dyDescent="0.25">
      <c r="F126">
        <v>56</v>
      </c>
      <c r="G126" t="s">
        <v>324</v>
      </c>
      <c r="H126" t="s">
        <v>325</v>
      </c>
    </row>
    <row r="127" spans="6:8" hidden="1" x14ac:dyDescent="0.25">
      <c r="F127">
        <v>29</v>
      </c>
      <c r="G127" t="s">
        <v>312</v>
      </c>
      <c r="H127" t="s">
        <v>313</v>
      </c>
    </row>
    <row r="128" spans="6:8" hidden="1" x14ac:dyDescent="0.25">
      <c r="F128">
        <v>29</v>
      </c>
      <c r="G128" t="s">
        <v>312</v>
      </c>
      <c r="H128" t="s">
        <v>313</v>
      </c>
    </row>
    <row r="129" spans="6:8" hidden="1" x14ac:dyDescent="0.25">
      <c r="F129">
        <v>29</v>
      </c>
      <c r="G129" t="s">
        <v>312</v>
      </c>
      <c r="H129" t="s">
        <v>313</v>
      </c>
    </row>
    <row r="130" spans="6:8" hidden="1" x14ac:dyDescent="0.25">
      <c r="F130">
        <v>21</v>
      </c>
      <c r="G130" t="s">
        <v>300</v>
      </c>
      <c r="H130" t="s">
        <v>301</v>
      </c>
    </row>
    <row r="131" spans="6:8" hidden="1" x14ac:dyDescent="0.25">
      <c r="F131">
        <v>22</v>
      </c>
      <c r="G131" t="s">
        <v>302</v>
      </c>
      <c r="H131" t="s">
        <v>303</v>
      </c>
    </row>
    <row r="132" spans="6:8" hidden="1" x14ac:dyDescent="0.25">
      <c r="F132">
        <v>20</v>
      </c>
      <c r="G132" t="s">
        <v>308</v>
      </c>
      <c r="H132" t="s">
        <v>309</v>
      </c>
    </row>
    <row r="133" spans="6:8" hidden="1" x14ac:dyDescent="0.25">
      <c r="F133">
        <v>23</v>
      </c>
      <c r="G133" t="s">
        <v>310</v>
      </c>
      <c r="H133" t="s">
        <v>311</v>
      </c>
    </row>
    <row r="134" spans="6:8" hidden="1" x14ac:dyDescent="0.25">
      <c r="F134">
        <v>22</v>
      </c>
      <c r="G134" t="s">
        <v>302</v>
      </c>
      <c r="H134" t="s">
        <v>303</v>
      </c>
    </row>
    <row r="135" spans="6:8" hidden="1" x14ac:dyDescent="0.25">
      <c r="F135">
        <v>21</v>
      </c>
      <c r="G135" t="s">
        <v>300</v>
      </c>
      <c r="H135" t="s">
        <v>301</v>
      </c>
    </row>
    <row r="136" spans="6:8" hidden="1" x14ac:dyDescent="0.25">
      <c r="F136">
        <v>34</v>
      </c>
      <c r="G136" t="s">
        <v>306</v>
      </c>
      <c r="H136" t="s">
        <v>307</v>
      </c>
    </row>
    <row r="137" spans="6:8" hidden="1" x14ac:dyDescent="0.25">
      <c r="F137">
        <v>56</v>
      </c>
      <c r="G137" t="s">
        <v>324</v>
      </c>
      <c r="H137" t="s">
        <v>325</v>
      </c>
    </row>
    <row r="138" spans="6:8" hidden="1" x14ac:dyDescent="0.25">
      <c r="F138">
        <v>56</v>
      </c>
      <c r="G138" t="s">
        <v>324</v>
      </c>
      <c r="H138" t="s">
        <v>325</v>
      </c>
    </row>
    <row r="139" spans="6:8" hidden="1" x14ac:dyDescent="0.25">
      <c r="F139">
        <v>40</v>
      </c>
      <c r="G139" t="s">
        <v>314</v>
      </c>
      <c r="H139" t="s">
        <v>315</v>
      </c>
    </row>
    <row r="140" spans="6:8" hidden="1" x14ac:dyDescent="0.25">
      <c r="F140">
        <v>41</v>
      </c>
      <c r="G140" t="s">
        <v>316</v>
      </c>
      <c r="H140" t="s">
        <v>317</v>
      </c>
    </row>
    <row r="141" spans="6:8" hidden="1" x14ac:dyDescent="0.25">
      <c r="F141">
        <v>43</v>
      </c>
      <c r="G141" t="s">
        <v>334</v>
      </c>
      <c r="H141" t="s">
        <v>335</v>
      </c>
    </row>
    <row r="142" spans="6:8" hidden="1" x14ac:dyDescent="0.25">
      <c r="F142">
        <v>36</v>
      </c>
      <c r="G142" t="s">
        <v>304</v>
      </c>
      <c r="H142" t="s">
        <v>305</v>
      </c>
    </row>
    <row r="143" spans="6:8" hidden="1" x14ac:dyDescent="0.25">
      <c r="F143">
        <v>29</v>
      </c>
      <c r="G143" t="s">
        <v>312</v>
      </c>
      <c r="H143" t="s">
        <v>313</v>
      </c>
    </row>
    <row r="144" spans="6:8" hidden="1" x14ac:dyDescent="0.25">
      <c r="F144">
        <v>29</v>
      </c>
      <c r="G144" t="s">
        <v>312</v>
      </c>
      <c r="H144" t="s">
        <v>313</v>
      </c>
    </row>
    <row r="145" spans="6:8" hidden="1" x14ac:dyDescent="0.25">
      <c r="F145">
        <v>28</v>
      </c>
      <c r="G145" t="s">
        <v>336</v>
      </c>
      <c r="H145" t="s">
        <v>337</v>
      </c>
    </row>
    <row r="146" spans="6:8" hidden="1" x14ac:dyDescent="0.25">
      <c r="F146">
        <v>28</v>
      </c>
      <c r="G146" t="s">
        <v>336</v>
      </c>
      <c r="H146" t="s">
        <v>337</v>
      </c>
    </row>
    <row r="147" spans="6:8" hidden="1" x14ac:dyDescent="0.25">
      <c r="F147">
        <v>57</v>
      </c>
      <c r="G147" t="s">
        <v>332</v>
      </c>
      <c r="H147" t="s">
        <v>333</v>
      </c>
    </row>
    <row r="148" spans="6:8" hidden="1" x14ac:dyDescent="0.25">
      <c r="F148">
        <v>57</v>
      </c>
      <c r="G148" t="s">
        <v>332</v>
      </c>
      <c r="H148" t="s">
        <v>333</v>
      </c>
    </row>
    <row r="149" spans="6:8" hidden="1" x14ac:dyDescent="0.25">
      <c r="F149">
        <v>41</v>
      </c>
      <c r="G149" t="s">
        <v>316</v>
      </c>
      <c r="H149" t="s">
        <v>317</v>
      </c>
    </row>
    <row r="150" spans="6:8" hidden="1" x14ac:dyDescent="0.25">
      <c r="F150">
        <v>42</v>
      </c>
      <c r="G150" t="s">
        <v>318</v>
      </c>
      <c r="H150" t="s">
        <v>319</v>
      </c>
    </row>
    <row r="151" spans="6:8" hidden="1" x14ac:dyDescent="0.25">
      <c r="F151">
        <v>56</v>
      </c>
      <c r="G151" t="s">
        <v>324</v>
      </c>
      <c r="H151" t="s">
        <v>325</v>
      </c>
    </row>
    <row r="152" spans="6:8" hidden="1" x14ac:dyDescent="0.25">
      <c r="F152">
        <v>20</v>
      </c>
      <c r="G152" t="s">
        <v>308</v>
      </c>
      <c r="H152" t="s">
        <v>309</v>
      </c>
    </row>
    <row r="153" spans="6:8" hidden="1" x14ac:dyDescent="0.25">
      <c r="F153">
        <v>56</v>
      </c>
      <c r="G153" t="s">
        <v>324</v>
      </c>
      <c r="H153" t="s">
        <v>325</v>
      </c>
    </row>
    <row r="154" spans="6:8" hidden="1" x14ac:dyDescent="0.25">
      <c r="F154">
        <v>20</v>
      </c>
      <c r="G154" t="s">
        <v>308</v>
      </c>
      <c r="H154" t="s">
        <v>309</v>
      </c>
    </row>
    <row r="155" spans="6:8" hidden="1" x14ac:dyDescent="0.25">
      <c r="F155">
        <v>56</v>
      </c>
      <c r="G155" t="s">
        <v>324</v>
      </c>
      <c r="H155" t="s">
        <v>325</v>
      </c>
    </row>
    <row r="156" spans="6:8" hidden="1" x14ac:dyDescent="0.25">
      <c r="F156">
        <v>20</v>
      </c>
      <c r="G156" t="s">
        <v>308</v>
      </c>
      <c r="H156" t="s">
        <v>309</v>
      </c>
    </row>
    <row r="157" spans="6:8" hidden="1" x14ac:dyDescent="0.25">
      <c r="F157">
        <v>56</v>
      </c>
      <c r="G157" t="s">
        <v>324</v>
      </c>
      <c r="H157" t="s">
        <v>325</v>
      </c>
    </row>
    <row r="158" spans="6:8" hidden="1" x14ac:dyDescent="0.25">
      <c r="F158">
        <v>23</v>
      </c>
      <c r="G158" t="s">
        <v>310</v>
      </c>
      <c r="H158" t="s">
        <v>311</v>
      </c>
    </row>
    <row r="159" spans="6:8" hidden="1" x14ac:dyDescent="0.25">
      <c r="F159">
        <v>22</v>
      </c>
      <c r="G159" t="s">
        <v>302</v>
      </c>
      <c r="H159" t="s">
        <v>303</v>
      </c>
    </row>
    <row r="160" spans="6:8" hidden="1" x14ac:dyDescent="0.25">
      <c r="F160">
        <v>29</v>
      </c>
      <c r="G160" t="s">
        <v>312</v>
      </c>
      <c r="H160" t="s">
        <v>313</v>
      </c>
    </row>
    <row r="161" spans="6:8" hidden="1" x14ac:dyDescent="0.25">
      <c r="F161">
        <v>22</v>
      </c>
      <c r="G161" t="s">
        <v>302</v>
      </c>
      <c r="H161" t="s">
        <v>303</v>
      </c>
    </row>
    <row r="162" spans="6:8" hidden="1" x14ac:dyDescent="0.25">
      <c r="F162">
        <v>21</v>
      </c>
      <c r="G162" t="s">
        <v>300</v>
      </c>
      <c r="H162" t="s">
        <v>301</v>
      </c>
    </row>
    <row r="163" spans="6:8" hidden="1" x14ac:dyDescent="0.25">
      <c r="F163">
        <v>22</v>
      </c>
      <c r="G163" t="s">
        <v>302</v>
      </c>
      <c r="H163" t="s">
        <v>303</v>
      </c>
    </row>
    <row r="164" spans="6:8" hidden="1" x14ac:dyDescent="0.25">
      <c r="F164">
        <v>34</v>
      </c>
      <c r="G164" t="s">
        <v>306</v>
      </c>
      <c r="H164" t="s">
        <v>307</v>
      </c>
    </row>
    <row r="165" spans="6:8" hidden="1" x14ac:dyDescent="0.25">
      <c r="F165">
        <v>56</v>
      </c>
      <c r="G165" t="s">
        <v>324</v>
      </c>
      <c r="H165" t="s">
        <v>325</v>
      </c>
    </row>
    <row r="166" spans="6:8" hidden="1" x14ac:dyDescent="0.25">
      <c r="F166">
        <v>29</v>
      </c>
      <c r="G166" t="s">
        <v>312</v>
      </c>
      <c r="H166" t="s">
        <v>313</v>
      </c>
    </row>
    <row r="167" spans="6:8" hidden="1" x14ac:dyDescent="0.25">
      <c r="F167">
        <v>29</v>
      </c>
      <c r="G167" t="s">
        <v>312</v>
      </c>
      <c r="H167" t="s">
        <v>313</v>
      </c>
    </row>
    <row r="168" spans="6:8" hidden="1" x14ac:dyDescent="0.25">
      <c r="F168">
        <v>29</v>
      </c>
      <c r="G168" t="s">
        <v>312</v>
      </c>
      <c r="H168" t="s">
        <v>313</v>
      </c>
    </row>
    <row r="169" spans="6:8" hidden="1" x14ac:dyDescent="0.25">
      <c r="F169">
        <v>28</v>
      </c>
      <c r="G169" t="s">
        <v>336</v>
      </c>
      <c r="H169" t="s">
        <v>337</v>
      </c>
    </row>
    <row r="170" spans="6:8" hidden="1" x14ac:dyDescent="0.25">
      <c r="F170">
        <v>43</v>
      </c>
      <c r="G170" t="s">
        <v>334</v>
      </c>
      <c r="H170" t="s">
        <v>335</v>
      </c>
    </row>
    <row r="171" spans="6:8" hidden="1" x14ac:dyDescent="0.25">
      <c r="F171">
        <v>20</v>
      </c>
      <c r="G171" t="s">
        <v>308</v>
      </c>
      <c r="H171" t="s">
        <v>309</v>
      </c>
    </row>
    <row r="172" spans="6:8" hidden="1" x14ac:dyDescent="0.25">
      <c r="F172">
        <v>21</v>
      </c>
      <c r="G172" t="s">
        <v>300</v>
      </c>
      <c r="H172" t="s">
        <v>301</v>
      </c>
    </row>
    <row r="173" spans="6:8" hidden="1" x14ac:dyDescent="0.25">
      <c r="F173">
        <v>22</v>
      </c>
      <c r="G173" t="s">
        <v>302</v>
      </c>
      <c r="H173" t="s">
        <v>303</v>
      </c>
    </row>
    <row r="174" spans="6:8" hidden="1" x14ac:dyDescent="0.25">
      <c r="F174">
        <v>32</v>
      </c>
      <c r="G174" t="s">
        <v>338</v>
      </c>
      <c r="H174" t="s">
        <v>339</v>
      </c>
    </row>
    <row r="175" spans="6:8" hidden="1" x14ac:dyDescent="0.25">
      <c r="F175">
        <v>29</v>
      </c>
      <c r="G175" t="s">
        <v>312</v>
      </c>
      <c r="H175" t="s">
        <v>313</v>
      </c>
    </row>
    <row r="176" spans="6:8" hidden="1" x14ac:dyDescent="0.25">
      <c r="F176">
        <v>56</v>
      </c>
      <c r="G176" t="s">
        <v>324</v>
      </c>
      <c r="H176" t="s">
        <v>325</v>
      </c>
    </row>
    <row r="177" spans="6:8" hidden="1" x14ac:dyDescent="0.25">
      <c r="F177">
        <v>29</v>
      </c>
      <c r="G177" t="s">
        <v>312</v>
      </c>
      <c r="H177" t="s">
        <v>313</v>
      </c>
    </row>
    <row r="178" spans="6:8" hidden="1" x14ac:dyDescent="0.25">
      <c r="F178">
        <v>29</v>
      </c>
      <c r="G178" t="s">
        <v>312</v>
      </c>
      <c r="H178" t="s">
        <v>313</v>
      </c>
    </row>
    <row r="179" spans="6:8" hidden="1" x14ac:dyDescent="0.25">
      <c r="F179">
        <v>29</v>
      </c>
      <c r="G179" t="s">
        <v>312</v>
      </c>
      <c r="H179" t="s">
        <v>313</v>
      </c>
    </row>
    <row r="180" spans="6:8" hidden="1" x14ac:dyDescent="0.25">
      <c r="F180">
        <v>28</v>
      </c>
      <c r="G180" t="s">
        <v>336</v>
      </c>
      <c r="H180" t="s">
        <v>337</v>
      </c>
    </row>
    <row r="181" spans="6:8" hidden="1" x14ac:dyDescent="0.25">
      <c r="F181">
        <v>41</v>
      </c>
      <c r="G181" t="s">
        <v>316</v>
      </c>
      <c r="H181" t="s">
        <v>317</v>
      </c>
    </row>
    <row r="182" spans="6:8" hidden="1" x14ac:dyDescent="0.25">
      <c r="F182">
        <v>43</v>
      </c>
      <c r="G182" t="s">
        <v>334</v>
      </c>
      <c r="H182" t="s">
        <v>335</v>
      </c>
    </row>
    <row r="183" spans="6:8" hidden="1" x14ac:dyDescent="0.25">
      <c r="F183">
        <v>22</v>
      </c>
      <c r="G183" t="s">
        <v>302</v>
      </c>
      <c r="H183" t="s">
        <v>303</v>
      </c>
    </row>
    <row r="184" spans="6:8" hidden="1" x14ac:dyDescent="0.25">
      <c r="F184">
        <v>21</v>
      </c>
      <c r="G184" t="s">
        <v>300</v>
      </c>
      <c r="H184" t="s">
        <v>301</v>
      </c>
    </row>
    <row r="185" spans="6:8" hidden="1" x14ac:dyDescent="0.25">
      <c r="F185">
        <v>28</v>
      </c>
      <c r="G185" t="s">
        <v>336</v>
      </c>
      <c r="H185" t="s">
        <v>337</v>
      </c>
    </row>
    <row r="186" spans="6:8" hidden="1" x14ac:dyDescent="0.25">
      <c r="F186">
        <v>20</v>
      </c>
      <c r="G186" t="s">
        <v>308</v>
      </c>
      <c r="H186" t="s">
        <v>309</v>
      </c>
    </row>
    <row r="187" spans="6:8" hidden="1" x14ac:dyDescent="0.25">
      <c r="F187">
        <v>22</v>
      </c>
      <c r="G187" t="s">
        <v>302</v>
      </c>
      <c r="H187" t="s">
        <v>303</v>
      </c>
    </row>
    <row r="188" spans="6:8" hidden="1" x14ac:dyDescent="0.25">
      <c r="F188">
        <v>21</v>
      </c>
      <c r="G188" t="s">
        <v>300</v>
      </c>
      <c r="H188" t="s">
        <v>301</v>
      </c>
    </row>
    <row r="189" spans="6:8" hidden="1" x14ac:dyDescent="0.25">
      <c r="F189">
        <v>23</v>
      </c>
      <c r="G189" t="s">
        <v>310</v>
      </c>
      <c r="H189" t="s">
        <v>311</v>
      </c>
    </row>
    <row r="190" spans="6:8" hidden="1" x14ac:dyDescent="0.25">
      <c r="F190">
        <v>22</v>
      </c>
      <c r="G190" t="s">
        <v>302</v>
      </c>
      <c r="H190" t="s">
        <v>303</v>
      </c>
    </row>
    <row r="191" spans="6:8" hidden="1" x14ac:dyDescent="0.25">
      <c r="F191">
        <v>20</v>
      </c>
      <c r="G191" t="s">
        <v>308</v>
      </c>
      <c r="H191" t="s">
        <v>309</v>
      </c>
    </row>
    <row r="192" spans="6:8" hidden="1" x14ac:dyDescent="0.25">
      <c r="F192">
        <v>21</v>
      </c>
      <c r="G192" t="s">
        <v>300</v>
      </c>
      <c r="H192" t="s">
        <v>301</v>
      </c>
    </row>
    <row r="193" spans="6:8" hidden="1" x14ac:dyDescent="0.25">
      <c r="F193">
        <v>32</v>
      </c>
      <c r="G193" t="s">
        <v>338</v>
      </c>
      <c r="H193" t="s">
        <v>339</v>
      </c>
    </row>
    <row r="194" spans="6:8" hidden="1" x14ac:dyDescent="0.25">
      <c r="F194">
        <v>28</v>
      </c>
      <c r="G194" t="s">
        <v>336</v>
      </c>
      <c r="H194" t="s">
        <v>337</v>
      </c>
    </row>
    <row r="195" spans="6:8" hidden="1" x14ac:dyDescent="0.25">
      <c r="F195">
        <v>41</v>
      </c>
      <c r="G195" t="s">
        <v>316</v>
      </c>
      <c r="H195" t="s">
        <v>317</v>
      </c>
    </row>
    <row r="196" spans="6:8" hidden="1" x14ac:dyDescent="0.25">
      <c r="F196">
        <v>42</v>
      </c>
      <c r="G196" t="s">
        <v>318</v>
      </c>
      <c r="H196" t="s">
        <v>319</v>
      </c>
    </row>
    <row r="197" spans="6:8" hidden="1" x14ac:dyDescent="0.25">
      <c r="F197">
        <v>34</v>
      </c>
      <c r="G197" t="s">
        <v>306</v>
      </c>
      <c r="H197" t="s">
        <v>307</v>
      </c>
    </row>
    <row r="198" spans="6:8" hidden="1" x14ac:dyDescent="0.25">
      <c r="F198">
        <v>36</v>
      </c>
      <c r="G198" t="s">
        <v>304</v>
      </c>
      <c r="H198" t="s">
        <v>305</v>
      </c>
    </row>
    <row r="199" spans="6:8" hidden="1" x14ac:dyDescent="0.25">
      <c r="F199">
        <v>29</v>
      </c>
      <c r="G199" t="s">
        <v>312</v>
      </c>
      <c r="H199" t="s">
        <v>313</v>
      </c>
    </row>
    <row r="200" spans="6:8" hidden="1" x14ac:dyDescent="0.25">
      <c r="F200">
        <v>36</v>
      </c>
      <c r="G200" t="s">
        <v>304</v>
      </c>
      <c r="H200" t="s">
        <v>305</v>
      </c>
    </row>
    <row r="201" spans="6:8" hidden="1" x14ac:dyDescent="0.25">
      <c r="F201">
        <v>31</v>
      </c>
      <c r="G201" t="s">
        <v>326</v>
      </c>
      <c r="H201" t="s">
        <v>327</v>
      </c>
    </row>
    <row r="202" spans="6:8" hidden="1" x14ac:dyDescent="0.25">
      <c r="F202">
        <v>35</v>
      </c>
      <c r="G202" t="s">
        <v>330</v>
      </c>
      <c r="H202" t="s">
        <v>331</v>
      </c>
    </row>
    <row r="203" spans="6:8" hidden="1" x14ac:dyDescent="0.25">
      <c r="F203">
        <v>29</v>
      </c>
      <c r="G203" t="s">
        <v>312</v>
      </c>
      <c r="H203" t="s">
        <v>313</v>
      </c>
    </row>
    <row r="204" spans="6:8" hidden="1" x14ac:dyDescent="0.25">
      <c r="F204">
        <v>29</v>
      </c>
      <c r="G204" t="s">
        <v>312</v>
      </c>
      <c r="H204" t="s">
        <v>313</v>
      </c>
    </row>
    <row r="205" spans="6:8" hidden="1" x14ac:dyDescent="0.25">
      <c r="F205">
        <v>29</v>
      </c>
      <c r="G205" t="s">
        <v>312</v>
      </c>
      <c r="H205" t="s">
        <v>313</v>
      </c>
    </row>
    <row r="206" spans="6:8" hidden="1" x14ac:dyDescent="0.25">
      <c r="F206">
        <v>29</v>
      </c>
      <c r="G206" t="s">
        <v>312</v>
      </c>
      <c r="H206" t="s">
        <v>313</v>
      </c>
    </row>
    <row r="207" spans="6:8" hidden="1" x14ac:dyDescent="0.25">
      <c r="F207">
        <v>29</v>
      </c>
      <c r="G207" t="s">
        <v>312</v>
      </c>
      <c r="H207" t="s">
        <v>313</v>
      </c>
    </row>
    <row r="208" spans="6:8" hidden="1" x14ac:dyDescent="0.25">
      <c r="F208">
        <v>29</v>
      </c>
      <c r="G208" t="s">
        <v>312</v>
      </c>
      <c r="H208" t="s">
        <v>313</v>
      </c>
    </row>
    <row r="209" spans="6:8" hidden="1" x14ac:dyDescent="0.25">
      <c r="F209">
        <v>29</v>
      </c>
      <c r="G209" t="s">
        <v>312</v>
      </c>
      <c r="H209" t="s">
        <v>313</v>
      </c>
    </row>
    <row r="210" spans="6:8" hidden="1" x14ac:dyDescent="0.25">
      <c r="F210">
        <v>20</v>
      </c>
      <c r="G210" t="s">
        <v>308</v>
      </c>
      <c r="H210" t="s">
        <v>309</v>
      </c>
    </row>
    <row r="211" spans="6:8" hidden="1" x14ac:dyDescent="0.25">
      <c r="F211">
        <v>56</v>
      </c>
      <c r="G211" t="s">
        <v>324</v>
      </c>
      <c r="H211" t="s">
        <v>325</v>
      </c>
    </row>
    <row r="212" spans="6:8" hidden="1" x14ac:dyDescent="0.25">
      <c r="F212">
        <v>20</v>
      </c>
      <c r="G212" t="s">
        <v>308</v>
      </c>
      <c r="H212" t="s">
        <v>309</v>
      </c>
    </row>
    <row r="213" spans="6:8" hidden="1" x14ac:dyDescent="0.25">
      <c r="F213">
        <v>57</v>
      </c>
      <c r="G213" t="s">
        <v>332</v>
      </c>
      <c r="H213" t="s">
        <v>333</v>
      </c>
    </row>
    <row r="214" spans="6:8" hidden="1" x14ac:dyDescent="0.25">
      <c r="F214">
        <v>23</v>
      </c>
      <c r="G214" t="s">
        <v>310</v>
      </c>
      <c r="H214" t="s">
        <v>311</v>
      </c>
    </row>
    <row r="215" spans="6:8" hidden="1" x14ac:dyDescent="0.25">
      <c r="F215">
        <v>29</v>
      </c>
      <c r="G215" t="s">
        <v>312</v>
      </c>
      <c r="H215" t="s">
        <v>313</v>
      </c>
    </row>
    <row r="216" spans="6:8" hidden="1" x14ac:dyDescent="0.25">
      <c r="F216">
        <v>29</v>
      </c>
      <c r="G216" t="s">
        <v>312</v>
      </c>
      <c r="H216" t="s">
        <v>313</v>
      </c>
    </row>
    <row r="217" spans="6:8" hidden="1" x14ac:dyDescent="0.25">
      <c r="F217">
        <v>29</v>
      </c>
      <c r="G217" t="s">
        <v>312</v>
      </c>
      <c r="H217" t="s">
        <v>313</v>
      </c>
    </row>
    <row r="218" spans="6:8" hidden="1" x14ac:dyDescent="0.25">
      <c r="F218">
        <v>29</v>
      </c>
      <c r="G218" t="s">
        <v>312</v>
      </c>
      <c r="H218" t="s">
        <v>313</v>
      </c>
    </row>
    <row r="219" spans="6:8" hidden="1" x14ac:dyDescent="0.25">
      <c r="F219">
        <v>56</v>
      </c>
      <c r="G219" t="s">
        <v>324</v>
      </c>
      <c r="H219" t="s">
        <v>325</v>
      </c>
    </row>
    <row r="220" spans="6:8" hidden="1" x14ac:dyDescent="0.25">
      <c r="F220">
        <v>21</v>
      </c>
      <c r="G220" t="s">
        <v>300</v>
      </c>
      <c r="H220" t="s">
        <v>301</v>
      </c>
    </row>
    <row r="221" spans="6:8" hidden="1" x14ac:dyDescent="0.25">
      <c r="F221">
        <v>21</v>
      </c>
      <c r="G221" t="s">
        <v>300</v>
      </c>
      <c r="H221" t="s">
        <v>301</v>
      </c>
    </row>
    <row r="222" spans="6:8" hidden="1" x14ac:dyDescent="0.25">
      <c r="F222">
        <v>22</v>
      </c>
      <c r="G222" t="s">
        <v>302</v>
      </c>
      <c r="H222" t="s">
        <v>303</v>
      </c>
    </row>
    <row r="223" spans="6:8" hidden="1" x14ac:dyDescent="0.25">
      <c r="F223">
        <v>21</v>
      </c>
      <c r="G223" t="s">
        <v>300</v>
      </c>
      <c r="H223" t="s">
        <v>301</v>
      </c>
    </row>
    <row r="224" spans="6:8" hidden="1" x14ac:dyDescent="0.25">
      <c r="F224">
        <v>41</v>
      </c>
      <c r="G224" t="s">
        <v>316</v>
      </c>
      <c r="H224" t="s">
        <v>317</v>
      </c>
    </row>
    <row r="225" spans="6:8" hidden="1" x14ac:dyDescent="0.25">
      <c r="F225">
        <v>22</v>
      </c>
      <c r="G225" t="s">
        <v>302</v>
      </c>
      <c r="H225" t="s">
        <v>303</v>
      </c>
    </row>
    <row r="226" spans="6:8" hidden="1" x14ac:dyDescent="0.25">
      <c r="F226">
        <v>35</v>
      </c>
      <c r="G226" t="s">
        <v>330</v>
      </c>
      <c r="H226" t="s">
        <v>331</v>
      </c>
    </row>
    <row r="227" spans="6:8" hidden="1" x14ac:dyDescent="0.25">
      <c r="F227">
        <v>56</v>
      </c>
      <c r="G227" t="s">
        <v>324</v>
      </c>
      <c r="H227" t="s">
        <v>325</v>
      </c>
    </row>
    <row r="228" spans="6:8" hidden="1" x14ac:dyDescent="0.25">
      <c r="F228">
        <v>23</v>
      </c>
      <c r="G228" t="s">
        <v>310</v>
      </c>
      <c r="H228" t="s">
        <v>311</v>
      </c>
    </row>
    <row r="229" spans="6:8" hidden="1" x14ac:dyDescent="0.25">
      <c r="F229">
        <v>21</v>
      </c>
      <c r="G229" t="s">
        <v>300</v>
      </c>
      <c r="H229" t="s">
        <v>301</v>
      </c>
    </row>
    <row r="230" spans="6:8" hidden="1" x14ac:dyDescent="0.25">
      <c r="F230">
        <v>22</v>
      </c>
      <c r="G230" t="s">
        <v>302</v>
      </c>
      <c r="H230" t="s">
        <v>303</v>
      </c>
    </row>
    <row r="231" spans="6:8" hidden="1" x14ac:dyDescent="0.25">
      <c r="F231">
        <v>22</v>
      </c>
      <c r="G231" t="s">
        <v>302</v>
      </c>
      <c r="H231" t="s">
        <v>303</v>
      </c>
    </row>
    <row r="232" spans="6:8" hidden="1" x14ac:dyDescent="0.25">
      <c r="F232">
        <v>23</v>
      </c>
      <c r="G232" t="s">
        <v>310</v>
      </c>
      <c r="H232" t="s">
        <v>311</v>
      </c>
    </row>
    <row r="233" spans="6:8" hidden="1" x14ac:dyDescent="0.25">
      <c r="F233">
        <v>34</v>
      </c>
      <c r="G233" t="s">
        <v>306</v>
      </c>
      <c r="H233" t="s">
        <v>307</v>
      </c>
    </row>
    <row r="234" spans="6:8" hidden="1" x14ac:dyDescent="0.25">
      <c r="F234">
        <v>56</v>
      </c>
      <c r="G234" t="s">
        <v>324</v>
      </c>
      <c r="H234" t="s">
        <v>325</v>
      </c>
    </row>
    <row r="235" spans="6:8" hidden="1" x14ac:dyDescent="0.25">
      <c r="F235">
        <v>21</v>
      </c>
      <c r="G235" t="s">
        <v>300</v>
      </c>
      <c r="H235" t="s">
        <v>301</v>
      </c>
    </row>
    <row r="236" spans="6:8" hidden="1" x14ac:dyDescent="0.25">
      <c r="F236">
        <v>19</v>
      </c>
      <c r="G236" t="s">
        <v>340</v>
      </c>
      <c r="H236" t="s">
        <v>341</v>
      </c>
    </row>
    <row r="237" spans="6:8" hidden="1" x14ac:dyDescent="0.25">
      <c r="F237">
        <v>29</v>
      </c>
      <c r="G237" t="s">
        <v>312</v>
      </c>
      <c r="H237" t="s">
        <v>313</v>
      </c>
    </row>
    <row r="238" spans="6:8" hidden="1" x14ac:dyDescent="0.25">
      <c r="F238">
        <v>29</v>
      </c>
      <c r="G238" t="s">
        <v>312</v>
      </c>
      <c r="H238" t="s">
        <v>313</v>
      </c>
    </row>
    <row r="239" spans="6:8" hidden="1" x14ac:dyDescent="0.25">
      <c r="F239">
        <v>23</v>
      </c>
      <c r="G239" t="s">
        <v>310</v>
      </c>
      <c r="H239" t="s">
        <v>311</v>
      </c>
    </row>
    <row r="240" spans="6:8" hidden="1" x14ac:dyDescent="0.25">
      <c r="F240">
        <v>29</v>
      </c>
      <c r="G240" t="s">
        <v>312</v>
      </c>
      <c r="H240" t="s">
        <v>313</v>
      </c>
    </row>
    <row r="241" spans="6:8" hidden="1" x14ac:dyDescent="0.25">
      <c r="F241">
        <v>29</v>
      </c>
      <c r="G241" t="s">
        <v>312</v>
      </c>
      <c r="H241" t="s">
        <v>313</v>
      </c>
    </row>
    <row r="242" spans="6:8" hidden="1" x14ac:dyDescent="0.25">
      <c r="F242">
        <v>23</v>
      </c>
      <c r="G242" t="s">
        <v>310</v>
      </c>
      <c r="H242" t="s">
        <v>311</v>
      </c>
    </row>
    <row r="243" spans="6:8" hidden="1" x14ac:dyDescent="0.25">
      <c r="F243">
        <v>49</v>
      </c>
      <c r="G243" t="s">
        <v>320</v>
      </c>
      <c r="H243" t="s">
        <v>321</v>
      </c>
    </row>
    <row r="244" spans="6:8" hidden="1" x14ac:dyDescent="0.25">
      <c r="F244">
        <v>41</v>
      </c>
      <c r="G244" t="s">
        <v>316</v>
      </c>
      <c r="H244" t="s">
        <v>317</v>
      </c>
    </row>
    <row r="245" spans="6:8" hidden="1" x14ac:dyDescent="0.25">
      <c r="F245">
        <v>42</v>
      </c>
      <c r="G245" t="s">
        <v>318</v>
      </c>
      <c r="H245" t="s">
        <v>319</v>
      </c>
    </row>
    <row r="246" spans="6:8" hidden="1" x14ac:dyDescent="0.25">
      <c r="F246">
        <v>34</v>
      </c>
      <c r="G246" t="s">
        <v>306</v>
      </c>
      <c r="H246" t="s">
        <v>307</v>
      </c>
    </row>
    <row r="247" spans="6:8" hidden="1" x14ac:dyDescent="0.25">
      <c r="F247">
        <v>54</v>
      </c>
      <c r="G247" t="s">
        <v>342</v>
      </c>
      <c r="H247" t="s">
        <v>343</v>
      </c>
    </row>
    <row r="248" spans="6:8" hidden="1" x14ac:dyDescent="0.25">
      <c r="F248">
        <v>40</v>
      </c>
      <c r="G248" t="s">
        <v>314</v>
      </c>
      <c r="H248" t="s">
        <v>315</v>
      </c>
    </row>
    <row r="249" spans="6:8" hidden="1" x14ac:dyDescent="0.25">
      <c r="F249">
        <v>34</v>
      </c>
      <c r="G249" t="s">
        <v>306</v>
      </c>
      <c r="H249" t="s">
        <v>307</v>
      </c>
    </row>
    <row r="250" spans="6:8" hidden="1" x14ac:dyDescent="0.25">
      <c r="F250">
        <v>20</v>
      </c>
      <c r="G250" t="s">
        <v>308</v>
      </c>
      <c r="H250" t="s">
        <v>309</v>
      </c>
    </row>
    <row r="251" spans="6:8" hidden="1" x14ac:dyDescent="0.25">
      <c r="F251">
        <v>29</v>
      </c>
      <c r="G251" t="s">
        <v>312</v>
      </c>
      <c r="H251" t="s">
        <v>313</v>
      </c>
    </row>
    <row r="252" spans="6:8" hidden="1" x14ac:dyDescent="0.25">
      <c r="F252">
        <v>23</v>
      </c>
      <c r="G252" t="s">
        <v>310</v>
      </c>
      <c r="H252" t="s">
        <v>311</v>
      </c>
    </row>
    <row r="253" spans="6:8" hidden="1" x14ac:dyDescent="0.25">
      <c r="F253">
        <v>20</v>
      </c>
      <c r="G253" t="s">
        <v>308</v>
      </c>
      <c r="H253" t="s">
        <v>309</v>
      </c>
    </row>
    <row r="254" spans="6:8" hidden="1" x14ac:dyDescent="0.25">
      <c r="F254">
        <v>20</v>
      </c>
      <c r="G254" t="s">
        <v>308</v>
      </c>
      <c r="H254" t="s">
        <v>309</v>
      </c>
    </row>
    <row r="255" spans="6:8" hidden="1" x14ac:dyDescent="0.25">
      <c r="F255">
        <v>21</v>
      </c>
      <c r="G255" t="s">
        <v>300</v>
      </c>
      <c r="H255" t="s">
        <v>301</v>
      </c>
    </row>
    <row r="256" spans="6:8" hidden="1" x14ac:dyDescent="0.25">
      <c r="F256">
        <v>22</v>
      </c>
      <c r="G256" t="s">
        <v>302</v>
      </c>
      <c r="H256" t="s">
        <v>303</v>
      </c>
    </row>
    <row r="257" spans="6:8" hidden="1" x14ac:dyDescent="0.25">
      <c r="F257">
        <v>20</v>
      </c>
      <c r="G257" t="s">
        <v>308</v>
      </c>
      <c r="H257" t="s">
        <v>309</v>
      </c>
    </row>
    <row r="258" spans="6:8" hidden="1" x14ac:dyDescent="0.25">
      <c r="F258">
        <v>20</v>
      </c>
      <c r="G258" t="s">
        <v>308</v>
      </c>
      <c r="H258" t="s">
        <v>309</v>
      </c>
    </row>
    <row r="259" spans="6:8" hidden="1" x14ac:dyDescent="0.25">
      <c r="F259">
        <v>20</v>
      </c>
      <c r="G259" t="s">
        <v>308</v>
      </c>
      <c r="H259" t="s">
        <v>309</v>
      </c>
    </row>
    <row r="260" spans="6:8" hidden="1" x14ac:dyDescent="0.25">
      <c r="F260">
        <v>35</v>
      </c>
      <c r="G260" t="s">
        <v>330</v>
      </c>
      <c r="H260" t="s">
        <v>331</v>
      </c>
    </row>
    <row r="261" spans="6:8" hidden="1" x14ac:dyDescent="0.25">
      <c r="F261">
        <v>29</v>
      </c>
      <c r="G261" t="s">
        <v>312</v>
      </c>
      <c r="H261" t="s">
        <v>313</v>
      </c>
    </row>
    <row r="262" spans="6:8" hidden="1" x14ac:dyDescent="0.25">
      <c r="F262">
        <v>20</v>
      </c>
      <c r="G262" t="s">
        <v>308</v>
      </c>
      <c r="H262" t="s">
        <v>309</v>
      </c>
    </row>
    <row r="263" spans="6:8" hidden="1" x14ac:dyDescent="0.25">
      <c r="F263">
        <v>20</v>
      </c>
      <c r="G263" t="s">
        <v>308</v>
      </c>
      <c r="H263" t="s">
        <v>309</v>
      </c>
    </row>
    <row r="264" spans="6:8" hidden="1" x14ac:dyDescent="0.25">
      <c r="F264">
        <v>20</v>
      </c>
      <c r="G264" t="s">
        <v>308</v>
      </c>
      <c r="H264" t="s">
        <v>309</v>
      </c>
    </row>
    <row r="265" spans="6:8" hidden="1" x14ac:dyDescent="0.25">
      <c r="F265">
        <v>22</v>
      </c>
      <c r="G265" t="s">
        <v>302</v>
      </c>
      <c r="H265" t="s">
        <v>303</v>
      </c>
    </row>
    <row r="266" spans="6:8" hidden="1" x14ac:dyDescent="0.25">
      <c r="F266">
        <v>35</v>
      </c>
      <c r="G266" t="s">
        <v>330</v>
      </c>
      <c r="H266" t="s">
        <v>331</v>
      </c>
    </row>
    <row r="267" spans="6:8" hidden="1" x14ac:dyDescent="0.25">
      <c r="F267">
        <v>29</v>
      </c>
      <c r="G267" t="s">
        <v>312</v>
      </c>
      <c r="H267" t="s">
        <v>313</v>
      </c>
    </row>
    <row r="268" spans="6:8" hidden="1" x14ac:dyDescent="0.25">
      <c r="F268">
        <v>22</v>
      </c>
      <c r="G268" t="s">
        <v>302</v>
      </c>
      <c r="H268" t="s">
        <v>303</v>
      </c>
    </row>
    <row r="269" spans="6:8" hidden="1" x14ac:dyDescent="0.25">
      <c r="F269">
        <v>21</v>
      </c>
      <c r="G269" t="s">
        <v>300</v>
      </c>
      <c r="H269" t="s">
        <v>301</v>
      </c>
    </row>
    <row r="270" spans="6:8" hidden="1" x14ac:dyDescent="0.25">
      <c r="F270">
        <v>20</v>
      </c>
      <c r="G270" t="s">
        <v>308</v>
      </c>
      <c r="H270" t="s">
        <v>309</v>
      </c>
    </row>
    <row r="271" spans="6:8" hidden="1" x14ac:dyDescent="0.25">
      <c r="F271">
        <v>20</v>
      </c>
      <c r="G271" t="s">
        <v>308</v>
      </c>
      <c r="H271" t="s">
        <v>309</v>
      </c>
    </row>
    <row r="272" spans="6:8" hidden="1" x14ac:dyDescent="0.25">
      <c r="F272">
        <v>20</v>
      </c>
      <c r="G272" t="s">
        <v>308</v>
      </c>
      <c r="H272" t="s">
        <v>309</v>
      </c>
    </row>
    <row r="273" spans="6:8" hidden="1" x14ac:dyDescent="0.25">
      <c r="F273">
        <v>21</v>
      </c>
      <c r="G273" t="s">
        <v>300</v>
      </c>
      <c r="H273" t="s">
        <v>301</v>
      </c>
    </row>
    <row r="274" spans="6:8" hidden="1" x14ac:dyDescent="0.25">
      <c r="F274">
        <v>35</v>
      </c>
      <c r="G274" t="s">
        <v>330</v>
      </c>
      <c r="H274" t="s">
        <v>331</v>
      </c>
    </row>
    <row r="275" spans="6:8" hidden="1" x14ac:dyDescent="0.25">
      <c r="F275">
        <v>35</v>
      </c>
      <c r="G275" t="s">
        <v>330</v>
      </c>
      <c r="H275" t="s">
        <v>331</v>
      </c>
    </row>
    <row r="276" spans="6:8" hidden="1" x14ac:dyDescent="0.25">
      <c r="F276">
        <v>29</v>
      </c>
      <c r="G276" t="s">
        <v>312</v>
      </c>
      <c r="H276" t="s">
        <v>313</v>
      </c>
    </row>
    <row r="277" spans="6:8" hidden="1" x14ac:dyDescent="0.25">
      <c r="F277">
        <v>20</v>
      </c>
      <c r="G277" t="s">
        <v>308</v>
      </c>
      <c r="H277" t="s">
        <v>309</v>
      </c>
    </row>
    <row r="278" spans="6:8" hidden="1" x14ac:dyDescent="0.25">
      <c r="F278">
        <v>22</v>
      </c>
      <c r="G278" t="s">
        <v>302</v>
      </c>
      <c r="H278" t="s">
        <v>303</v>
      </c>
    </row>
    <row r="279" spans="6:8" hidden="1" x14ac:dyDescent="0.25">
      <c r="F279">
        <v>21</v>
      </c>
      <c r="G279" t="s">
        <v>300</v>
      </c>
      <c r="H279" t="s">
        <v>301</v>
      </c>
    </row>
    <row r="280" spans="6:8" hidden="1" x14ac:dyDescent="0.25">
      <c r="F280">
        <v>23</v>
      </c>
      <c r="G280" t="s">
        <v>310</v>
      </c>
      <c r="H280" t="s">
        <v>311</v>
      </c>
    </row>
    <row r="281" spans="6:8" hidden="1" x14ac:dyDescent="0.25">
      <c r="F281">
        <v>31</v>
      </c>
      <c r="G281" t="s">
        <v>326</v>
      </c>
      <c r="H281" t="s">
        <v>327</v>
      </c>
    </row>
    <row r="282" spans="6:8" hidden="1" x14ac:dyDescent="0.25">
      <c r="F282">
        <v>29</v>
      </c>
      <c r="G282" t="s">
        <v>312</v>
      </c>
      <c r="H282" t="s">
        <v>313</v>
      </c>
    </row>
    <row r="283" spans="6:8" hidden="1" x14ac:dyDescent="0.25">
      <c r="F283">
        <v>34</v>
      </c>
      <c r="G283" t="s">
        <v>306</v>
      </c>
      <c r="H283" t="s">
        <v>307</v>
      </c>
    </row>
    <row r="284" spans="6:8" hidden="1" x14ac:dyDescent="0.25">
      <c r="F284">
        <v>20</v>
      </c>
      <c r="G284" t="s">
        <v>308</v>
      </c>
      <c r="H284" t="s">
        <v>309</v>
      </c>
    </row>
    <row r="285" spans="6:8" hidden="1" x14ac:dyDescent="0.25">
      <c r="F285">
        <v>23</v>
      </c>
      <c r="G285" t="s">
        <v>310</v>
      </c>
      <c r="H285" t="s">
        <v>311</v>
      </c>
    </row>
    <row r="286" spans="6:8" hidden="1" x14ac:dyDescent="0.25">
      <c r="F286">
        <v>22</v>
      </c>
      <c r="G286" t="s">
        <v>302</v>
      </c>
      <c r="H286" t="s">
        <v>303</v>
      </c>
    </row>
    <row r="287" spans="6:8" hidden="1" x14ac:dyDescent="0.25">
      <c r="F287">
        <v>21</v>
      </c>
      <c r="G287" t="s">
        <v>300</v>
      </c>
      <c r="H287" t="s">
        <v>301</v>
      </c>
    </row>
    <row r="288" spans="6:8" hidden="1" x14ac:dyDescent="0.25">
      <c r="F288">
        <v>29</v>
      </c>
      <c r="G288" t="s">
        <v>312</v>
      </c>
      <c r="H288" t="s">
        <v>313</v>
      </c>
    </row>
    <row r="289" spans="6:8" hidden="1" x14ac:dyDescent="0.25">
      <c r="F289">
        <v>35</v>
      </c>
      <c r="G289" t="s">
        <v>330</v>
      </c>
      <c r="H289" t="s">
        <v>331</v>
      </c>
    </row>
    <row r="290" spans="6:8" hidden="1" x14ac:dyDescent="0.25">
      <c r="F290">
        <v>29</v>
      </c>
      <c r="G290" t="s">
        <v>312</v>
      </c>
      <c r="H290" t="s">
        <v>313</v>
      </c>
    </row>
    <row r="291" spans="6:8" hidden="1" x14ac:dyDescent="0.25">
      <c r="F291">
        <v>23</v>
      </c>
      <c r="G291" t="s">
        <v>310</v>
      </c>
      <c r="H291" t="s">
        <v>311</v>
      </c>
    </row>
    <row r="292" spans="6:8" hidden="1" x14ac:dyDescent="0.25">
      <c r="F292">
        <v>42</v>
      </c>
      <c r="G292" t="s">
        <v>318</v>
      </c>
      <c r="H292" t="s">
        <v>319</v>
      </c>
    </row>
    <row r="293" spans="6:8" hidden="1" x14ac:dyDescent="0.25">
      <c r="F293">
        <v>43</v>
      </c>
      <c r="G293" t="s">
        <v>334</v>
      </c>
      <c r="H293" t="s">
        <v>335</v>
      </c>
    </row>
    <row r="294" spans="6:8" hidden="1" x14ac:dyDescent="0.25">
      <c r="F294">
        <v>20</v>
      </c>
      <c r="G294" t="s">
        <v>308</v>
      </c>
      <c r="H294" t="s">
        <v>309</v>
      </c>
    </row>
    <row r="295" spans="6:8" hidden="1" x14ac:dyDescent="0.25">
      <c r="F295">
        <v>34</v>
      </c>
      <c r="G295" t="s">
        <v>306</v>
      </c>
      <c r="H295" t="s">
        <v>307</v>
      </c>
    </row>
    <row r="296" spans="6:8" hidden="1" x14ac:dyDescent="0.25">
      <c r="F296">
        <v>29</v>
      </c>
      <c r="G296" t="s">
        <v>312</v>
      </c>
      <c r="H296" t="s">
        <v>313</v>
      </c>
    </row>
    <row r="297" spans="6:8" hidden="1" x14ac:dyDescent="0.25">
      <c r="F297">
        <v>29</v>
      </c>
      <c r="G297" t="s">
        <v>312</v>
      </c>
      <c r="H297" t="s">
        <v>313</v>
      </c>
    </row>
    <row r="298" spans="6:8" hidden="1" x14ac:dyDescent="0.25">
      <c r="F298">
        <v>29</v>
      </c>
      <c r="G298" t="s">
        <v>312</v>
      </c>
      <c r="H298" t="s">
        <v>313</v>
      </c>
    </row>
    <row r="299" spans="6:8" hidden="1" x14ac:dyDescent="0.25">
      <c r="F299">
        <v>40</v>
      </c>
      <c r="G299" t="s">
        <v>314</v>
      </c>
      <c r="H299" t="s">
        <v>315</v>
      </c>
    </row>
    <row r="300" spans="6:8" hidden="1" x14ac:dyDescent="0.25">
      <c r="F300">
        <v>41</v>
      </c>
      <c r="G300" t="s">
        <v>316</v>
      </c>
      <c r="H300" t="s">
        <v>317</v>
      </c>
    </row>
    <row r="301" spans="6:8" hidden="1" x14ac:dyDescent="0.25">
      <c r="F301">
        <v>42</v>
      </c>
      <c r="G301" t="s">
        <v>318</v>
      </c>
      <c r="H301" t="s">
        <v>319</v>
      </c>
    </row>
    <row r="302" spans="6:8" hidden="1" x14ac:dyDescent="0.25">
      <c r="F302">
        <v>34</v>
      </c>
      <c r="G302" t="s">
        <v>306</v>
      </c>
      <c r="H302" t="s">
        <v>307</v>
      </c>
    </row>
    <row r="303" spans="6:8" hidden="1" x14ac:dyDescent="0.25">
      <c r="F303">
        <v>22</v>
      </c>
      <c r="G303" t="s">
        <v>302</v>
      </c>
      <c r="H303" t="s">
        <v>303</v>
      </c>
    </row>
    <row r="304" spans="6:8" hidden="1" x14ac:dyDescent="0.25">
      <c r="F304">
        <v>29</v>
      </c>
      <c r="G304" t="s">
        <v>312</v>
      </c>
      <c r="H304" t="s">
        <v>313</v>
      </c>
    </row>
    <row r="305" spans="6:8" hidden="1" x14ac:dyDescent="0.25">
      <c r="F305">
        <v>29</v>
      </c>
      <c r="G305" t="s">
        <v>312</v>
      </c>
      <c r="H305" t="s">
        <v>313</v>
      </c>
    </row>
    <row r="306" spans="6:8" hidden="1" x14ac:dyDescent="0.25">
      <c r="F306">
        <v>40</v>
      </c>
      <c r="G306" t="s">
        <v>314</v>
      </c>
      <c r="H306" t="s">
        <v>315</v>
      </c>
    </row>
    <row r="307" spans="6:8" hidden="1" x14ac:dyDescent="0.25">
      <c r="F307">
        <v>50</v>
      </c>
      <c r="G307" t="s">
        <v>322</v>
      </c>
      <c r="H307" t="s">
        <v>323</v>
      </c>
    </row>
    <row r="308" spans="6:8" hidden="1" x14ac:dyDescent="0.25">
      <c r="F308">
        <v>56</v>
      </c>
      <c r="G308" t="s">
        <v>324</v>
      </c>
      <c r="H308" t="s">
        <v>325</v>
      </c>
    </row>
    <row r="309" spans="6:8" hidden="1" x14ac:dyDescent="0.25">
      <c r="F309">
        <v>59</v>
      </c>
      <c r="G309" t="s">
        <v>344</v>
      </c>
      <c r="H309" t="s">
        <v>345</v>
      </c>
    </row>
    <row r="310" spans="6:8" hidden="1" x14ac:dyDescent="0.25">
      <c r="F310">
        <v>49</v>
      </c>
      <c r="G310" t="s">
        <v>320</v>
      </c>
      <c r="H310" t="s">
        <v>321</v>
      </c>
    </row>
    <row r="311" spans="6:8" hidden="1" x14ac:dyDescent="0.25">
      <c r="F311">
        <v>22</v>
      </c>
      <c r="G311" t="s">
        <v>302</v>
      </c>
      <c r="H311" t="s">
        <v>303</v>
      </c>
    </row>
    <row r="312" spans="6:8" hidden="1" x14ac:dyDescent="0.25">
      <c r="F312">
        <v>35</v>
      </c>
      <c r="G312" t="s">
        <v>330</v>
      </c>
      <c r="H312" t="s">
        <v>331</v>
      </c>
    </row>
    <row r="313" spans="6:8" hidden="1" x14ac:dyDescent="0.25">
      <c r="F313">
        <v>34</v>
      </c>
      <c r="G313" t="s">
        <v>306</v>
      </c>
      <c r="H313" t="s">
        <v>307</v>
      </c>
    </row>
    <row r="314" spans="6:8" hidden="1" x14ac:dyDescent="0.25">
      <c r="F314">
        <v>56</v>
      </c>
      <c r="G314" t="s">
        <v>324</v>
      </c>
      <c r="H314" t="s">
        <v>325</v>
      </c>
    </row>
    <row r="315" spans="6:8" hidden="1" x14ac:dyDescent="0.25">
      <c r="F315">
        <v>34</v>
      </c>
      <c r="G315" t="s">
        <v>306</v>
      </c>
      <c r="H315" t="s">
        <v>307</v>
      </c>
    </row>
    <row r="316" spans="6:8" hidden="1" x14ac:dyDescent="0.25">
      <c r="F316">
        <v>20</v>
      </c>
      <c r="G316" t="s">
        <v>308</v>
      </c>
      <c r="H316" t="s">
        <v>309</v>
      </c>
    </row>
    <row r="317" spans="6:8" hidden="1" x14ac:dyDescent="0.25">
      <c r="F317">
        <v>56</v>
      </c>
      <c r="G317" t="s">
        <v>324</v>
      </c>
      <c r="H317" t="s">
        <v>325</v>
      </c>
    </row>
    <row r="318" spans="6:8" hidden="1" x14ac:dyDescent="0.25">
      <c r="F318">
        <v>21</v>
      </c>
      <c r="G318" t="s">
        <v>300</v>
      </c>
      <c r="H318" t="s">
        <v>301</v>
      </c>
    </row>
    <row r="319" spans="6:8" hidden="1" x14ac:dyDescent="0.25">
      <c r="F319">
        <v>29</v>
      </c>
      <c r="G319" t="s">
        <v>312</v>
      </c>
      <c r="H319" t="s">
        <v>313</v>
      </c>
    </row>
    <row r="320" spans="6:8" hidden="1" x14ac:dyDescent="0.25">
      <c r="F320">
        <v>40</v>
      </c>
      <c r="G320" t="s">
        <v>314</v>
      </c>
      <c r="H320" t="s">
        <v>315</v>
      </c>
    </row>
    <row r="321" spans="6:8" hidden="1" x14ac:dyDescent="0.25">
      <c r="F321">
        <v>50</v>
      </c>
      <c r="G321" t="s">
        <v>322</v>
      </c>
      <c r="H321" t="s">
        <v>323</v>
      </c>
    </row>
    <row r="322" spans="6:8" hidden="1" x14ac:dyDescent="0.25">
      <c r="F322">
        <v>59</v>
      </c>
      <c r="G322" t="s">
        <v>344</v>
      </c>
      <c r="H322" t="s">
        <v>345</v>
      </c>
    </row>
    <row r="323" spans="6:8" hidden="1" x14ac:dyDescent="0.25">
      <c r="F323">
        <v>22</v>
      </c>
      <c r="G323" t="s">
        <v>302</v>
      </c>
      <c r="H323" t="s">
        <v>303</v>
      </c>
    </row>
    <row r="324" spans="6:8" hidden="1" x14ac:dyDescent="0.25">
      <c r="F324">
        <v>22</v>
      </c>
      <c r="G324" t="s">
        <v>302</v>
      </c>
      <c r="H324" t="s">
        <v>303</v>
      </c>
    </row>
    <row r="325" spans="6:8" hidden="1" x14ac:dyDescent="0.25">
      <c r="F325">
        <v>22</v>
      </c>
      <c r="G325" t="s">
        <v>302</v>
      </c>
      <c r="H325" t="s">
        <v>303</v>
      </c>
    </row>
    <row r="326" spans="6:8" hidden="1" x14ac:dyDescent="0.25">
      <c r="F326">
        <v>21</v>
      </c>
      <c r="G326" t="s">
        <v>300</v>
      </c>
      <c r="H326" t="s">
        <v>301</v>
      </c>
    </row>
    <row r="327" spans="6:8" hidden="1" x14ac:dyDescent="0.25">
      <c r="F327">
        <v>56</v>
      </c>
      <c r="G327" t="s">
        <v>324</v>
      </c>
      <c r="H327" t="s">
        <v>325</v>
      </c>
    </row>
    <row r="328" spans="6:8" hidden="1" x14ac:dyDescent="0.25">
      <c r="F328">
        <v>29</v>
      </c>
      <c r="G328" t="s">
        <v>312</v>
      </c>
      <c r="H328" t="s">
        <v>313</v>
      </c>
    </row>
    <row r="329" spans="6:8" hidden="1" x14ac:dyDescent="0.25">
      <c r="F329">
        <v>42</v>
      </c>
      <c r="G329" t="s">
        <v>318</v>
      </c>
      <c r="H329" t="s">
        <v>319</v>
      </c>
    </row>
    <row r="330" spans="6:8" hidden="1" x14ac:dyDescent="0.25">
      <c r="F330">
        <v>29</v>
      </c>
      <c r="G330" t="s">
        <v>312</v>
      </c>
      <c r="H330" t="s">
        <v>313</v>
      </c>
    </row>
    <row r="331" spans="6:8" hidden="1" x14ac:dyDescent="0.25">
      <c r="F331">
        <v>29</v>
      </c>
      <c r="G331" t="s">
        <v>312</v>
      </c>
      <c r="H331" t="s">
        <v>313</v>
      </c>
    </row>
    <row r="332" spans="6:8" hidden="1" x14ac:dyDescent="0.25">
      <c r="F332">
        <v>22</v>
      </c>
      <c r="G332" t="s">
        <v>302</v>
      </c>
      <c r="H332" t="s">
        <v>303</v>
      </c>
    </row>
    <row r="333" spans="6:8" hidden="1" x14ac:dyDescent="0.25">
      <c r="F333">
        <v>21</v>
      </c>
      <c r="G333" t="s">
        <v>300</v>
      </c>
      <c r="H333" t="s">
        <v>301</v>
      </c>
    </row>
    <row r="334" spans="6:8" hidden="1" x14ac:dyDescent="0.25">
      <c r="F334">
        <v>41</v>
      </c>
      <c r="G334" t="s">
        <v>316</v>
      </c>
      <c r="H334" t="s">
        <v>317</v>
      </c>
    </row>
    <row r="335" spans="6:8" hidden="1" x14ac:dyDescent="0.25">
      <c r="F335">
        <v>43</v>
      </c>
      <c r="G335" t="s">
        <v>334</v>
      </c>
      <c r="H335" t="s">
        <v>335</v>
      </c>
    </row>
    <row r="336" spans="6:8" hidden="1" x14ac:dyDescent="0.25">
      <c r="F336">
        <v>37</v>
      </c>
      <c r="G336" t="s">
        <v>328</v>
      </c>
      <c r="H336" t="s">
        <v>329</v>
      </c>
    </row>
    <row r="337" spans="6:8" hidden="1" x14ac:dyDescent="0.25">
      <c r="F337">
        <v>20</v>
      </c>
      <c r="G337" t="s">
        <v>308</v>
      </c>
      <c r="H337" t="s">
        <v>309</v>
      </c>
    </row>
    <row r="338" spans="6:8" hidden="1" x14ac:dyDescent="0.25">
      <c r="F338">
        <v>22</v>
      </c>
      <c r="G338" t="s">
        <v>302</v>
      </c>
      <c r="H338" t="s">
        <v>303</v>
      </c>
    </row>
    <row r="339" spans="6:8" hidden="1" x14ac:dyDescent="0.25">
      <c r="F339">
        <v>29</v>
      </c>
      <c r="G339" t="s">
        <v>312</v>
      </c>
      <c r="H339" t="s">
        <v>313</v>
      </c>
    </row>
    <row r="340" spans="6:8" hidden="1" x14ac:dyDescent="0.25">
      <c r="F340">
        <v>21</v>
      </c>
      <c r="G340" t="s">
        <v>300</v>
      </c>
      <c r="H340" t="s">
        <v>301</v>
      </c>
    </row>
    <row r="341" spans="6:8" hidden="1" x14ac:dyDescent="0.25">
      <c r="F341">
        <v>22</v>
      </c>
      <c r="G341" t="s">
        <v>302</v>
      </c>
      <c r="H341" t="s">
        <v>303</v>
      </c>
    </row>
    <row r="342" spans="6:8" hidden="1" x14ac:dyDescent="0.25">
      <c r="F342">
        <v>57</v>
      </c>
      <c r="G342" t="s">
        <v>332</v>
      </c>
      <c r="H342" t="s">
        <v>333</v>
      </c>
    </row>
    <row r="343" spans="6:8" hidden="1" x14ac:dyDescent="0.25">
      <c r="F343">
        <v>57</v>
      </c>
      <c r="G343" t="s">
        <v>332</v>
      </c>
      <c r="H343" t="s">
        <v>333</v>
      </c>
    </row>
    <row r="344" spans="6:8" hidden="1" x14ac:dyDescent="0.25">
      <c r="F344">
        <v>57</v>
      </c>
      <c r="G344" t="s">
        <v>332</v>
      </c>
      <c r="H344" t="s">
        <v>333</v>
      </c>
    </row>
    <row r="345" spans="6:8" hidden="1" x14ac:dyDescent="0.25">
      <c r="F345">
        <v>57</v>
      </c>
      <c r="G345" t="s">
        <v>332</v>
      </c>
      <c r="H345" t="s">
        <v>333</v>
      </c>
    </row>
    <row r="346" spans="6:8" hidden="1" x14ac:dyDescent="0.25">
      <c r="F346">
        <v>57</v>
      </c>
      <c r="G346" t="s">
        <v>332</v>
      </c>
      <c r="H346" t="s">
        <v>333</v>
      </c>
    </row>
    <row r="347" spans="6:8" hidden="1" x14ac:dyDescent="0.25">
      <c r="F347">
        <v>34</v>
      </c>
      <c r="G347" t="s">
        <v>306</v>
      </c>
      <c r="H347" t="s">
        <v>307</v>
      </c>
    </row>
    <row r="348" spans="6:8" hidden="1" x14ac:dyDescent="0.25">
      <c r="F348">
        <v>23</v>
      </c>
      <c r="G348" t="s">
        <v>310</v>
      </c>
      <c r="H348" t="s">
        <v>311</v>
      </c>
    </row>
    <row r="349" spans="6:8" hidden="1" x14ac:dyDescent="0.25">
      <c r="F349">
        <v>57</v>
      </c>
      <c r="G349" t="s">
        <v>332</v>
      </c>
      <c r="H349" t="s">
        <v>333</v>
      </c>
    </row>
    <row r="350" spans="6:8" hidden="1" x14ac:dyDescent="0.25">
      <c r="F350">
        <v>41</v>
      </c>
      <c r="G350" t="s">
        <v>316</v>
      </c>
      <c r="H350" t="s">
        <v>317</v>
      </c>
    </row>
    <row r="351" spans="6:8" hidden="1" x14ac:dyDescent="0.25">
      <c r="F351">
        <v>57</v>
      </c>
      <c r="G351" t="s">
        <v>332</v>
      </c>
      <c r="H351" t="s">
        <v>333</v>
      </c>
    </row>
    <row r="352" spans="6:8" hidden="1" x14ac:dyDescent="0.25">
      <c r="F352">
        <v>20</v>
      </c>
      <c r="G352" t="s">
        <v>308</v>
      </c>
      <c r="H352" t="s">
        <v>309</v>
      </c>
    </row>
    <row r="353" spans="6:8" hidden="1" x14ac:dyDescent="0.25">
      <c r="F353">
        <v>35</v>
      </c>
      <c r="G353" t="s">
        <v>330</v>
      </c>
      <c r="H353" t="s">
        <v>331</v>
      </c>
    </row>
    <row r="354" spans="6:8" hidden="1" x14ac:dyDescent="0.25">
      <c r="F354">
        <v>35</v>
      </c>
      <c r="G354" t="s">
        <v>330</v>
      </c>
      <c r="H354" t="s">
        <v>331</v>
      </c>
    </row>
    <row r="355" spans="6:8" hidden="1" x14ac:dyDescent="0.25">
      <c r="F355">
        <v>57</v>
      </c>
      <c r="G355" t="s">
        <v>332</v>
      </c>
      <c r="H355" t="s">
        <v>333</v>
      </c>
    </row>
    <row r="356" spans="6:8" hidden="1" x14ac:dyDescent="0.25">
      <c r="F356">
        <v>35</v>
      </c>
      <c r="G356" t="s">
        <v>330</v>
      </c>
      <c r="H356" t="s">
        <v>331</v>
      </c>
    </row>
    <row r="357" spans="6:8" hidden="1" x14ac:dyDescent="0.25">
      <c r="F357">
        <v>35</v>
      </c>
      <c r="G357" t="s">
        <v>330</v>
      </c>
      <c r="H357" t="s">
        <v>331</v>
      </c>
    </row>
    <row r="358" spans="6:8" hidden="1" x14ac:dyDescent="0.25">
      <c r="F358">
        <v>21</v>
      </c>
      <c r="G358" t="s">
        <v>300</v>
      </c>
      <c r="H358" t="s">
        <v>301</v>
      </c>
    </row>
    <row r="359" spans="6:8" hidden="1" x14ac:dyDescent="0.25">
      <c r="F359">
        <v>29</v>
      </c>
      <c r="G359" t="s">
        <v>312</v>
      </c>
      <c r="H359" t="s">
        <v>313</v>
      </c>
    </row>
    <row r="360" spans="6:8" hidden="1" x14ac:dyDescent="0.25">
      <c r="F360">
        <v>57</v>
      </c>
      <c r="G360" t="s">
        <v>332</v>
      </c>
      <c r="H360" t="s">
        <v>333</v>
      </c>
    </row>
    <row r="361" spans="6:8" hidden="1" x14ac:dyDescent="0.25">
      <c r="F361">
        <v>35</v>
      </c>
      <c r="G361" t="s">
        <v>330</v>
      </c>
      <c r="H361" t="s">
        <v>331</v>
      </c>
    </row>
    <row r="362" spans="6:8" hidden="1" x14ac:dyDescent="0.25">
      <c r="F362">
        <v>57</v>
      </c>
      <c r="G362" t="s">
        <v>332</v>
      </c>
      <c r="H362" t="s">
        <v>333</v>
      </c>
    </row>
    <row r="363" spans="6:8" hidden="1" x14ac:dyDescent="0.25">
      <c r="F363">
        <v>57</v>
      </c>
      <c r="G363" t="s">
        <v>332</v>
      </c>
      <c r="H363" t="s">
        <v>333</v>
      </c>
    </row>
    <row r="364" spans="6:8" hidden="1" x14ac:dyDescent="0.25">
      <c r="F364">
        <v>35</v>
      </c>
      <c r="G364" t="s">
        <v>330</v>
      </c>
      <c r="H364" t="s">
        <v>331</v>
      </c>
    </row>
    <row r="365" spans="6:8" hidden="1" x14ac:dyDescent="0.25">
      <c r="F365">
        <v>57</v>
      </c>
      <c r="G365" t="s">
        <v>332</v>
      </c>
      <c r="H365" t="s">
        <v>333</v>
      </c>
    </row>
    <row r="366" spans="6:8" hidden="1" x14ac:dyDescent="0.25">
      <c r="F366">
        <v>57</v>
      </c>
      <c r="G366" t="s">
        <v>332</v>
      </c>
      <c r="H366" t="s">
        <v>333</v>
      </c>
    </row>
    <row r="367" spans="6:8" hidden="1" x14ac:dyDescent="0.25">
      <c r="F367">
        <v>37</v>
      </c>
      <c r="G367" t="s">
        <v>328</v>
      </c>
      <c r="H367" t="s">
        <v>329</v>
      </c>
    </row>
    <row r="368" spans="6:8" hidden="1" x14ac:dyDescent="0.25">
      <c r="F368">
        <v>40</v>
      </c>
      <c r="G368" t="s">
        <v>314</v>
      </c>
      <c r="H368" t="s">
        <v>315</v>
      </c>
    </row>
    <row r="369" spans="6:8" hidden="1" x14ac:dyDescent="0.25">
      <c r="F369">
        <v>41</v>
      </c>
      <c r="G369" t="s">
        <v>316</v>
      </c>
      <c r="H369" t="s">
        <v>317</v>
      </c>
    </row>
    <row r="370" spans="6:8" hidden="1" x14ac:dyDescent="0.25">
      <c r="F370">
        <v>21</v>
      </c>
      <c r="G370" t="s">
        <v>300</v>
      </c>
      <c r="H370" t="s">
        <v>301</v>
      </c>
    </row>
    <row r="371" spans="6:8" hidden="1" x14ac:dyDescent="0.25">
      <c r="F371">
        <v>29</v>
      </c>
      <c r="G371" t="s">
        <v>312</v>
      </c>
      <c r="H371" t="s">
        <v>313</v>
      </c>
    </row>
    <row r="372" spans="6:8" hidden="1" x14ac:dyDescent="0.25">
      <c r="F372">
        <v>56</v>
      </c>
      <c r="G372" t="s">
        <v>324</v>
      </c>
      <c r="H372" t="s">
        <v>325</v>
      </c>
    </row>
    <row r="373" spans="6:8" hidden="1" x14ac:dyDescent="0.25">
      <c r="F373">
        <v>22</v>
      </c>
      <c r="G373" t="s">
        <v>302</v>
      </c>
      <c r="H373" t="s">
        <v>303</v>
      </c>
    </row>
    <row r="374" spans="6:8" hidden="1" x14ac:dyDescent="0.25">
      <c r="F374">
        <v>22</v>
      </c>
      <c r="G374" t="s">
        <v>302</v>
      </c>
      <c r="H374" t="s">
        <v>303</v>
      </c>
    </row>
    <row r="375" spans="6:8" hidden="1" x14ac:dyDescent="0.25">
      <c r="F375">
        <v>21</v>
      </c>
      <c r="G375" t="s">
        <v>300</v>
      </c>
      <c r="H375" t="s">
        <v>301</v>
      </c>
    </row>
    <row r="376" spans="6:8" hidden="1" x14ac:dyDescent="0.25">
      <c r="F376">
        <v>34</v>
      </c>
      <c r="G376" t="s">
        <v>306</v>
      </c>
      <c r="H376" t="s">
        <v>307</v>
      </c>
    </row>
    <row r="377" spans="6:8" hidden="1" x14ac:dyDescent="0.25">
      <c r="F377">
        <v>56</v>
      </c>
      <c r="G377" t="s">
        <v>324</v>
      </c>
      <c r="H377" t="s">
        <v>325</v>
      </c>
    </row>
    <row r="378" spans="6:8" hidden="1" x14ac:dyDescent="0.25">
      <c r="F378">
        <v>22</v>
      </c>
      <c r="G378" t="s">
        <v>302</v>
      </c>
      <c r="H378" t="s">
        <v>303</v>
      </c>
    </row>
    <row r="379" spans="6:8" hidden="1" x14ac:dyDescent="0.25">
      <c r="F379">
        <v>35</v>
      </c>
      <c r="G379" t="s">
        <v>330</v>
      </c>
      <c r="H379" t="s">
        <v>331</v>
      </c>
    </row>
    <row r="380" spans="6:8" hidden="1" x14ac:dyDescent="0.25">
      <c r="F380">
        <v>34</v>
      </c>
      <c r="G380" t="s">
        <v>306</v>
      </c>
      <c r="H380" t="s">
        <v>307</v>
      </c>
    </row>
    <row r="381" spans="6:8" hidden="1" x14ac:dyDescent="0.25">
      <c r="F381">
        <v>34</v>
      </c>
      <c r="G381" t="s">
        <v>306</v>
      </c>
      <c r="H381" t="s">
        <v>307</v>
      </c>
    </row>
    <row r="382" spans="6:8" hidden="1" x14ac:dyDescent="0.25">
      <c r="F382">
        <v>56</v>
      </c>
      <c r="G382" t="s">
        <v>324</v>
      </c>
      <c r="H382" t="s">
        <v>325</v>
      </c>
    </row>
    <row r="383" spans="6:8" hidden="1" x14ac:dyDescent="0.25">
      <c r="F383">
        <v>21</v>
      </c>
      <c r="G383" t="s">
        <v>300</v>
      </c>
      <c r="H383" t="s">
        <v>301</v>
      </c>
    </row>
    <row r="384" spans="6:8" hidden="1" x14ac:dyDescent="0.25">
      <c r="F384">
        <v>29</v>
      </c>
      <c r="G384" t="s">
        <v>312</v>
      </c>
      <c r="H384" t="s">
        <v>313</v>
      </c>
    </row>
    <row r="385" spans="6:8" hidden="1" x14ac:dyDescent="0.25">
      <c r="F385">
        <v>34</v>
      </c>
      <c r="G385" t="s">
        <v>306</v>
      </c>
      <c r="H385" t="s">
        <v>307</v>
      </c>
    </row>
    <row r="386" spans="6:8" hidden="1" x14ac:dyDescent="0.25">
      <c r="F386">
        <v>40</v>
      </c>
      <c r="G386" t="s">
        <v>314</v>
      </c>
      <c r="H386" t="s">
        <v>315</v>
      </c>
    </row>
    <row r="387" spans="6:8" hidden="1" x14ac:dyDescent="0.25">
      <c r="F387">
        <v>49</v>
      </c>
      <c r="G387" t="s">
        <v>320</v>
      </c>
      <c r="H387" t="s">
        <v>321</v>
      </c>
    </row>
    <row r="388" spans="6:8" hidden="1" x14ac:dyDescent="0.25">
      <c r="F388">
        <v>20</v>
      </c>
      <c r="G388" t="s">
        <v>308</v>
      </c>
      <c r="H388" t="s">
        <v>309</v>
      </c>
    </row>
    <row r="389" spans="6:8" hidden="1" x14ac:dyDescent="0.25">
      <c r="F389">
        <v>35</v>
      </c>
      <c r="G389" t="s">
        <v>330</v>
      </c>
      <c r="H389" t="s">
        <v>331</v>
      </c>
    </row>
    <row r="390" spans="6:8" hidden="1" x14ac:dyDescent="0.25">
      <c r="F390">
        <v>20</v>
      </c>
      <c r="G390" t="s">
        <v>308</v>
      </c>
      <c r="H390" t="s">
        <v>309</v>
      </c>
    </row>
    <row r="391" spans="6:8" hidden="1" x14ac:dyDescent="0.25">
      <c r="F391">
        <v>35</v>
      </c>
      <c r="G391" t="s">
        <v>330</v>
      </c>
      <c r="H391" t="s">
        <v>331</v>
      </c>
    </row>
    <row r="392" spans="6:8" hidden="1" x14ac:dyDescent="0.25">
      <c r="F392">
        <v>22</v>
      </c>
      <c r="G392" t="s">
        <v>302</v>
      </c>
      <c r="H392" t="s">
        <v>303</v>
      </c>
    </row>
    <row r="393" spans="6:8" hidden="1" x14ac:dyDescent="0.25">
      <c r="F393">
        <v>21</v>
      </c>
      <c r="G393" t="s">
        <v>300</v>
      </c>
      <c r="H393" t="s">
        <v>301</v>
      </c>
    </row>
    <row r="394" spans="6:8" hidden="1" x14ac:dyDescent="0.25">
      <c r="F394">
        <v>22</v>
      </c>
      <c r="G394" t="s">
        <v>302</v>
      </c>
      <c r="H394" t="s">
        <v>303</v>
      </c>
    </row>
    <row r="395" spans="6:8" hidden="1" x14ac:dyDescent="0.25">
      <c r="F395">
        <v>48</v>
      </c>
      <c r="G395" t="s">
        <v>346</v>
      </c>
      <c r="H395" t="s">
        <v>347</v>
      </c>
    </row>
    <row r="396" spans="6:8" hidden="1" x14ac:dyDescent="0.25">
      <c r="F396">
        <v>29</v>
      </c>
      <c r="G396" t="s">
        <v>312</v>
      </c>
      <c r="H396" t="s">
        <v>313</v>
      </c>
    </row>
    <row r="397" spans="6:8" hidden="1" x14ac:dyDescent="0.25">
      <c r="F397">
        <v>34</v>
      </c>
      <c r="G397" t="s">
        <v>306</v>
      </c>
      <c r="H397" t="s">
        <v>307</v>
      </c>
    </row>
    <row r="398" spans="6:8" hidden="1" x14ac:dyDescent="0.25">
      <c r="F398">
        <v>34</v>
      </c>
      <c r="G398" t="s">
        <v>306</v>
      </c>
      <c r="H398" t="s">
        <v>307</v>
      </c>
    </row>
    <row r="399" spans="6:8" hidden="1" x14ac:dyDescent="0.25">
      <c r="F399">
        <v>34</v>
      </c>
      <c r="G399" t="s">
        <v>306</v>
      </c>
      <c r="H399" t="s">
        <v>307</v>
      </c>
    </row>
    <row r="400" spans="6:8" hidden="1" x14ac:dyDescent="0.25">
      <c r="F400">
        <v>37</v>
      </c>
      <c r="G400" t="s">
        <v>328</v>
      </c>
      <c r="H400" t="s">
        <v>329</v>
      </c>
    </row>
    <row r="401" spans="6:8" hidden="1" x14ac:dyDescent="0.25">
      <c r="F401">
        <v>19</v>
      </c>
      <c r="G401" t="s">
        <v>340</v>
      </c>
      <c r="H401" t="s">
        <v>341</v>
      </c>
    </row>
    <row r="402" spans="6:8" hidden="1" x14ac:dyDescent="0.25">
      <c r="F402">
        <v>22</v>
      </c>
      <c r="G402" t="s">
        <v>302</v>
      </c>
      <c r="H402" t="s">
        <v>303</v>
      </c>
    </row>
    <row r="403" spans="6:8" hidden="1" x14ac:dyDescent="0.25">
      <c r="F403">
        <v>29</v>
      </c>
      <c r="G403" t="s">
        <v>312</v>
      </c>
      <c r="H403" t="s">
        <v>313</v>
      </c>
    </row>
    <row r="404" spans="6:8" hidden="1" x14ac:dyDescent="0.25">
      <c r="F404">
        <v>40</v>
      </c>
      <c r="G404" t="s">
        <v>314</v>
      </c>
      <c r="H404" t="s">
        <v>315</v>
      </c>
    </row>
    <row r="405" spans="6:8" hidden="1" x14ac:dyDescent="0.25">
      <c r="F405">
        <v>56</v>
      </c>
      <c r="G405" t="s">
        <v>324</v>
      </c>
      <c r="H405" t="s">
        <v>325</v>
      </c>
    </row>
    <row r="406" spans="6:8" hidden="1" x14ac:dyDescent="0.25">
      <c r="F406">
        <v>56</v>
      </c>
      <c r="G406" t="s">
        <v>324</v>
      </c>
      <c r="H406" t="s">
        <v>325</v>
      </c>
    </row>
    <row r="407" spans="6:8" hidden="1" x14ac:dyDescent="0.25">
      <c r="F407">
        <v>34</v>
      </c>
      <c r="G407" t="s">
        <v>306</v>
      </c>
      <c r="H407" t="s">
        <v>307</v>
      </c>
    </row>
    <row r="408" spans="6:8" hidden="1" x14ac:dyDescent="0.25">
      <c r="F408">
        <v>23</v>
      </c>
      <c r="G408" t="s">
        <v>310</v>
      </c>
      <c r="H408" t="s">
        <v>311</v>
      </c>
    </row>
    <row r="409" spans="6:8" hidden="1" x14ac:dyDescent="0.25">
      <c r="F409">
        <v>29</v>
      </c>
      <c r="G409" t="s">
        <v>312</v>
      </c>
      <c r="H409" t="s">
        <v>313</v>
      </c>
    </row>
    <row r="410" spans="6:8" hidden="1" x14ac:dyDescent="0.25">
      <c r="F410">
        <v>29</v>
      </c>
      <c r="G410" t="s">
        <v>312</v>
      </c>
      <c r="H410" t="s">
        <v>313</v>
      </c>
    </row>
    <row r="411" spans="6:8" hidden="1" x14ac:dyDescent="0.25">
      <c r="F411">
        <v>29</v>
      </c>
      <c r="G411" t="s">
        <v>312</v>
      </c>
      <c r="H411" t="s">
        <v>313</v>
      </c>
    </row>
    <row r="412" spans="6:8" hidden="1" x14ac:dyDescent="0.25">
      <c r="F412">
        <v>34</v>
      </c>
      <c r="G412" t="s">
        <v>306</v>
      </c>
      <c r="H412" t="s">
        <v>307</v>
      </c>
    </row>
    <row r="413" spans="6:8" hidden="1" x14ac:dyDescent="0.25">
      <c r="F413">
        <v>56</v>
      </c>
      <c r="G413" t="s">
        <v>324</v>
      </c>
      <c r="H413" t="s">
        <v>325</v>
      </c>
    </row>
    <row r="414" spans="6:8" hidden="1" x14ac:dyDescent="0.25">
      <c r="F414">
        <v>21</v>
      </c>
      <c r="G414" t="s">
        <v>300</v>
      </c>
      <c r="H414" t="s">
        <v>301</v>
      </c>
    </row>
    <row r="415" spans="6:8" hidden="1" x14ac:dyDescent="0.25">
      <c r="F415">
        <v>34</v>
      </c>
      <c r="G415" t="s">
        <v>306</v>
      </c>
      <c r="H415" t="s">
        <v>307</v>
      </c>
    </row>
    <row r="416" spans="6:8" hidden="1" x14ac:dyDescent="0.25">
      <c r="F416">
        <v>23</v>
      </c>
      <c r="G416" t="s">
        <v>310</v>
      </c>
      <c r="H416" t="s">
        <v>311</v>
      </c>
    </row>
    <row r="417" spans="6:8" hidden="1" x14ac:dyDescent="0.25">
      <c r="F417">
        <v>35</v>
      </c>
      <c r="G417" t="s">
        <v>330</v>
      </c>
      <c r="H417" t="s">
        <v>331</v>
      </c>
    </row>
    <row r="418" spans="6:8" hidden="1" x14ac:dyDescent="0.25">
      <c r="F418">
        <v>57</v>
      </c>
      <c r="G418" t="s">
        <v>332</v>
      </c>
      <c r="H418" t="s">
        <v>333</v>
      </c>
    </row>
    <row r="419" spans="6:8" hidden="1" x14ac:dyDescent="0.25">
      <c r="F419">
        <v>23</v>
      </c>
      <c r="G419" t="s">
        <v>310</v>
      </c>
      <c r="H419" t="s">
        <v>311</v>
      </c>
    </row>
    <row r="420" spans="6:8" hidden="1" x14ac:dyDescent="0.25">
      <c r="F420">
        <v>29</v>
      </c>
      <c r="G420" t="s">
        <v>312</v>
      </c>
      <c r="H420" t="s">
        <v>313</v>
      </c>
    </row>
    <row r="421" spans="6:8" hidden="1" x14ac:dyDescent="0.25">
      <c r="F421">
        <v>37</v>
      </c>
      <c r="G421" t="s">
        <v>328</v>
      </c>
      <c r="H421" t="s">
        <v>329</v>
      </c>
    </row>
    <row r="422" spans="6:8" hidden="1" x14ac:dyDescent="0.25">
      <c r="F422">
        <v>29</v>
      </c>
      <c r="G422" t="s">
        <v>312</v>
      </c>
      <c r="H422" t="s">
        <v>313</v>
      </c>
    </row>
    <row r="423" spans="6:8" hidden="1" x14ac:dyDescent="0.25">
      <c r="F423">
        <v>29</v>
      </c>
      <c r="G423" t="s">
        <v>312</v>
      </c>
      <c r="H423" t="s">
        <v>313</v>
      </c>
    </row>
    <row r="424" spans="6:8" hidden="1" x14ac:dyDescent="0.25">
      <c r="F424">
        <v>20</v>
      </c>
      <c r="G424" t="s">
        <v>308</v>
      </c>
      <c r="H424" t="s">
        <v>309</v>
      </c>
    </row>
    <row r="425" spans="6:8" hidden="1" x14ac:dyDescent="0.25">
      <c r="F425">
        <v>35</v>
      </c>
      <c r="G425" t="s">
        <v>330</v>
      </c>
      <c r="H425" t="s">
        <v>331</v>
      </c>
    </row>
    <row r="426" spans="6:8" hidden="1" x14ac:dyDescent="0.25">
      <c r="F426">
        <v>57</v>
      </c>
      <c r="G426" t="s">
        <v>332</v>
      </c>
      <c r="H426" t="s">
        <v>333</v>
      </c>
    </row>
    <row r="427" spans="6:8" hidden="1" x14ac:dyDescent="0.25">
      <c r="F427">
        <v>20</v>
      </c>
      <c r="G427" t="s">
        <v>308</v>
      </c>
      <c r="H427" t="s">
        <v>309</v>
      </c>
    </row>
    <row r="428" spans="6:8" hidden="1" x14ac:dyDescent="0.25">
      <c r="F428">
        <v>20</v>
      </c>
      <c r="G428" t="s">
        <v>308</v>
      </c>
      <c r="H428" t="s">
        <v>309</v>
      </c>
    </row>
    <row r="429" spans="6:8" hidden="1" x14ac:dyDescent="0.25">
      <c r="F429">
        <v>20</v>
      </c>
      <c r="G429" t="s">
        <v>308</v>
      </c>
      <c r="H429" t="s">
        <v>309</v>
      </c>
    </row>
    <row r="430" spans="6:8" hidden="1" x14ac:dyDescent="0.25">
      <c r="F430">
        <v>22</v>
      </c>
      <c r="G430" t="s">
        <v>302</v>
      </c>
      <c r="H430" t="s">
        <v>303</v>
      </c>
    </row>
    <row r="431" spans="6:8" hidden="1" x14ac:dyDescent="0.25">
      <c r="F431">
        <v>21</v>
      </c>
      <c r="G431" t="s">
        <v>300</v>
      </c>
      <c r="H431" t="s">
        <v>301</v>
      </c>
    </row>
    <row r="432" spans="6:8" hidden="1" x14ac:dyDescent="0.25">
      <c r="F432">
        <v>22</v>
      </c>
      <c r="G432" t="s">
        <v>302</v>
      </c>
      <c r="H432" t="s">
        <v>303</v>
      </c>
    </row>
    <row r="433" spans="6:8" hidden="1" x14ac:dyDescent="0.25">
      <c r="F433">
        <v>23</v>
      </c>
      <c r="G433" t="s">
        <v>310</v>
      </c>
      <c r="H433" t="s">
        <v>311</v>
      </c>
    </row>
    <row r="434" spans="6:8" hidden="1" x14ac:dyDescent="0.25">
      <c r="F434">
        <v>23</v>
      </c>
      <c r="G434" t="s">
        <v>310</v>
      </c>
      <c r="H434" t="s">
        <v>311</v>
      </c>
    </row>
    <row r="435" spans="6:8" hidden="1" x14ac:dyDescent="0.25">
      <c r="F435">
        <v>21</v>
      </c>
      <c r="G435" t="s">
        <v>300</v>
      </c>
      <c r="H435" t="s">
        <v>301</v>
      </c>
    </row>
    <row r="436" spans="6:8" hidden="1" x14ac:dyDescent="0.25">
      <c r="F436">
        <v>21</v>
      </c>
      <c r="G436" t="s">
        <v>300</v>
      </c>
      <c r="H436" t="s">
        <v>301</v>
      </c>
    </row>
    <row r="437" spans="6:8" hidden="1" x14ac:dyDescent="0.25">
      <c r="F437">
        <v>34</v>
      </c>
      <c r="G437" t="s">
        <v>306</v>
      </c>
      <c r="H437" t="s">
        <v>307</v>
      </c>
    </row>
    <row r="438" spans="6:8" hidden="1" x14ac:dyDescent="0.25">
      <c r="F438">
        <v>29</v>
      </c>
      <c r="G438" t="s">
        <v>312</v>
      </c>
      <c r="H438" t="s">
        <v>313</v>
      </c>
    </row>
    <row r="439" spans="6:8" hidden="1" x14ac:dyDescent="0.25">
      <c r="F439">
        <v>29</v>
      </c>
      <c r="G439" t="s">
        <v>312</v>
      </c>
      <c r="H439" t="s">
        <v>313</v>
      </c>
    </row>
    <row r="440" spans="6:8" hidden="1" x14ac:dyDescent="0.25">
      <c r="F440">
        <v>56</v>
      </c>
      <c r="G440" t="s">
        <v>324</v>
      </c>
      <c r="H440" t="s">
        <v>325</v>
      </c>
    </row>
    <row r="441" spans="6:8" hidden="1" x14ac:dyDescent="0.25">
      <c r="F441">
        <v>29</v>
      </c>
      <c r="G441" t="s">
        <v>312</v>
      </c>
      <c r="H441" t="s">
        <v>313</v>
      </c>
    </row>
    <row r="442" spans="6:8" hidden="1" x14ac:dyDescent="0.25">
      <c r="F442">
        <v>22</v>
      </c>
      <c r="G442" t="s">
        <v>302</v>
      </c>
      <c r="H442" t="s">
        <v>303</v>
      </c>
    </row>
    <row r="443" spans="6:8" hidden="1" x14ac:dyDescent="0.25">
      <c r="F443">
        <v>21</v>
      </c>
      <c r="G443" t="s">
        <v>300</v>
      </c>
      <c r="H443" t="s">
        <v>301</v>
      </c>
    </row>
    <row r="444" spans="6:8" hidden="1" x14ac:dyDescent="0.25">
      <c r="F444">
        <v>22</v>
      </c>
      <c r="G444" t="s">
        <v>302</v>
      </c>
      <c r="H444" t="s">
        <v>303</v>
      </c>
    </row>
    <row r="445" spans="6:8" hidden="1" x14ac:dyDescent="0.25">
      <c r="F445">
        <v>21</v>
      </c>
      <c r="G445" t="s">
        <v>300</v>
      </c>
      <c r="H445" t="s">
        <v>301</v>
      </c>
    </row>
    <row r="446" spans="6:8" hidden="1" x14ac:dyDescent="0.25">
      <c r="F446">
        <v>29</v>
      </c>
      <c r="G446" t="s">
        <v>312</v>
      </c>
      <c r="H446" t="s">
        <v>313</v>
      </c>
    </row>
    <row r="447" spans="6:8" hidden="1" x14ac:dyDescent="0.25">
      <c r="F447">
        <v>20</v>
      </c>
      <c r="G447" t="s">
        <v>308</v>
      </c>
      <c r="H447" t="s">
        <v>309</v>
      </c>
    </row>
    <row r="448" spans="6:8" hidden="1" x14ac:dyDescent="0.25">
      <c r="F448">
        <v>35</v>
      </c>
      <c r="G448" t="s">
        <v>330</v>
      </c>
      <c r="H448" t="s">
        <v>331</v>
      </c>
    </row>
    <row r="449" spans="6:8" hidden="1" x14ac:dyDescent="0.25">
      <c r="F449">
        <v>35</v>
      </c>
      <c r="G449" t="s">
        <v>330</v>
      </c>
      <c r="H449" t="s">
        <v>331</v>
      </c>
    </row>
    <row r="450" spans="6:8" hidden="1" x14ac:dyDescent="0.25">
      <c r="F450">
        <v>20</v>
      </c>
      <c r="G450" t="s">
        <v>308</v>
      </c>
      <c r="H450" t="s">
        <v>309</v>
      </c>
    </row>
    <row r="451" spans="6:8" hidden="1" x14ac:dyDescent="0.25">
      <c r="F451">
        <v>21</v>
      </c>
      <c r="G451" t="s">
        <v>300</v>
      </c>
      <c r="H451" t="s">
        <v>301</v>
      </c>
    </row>
    <row r="452" spans="6:8" hidden="1" x14ac:dyDescent="0.25">
      <c r="F452">
        <v>22</v>
      </c>
      <c r="G452" t="s">
        <v>302</v>
      </c>
      <c r="H452" t="s">
        <v>303</v>
      </c>
    </row>
    <row r="453" spans="6:8" hidden="1" x14ac:dyDescent="0.25">
      <c r="F453">
        <v>35</v>
      </c>
      <c r="G453" t="s">
        <v>330</v>
      </c>
      <c r="H453" t="s">
        <v>331</v>
      </c>
    </row>
    <row r="454" spans="6:8" hidden="1" x14ac:dyDescent="0.25">
      <c r="F454">
        <v>21</v>
      </c>
      <c r="G454" t="s">
        <v>300</v>
      </c>
      <c r="H454" t="s">
        <v>301</v>
      </c>
    </row>
    <row r="455" spans="6:8" hidden="1" x14ac:dyDescent="0.25">
      <c r="F455">
        <v>35</v>
      </c>
      <c r="G455" t="s">
        <v>330</v>
      </c>
      <c r="H455" t="s">
        <v>331</v>
      </c>
    </row>
    <row r="456" spans="6:8" hidden="1" x14ac:dyDescent="0.25">
      <c r="F456">
        <v>28</v>
      </c>
      <c r="G456" t="s">
        <v>336</v>
      </c>
      <c r="H456" t="s">
        <v>337</v>
      </c>
    </row>
    <row r="457" spans="6:8" hidden="1" x14ac:dyDescent="0.25">
      <c r="F457">
        <v>20</v>
      </c>
      <c r="G457" t="s">
        <v>308</v>
      </c>
      <c r="H457" t="s">
        <v>309</v>
      </c>
    </row>
    <row r="458" spans="6:8" hidden="1" x14ac:dyDescent="0.25">
      <c r="F458">
        <v>23</v>
      </c>
      <c r="G458" t="s">
        <v>310</v>
      </c>
      <c r="H458" t="s">
        <v>311</v>
      </c>
    </row>
    <row r="459" spans="6:8" hidden="1" x14ac:dyDescent="0.25">
      <c r="F459">
        <v>29</v>
      </c>
      <c r="G459" t="s">
        <v>312</v>
      </c>
      <c r="H459" t="s">
        <v>313</v>
      </c>
    </row>
    <row r="460" spans="6:8" hidden="1" x14ac:dyDescent="0.25">
      <c r="F460">
        <v>29</v>
      </c>
      <c r="G460" t="s">
        <v>312</v>
      </c>
      <c r="H460" t="s">
        <v>313</v>
      </c>
    </row>
    <row r="461" spans="6:8" hidden="1" x14ac:dyDescent="0.25">
      <c r="F461">
        <v>56</v>
      </c>
      <c r="G461" t="s">
        <v>324</v>
      </c>
      <c r="H461" t="s">
        <v>325</v>
      </c>
    </row>
    <row r="462" spans="6:8" hidden="1" x14ac:dyDescent="0.25">
      <c r="F462">
        <v>37</v>
      </c>
      <c r="G462" t="s">
        <v>328</v>
      </c>
      <c r="H462" t="s">
        <v>329</v>
      </c>
    </row>
    <row r="463" spans="6:8" hidden="1" x14ac:dyDescent="0.25">
      <c r="F463">
        <v>23</v>
      </c>
      <c r="G463" t="s">
        <v>310</v>
      </c>
      <c r="H463" t="s">
        <v>311</v>
      </c>
    </row>
    <row r="464" spans="6:8" hidden="1" x14ac:dyDescent="0.25">
      <c r="F464">
        <v>23</v>
      </c>
      <c r="G464" t="s">
        <v>310</v>
      </c>
      <c r="H464" t="s">
        <v>311</v>
      </c>
    </row>
    <row r="465" spans="6:8" hidden="1" x14ac:dyDescent="0.25">
      <c r="F465">
        <v>21</v>
      </c>
      <c r="G465" t="s">
        <v>300</v>
      </c>
      <c r="H465" t="s">
        <v>301</v>
      </c>
    </row>
    <row r="466" spans="6:8" hidden="1" x14ac:dyDescent="0.25">
      <c r="F466">
        <v>20</v>
      </c>
      <c r="G466" t="s">
        <v>308</v>
      </c>
      <c r="H466" t="s">
        <v>309</v>
      </c>
    </row>
    <row r="467" spans="6:8" hidden="1" x14ac:dyDescent="0.25">
      <c r="F467">
        <v>22</v>
      </c>
      <c r="G467" t="s">
        <v>302</v>
      </c>
      <c r="H467" t="s">
        <v>303</v>
      </c>
    </row>
    <row r="468" spans="6:8" hidden="1" x14ac:dyDescent="0.25">
      <c r="F468">
        <v>41</v>
      </c>
      <c r="G468" t="s">
        <v>316</v>
      </c>
      <c r="H468" t="s">
        <v>317</v>
      </c>
    </row>
    <row r="469" spans="6:8" hidden="1" x14ac:dyDescent="0.25">
      <c r="F469">
        <v>56</v>
      </c>
      <c r="G469" t="s">
        <v>324</v>
      </c>
      <c r="H469" t="s">
        <v>325</v>
      </c>
    </row>
    <row r="470" spans="6:8" hidden="1" x14ac:dyDescent="0.25">
      <c r="F470">
        <v>22</v>
      </c>
      <c r="G470" t="s">
        <v>302</v>
      </c>
      <c r="H470" t="s">
        <v>303</v>
      </c>
    </row>
    <row r="471" spans="6:8" hidden="1" x14ac:dyDescent="0.25">
      <c r="F471">
        <v>20</v>
      </c>
      <c r="G471" t="s">
        <v>308</v>
      </c>
      <c r="H471" t="s">
        <v>309</v>
      </c>
    </row>
    <row r="472" spans="6:8" hidden="1" x14ac:dyDescent="0.25">
      <c r="F472">
        <v>20</v>
      </c>
      <c r="G472" t="s">
        <v>308</v>
      </c>
      <c r="H472" t="s">
        <v>309</v>
      </c>
    </row>
    <row r="473" spans="6:8" hidden="1" x14ac:dyDescent="0.25">
      <c r="F473">
        <v>22</v>
      </c>
      <c r="G473" t="s">
        <v>302</v>
      </c>
      <c r="H473" t="s">
        <v>303</v>
      </c>
    </row>
    <row r="474" spans="6:8" hidden="1" x14ac:dyDescent="0.25">
      <c r="F474">
        <v>21</v>
      </c>
      <c r="G474" t="s">
        <v>300</v>
      </c>
      <c r="H474" t="s">
        <v>301</v>
      </c>
    </row>
    <row r="475" spans="6:8" hidden="1" x14ac:dyDescent="0.25">
      <c r="F475">
        <v>22</v>
      </c>
      <c r="G475" t="s">
        <v>302</v>
      </c>
      <c r="H475" t="s">
        <v>303</v>
      </c>
    </row>
    <row r="476" spans="6:8" hidden="1" x14ac:dyDescent="0.25">
      <c r="F476">
        <v>21</v>
      </c>
      <c r="G476" t="s">
        <v>300</v>
      </c>
      <c r="H476" t="s">
        <v>301</v>
      </c>
    </row>
    <row r="477" spans="6:8" hidden="1" x14ac:dyDescent="0.25">
      <c r="F477">
        <v>22</v>
      </c>
      <c r="G477" t="s">
        <v>302</v>
      </c>
      <c r="H477" t="s">
        <v>303</v>
      </c>
    </row>
    <row r="478" spans="6:8" hidden="1" x14ac:dyDescent="0.25">
      <c r="F478">
        <v>22</v>
      </c>
      <c r="G478" t="s">
        <v>302</v>
      </c>
      <c r="H478" t="s">
        <v>303</v>
      </c>
    </row>
    <row r="479" spans="6:8" hidden="1" x14ac:dyDescent="0.25">
      <c r="F479">
        <v>37</v>
      </c>
      <c r="G479" t="s">
        <v>328</v>
      </c>
      <c r="H479" t="s">
        <v>329</v>
      </c>
    </row>
    <row r="480" spans="6:8" hidden="1" x14ac:dyDescent="0.25">
      <c r="F480">
        <v>37</v>
      </c>
      <c r="G480" t="s">
        <v>328</v>
      </c>
      <c r="H480" t="s">
        <v>329</v>
      </c>
    </row>
    <row r="481" spans="6:8" hidden="1" x14ac:dyDescent="0.25">
      <c r="F481">
        <v>21</v>
      </c>
      <c r="G481" t="s">
        <v>300</v>
      </c>
      <c r="H481" t="s">
        <v>301</v>
      </c>
    </row>
    <row r="482" spans="6:8" hidden="1" x14ac:dyDescent="0.25">
      <c r="F482">
        <v>37</v>
      </c>
      <c r="G482" t="s">
        <v>328</v>
      </c>
      <c r="H482" t="s">
        <v>329</v>
      </c>
    </row>
    <row r="483" spans="6:8" hidden="1" x14ac:dyDescent="0.25">
      <c r="F483">
        <v>29</v>
      </c>
      <c r="G483" t="s">
        <v>312</v>
      </c>
      <c r="H483" t="s">
        <v>313</v>
      </c>
    </row>
    <row r="484" spans="6:8" hidden="1" x14ac:dyDescent="0.25">
      <c r="F484">
        <v>29</v>
      </c>
      <c r="G484" t="s">
        <v>312</v>
      </c>
      <c r="H484" t="s">
        <v>313</v>
      </c>
    </row>
    <row r="485" spans="6:8" hidden="1" x14ac:dyDescent="0.25">
      <c r="F485">
        <v>23</v>
      </c>
      <c r="G485" t="s">
        <v>310</v>
      </c>
      <c r="H485" t="s">
        <v>311</v>
      </c>
    </row>
    <row r="486" spans="6:8" hidden="1" x14ac:dyDescent="0.25">
      <c r="F486">
        <v>23</v>
      </c>
      <c r="G486" t="s">
        <v>310</v>
      </c>
      <c r="H486" t="s">
        <v>311</v>
      </c>
    </row>
    <row r="487" spans="6:8" hidden="1" x14ac:dyDescent="0.25">
      <c r="F487">
        <v>20</v>
      </c>
      <c r="G487" t="s">
        <v>308</v>
      </c>
      <c r="H487" t="s">
        <v>309</v>
      </c>
    </row>
    <row r="488" spans="6:8" hidden="1" x14ac:dyDescent="0.25">
      <c r="F488">
        <v>35</v>
      </c>
      <c r="G488" t="s">
        <v>330</v>
      </c>
      <c r="H488" t="s">
        <v>331</v>
      </c>
    </row>
    <row r="489" spans="6:8" hidden="1" x14ac:dyDescent="0.25">
      <c r="F489">
        <v>31</v>
      </c>
      <c r="G489" t="s">
        <v>326</v>
      </c>
      <c r="H489" t="s">
        <v>327</v>
      </c>
    </row>
    <row r="490" spans="6:8" hidden="1" x14ac:dyDescent="0.25">
      <c r="F490">
        <v>34</v>
      </c>
      <c r="G490" t="s">
        <v>306</v>
      </c>
      <c r="H490" t="s">
        <v>307</v>
      </c>
    </row>
    <row r="491" spans="6:8" hidden="1" x14ac:dyDescent="0.25">
      <c r="F491">
        <v>23</v>
      </c>
      <c r="G491" t="s">
        <v>310</v>
      </c>
      <c r="H491" t="s">
        <v>311</v>
      </c>
    </row>
    <row r="492" spans="6:8" hidden="1" x14ac:dyDescent="0.25">
      <c r="F492">
        <v>22</v>
      </c>
      <c r="G492" t="s">
        <v>302</v>
      </c>
      <c r="H492" t="s">
        <v>303</v>
      </c>
    </row>
    <row r="493" spans="6:8" hidden="1" x14ac:dyDescent="0.25">
      <c r="F493">
        <v>20</v>
      </c>
      <c r="G493" t="s">
        <v>308</v>
      </c>
      <c r="H493" t="s">
        <v>309</v>
      </c>
    </row>
    <row r="494" spans="6:8" hidden="1" x14ac:dyDescent="0.25">
      <c r="F494">
        <v>21</v>
      </c>
      <c r="G494" t="s">
        <v>300</v>
      </c>
      <c r="H494" t="s">
        <v>301</v>
      </c>
    </row>
    <row r="495" spans="6:8" hidden="1" x14ac:dyDescent="0.25">
      <c r="F495">
        <v>22</v>
      </c>
      <c r="G495" t="s">
        <v>302</v>
      </c>
      <c r="H495" t="s">
        <v>303</v>
      </c>
    </row>
    <row r="496" spans="6:8" hidden="1" x14ac:dyDescent="0.25">
      <c r="F496">
        <v>21</v>
      </c>
      <c r="G496" t="s">
        <v>300</v>
      </c>
      <c r="H496" t="s">
        <v>301</v>
      </c>
    </row>
    <row r="497" spans="6:8" hidden="1" x14ac:dyDescent="0.25">
      <c r="F497">
        <v>22</v>
      </c>
      <c r="G497" t="s">
        <v>302</v>
      </c>
      <c r="H497" t="s">
        <v>303</v>
      </c>
    </row>
    <row r="498" spans="6:8" hidden="1" x14ac:dyDescent="0.25">
      <c r="F498">
        <v>29</v>
      </c>
      <c r="G498" t="s">
        <v>312</v>
      </c>
      <c r="H498" t="s">
        <v>313</v>
      </c>
    </row>
    <row r="499" spans="6:8" hidden="1" x14ac:dyDescent="0.25">
      <c r="F499">
        <v>22</v>
      </c>
      <c r="G499" t="s">
        <v>302</v>
      </c>
      <c r="H499" t="s">
        <v>303</v>
      </c>
    </row>
    <row r="500" spans="6:8" hidden="1" x14ac:dyDescent="0.25">
      <c r="F500">
        <v>21</v>
      </c>
      <c r="G500" t="s">
        <v>300</v>
      </c>
      <c r="H500" t="s">
        <v>301</v>
      </c>
    </row>
    <row r="501" spans="6:8" hidden="1" x14ac:dyDescent="0.25">
      <c r="F501">
        <v>22</v>
      </c>
      <c r="G501" t="s">
        <v>302</v>
      </c>
      <c r="H501" t="s">
        <v>303</v>
      </c>
    </row>
    <row r="502" spans="6:8" hidden="1" x14ac:dyDescent="0.25">
      <c r="F502">
        <v>22</v>
      </c>
      <c r="G502" t="s">
        <v>302</v>
      </c>
      <c r="H502" t="s">
        <v>303</v>
      </c>
    </row>
    <row r="503" spans="6:8" hidden="1" x14ac:dyDescent="0.25">
      <c r="F503">
        <v>57</v>
      </c>
      <c r="G503" t="s">
        <v>332</v>
      </c>
      <c r="H503" t="s">
        <v>333</v>
      </c>
    </row>
    <row r="504" spans="6:8" hidden="1" x14ac:dyDescent="0.25">
      <c r="F504">
        <v>56</v>
      </c>
      <c r="G504" t="s">
        <v>324</v>
      </c>
      <c r="H504" t="s">
        <v>325</v>
      </c>
    </row>
    <row r="505" spans="6:8" hidden="1" x14ac:dyDescent="0.25">
      <c r="F505">
        <v>29</v>
      </c>
      <c r="G505" t="s">
        <v>312</v>
      </c>
      <c r="H505" t="s">
        <v>313</v>
      </c>
    </row>
    <row r="506" spans="6:8" hidden="1" x14ac:dyDescent="0.25">
      <c r="F506">
        <v>29</v>
      </c>
      <c r="G506" t="s">
        <v>312</v>
      </c>
      <c r="H506" t="s">
        <v>313</v>
      </c>
    </row>
    <row r="507" spans="6:8" hidden="1" x14ac:dyDescent="0.25">
      <c r="F507">
        <v>29</v>
      </c>
      <c r="G507" t="s">
        <v>312</v>
      </c>
      <c r="H507" t="s">
        <v>313</v>
      </c>
    </row>
    <row r="508" spans="6:8" hidden="1" x14ac:dyDescent="0.25">
      <c r="F508">
        <v>56</v>
      </c>
      <c r="G508" t="s">
        <v>324</v>
      </c>
      <c r="H508" t="s">
        <v>325</v>
      </c>
    </row>
    <row r="509" spans="6:8" hidden="1" x14ac:dyDescent="0.25">
      <c r="F509">
        <v>22</v>
      </c>
      <c r="G509" t="s">
        <v>302</v>
      </c>
      <c r="H509" t="s">
        <v>303</v>
      </c>
    </row>
    <row r="510" spans="6:8" hidden="1" x14ac:dyDescent="0.25">
      <c r="F510">
        <v>21</v>
      </c>
      <c r="G510" t="s">
        <v>300</v>
      </c>
      <c r="H510" t="s">
        <v>301</v>
      </c>
    </row>
    <row r="511" spans="6:8" hidden="1" x14ac:dyDescent="0.25">
      <c r="F511">
        <v>29</v>
      </c>
      <c r="G511" t="s">
        <v>312</v>
      </c>
      <c r="H511" t="s">
        <v>313</v>
      </c>
    </row>
    <row r="512" spans="6:8" hidden="1" x14ac:dyDescent="0.25">
      <c r="F512">
        <v>56</v>
      </c>
      <c r="G512" t="s">
        <v>324</v>
      </c>
      <c r="H512" t="s">
        <v>325</v>
      </c>
    </row>
    <row r="513" spans="6:8" hidden="1" x14ac:dyDescent="0.25">
      <c r="F513">
        <v>23</v>
      </c>
      <c r="G513" t="s">
        <v>310</v>
      </c>
      <c r="H513" t="s">
        <v>311</v>
      </c>
    </row>
    <row r="514" spans="6:8" hidden="1" x14ac:dyDescent="0.25">
      <c r="F514">
        <v>23</v>
      </c>
      <c r="G514" t="s">
        <v>310</v>
      </c>
      <c r="H514" t="s">
        <v>311</v>
      </c>
    </row>
    <row r="515" spans="6:8" hidden="1" x14ac:dyDescent="0.25">
      <c r="F515">
        <v>23</v>
      </c>
      <c r="G515" t="s">
        <v>310</v>
      </c>
      <c r="H515" t="s">
        <v>311</v>
      </c>
    </row>
    <row r="516" spans="6:8" hidden="1" x14ac:dyDescent="0.25">
      <c r="F516">
        <v>29</v>
      </c>
      <c r="G516" t="s">
        <v>312</v>
      </c>
      <c r="H516" t="s">
        <v>313</v>
      </c>
    </row>
    <row r="517" spans="6:8" hidden="1" x14ac:dyDescent="0.25">
      <c r="F517">
        <v>29</v>
      </c>
      <c r="G517" t="s">
        <v>312</v>
      </c>
      <c r="H517" t="s">
        <v>313</v>
      </c>
    </row>
    <row r="518" spans="6:8" hidden="1" x14ac:dyDescent="0.25">
      <c r="F518">
        <v>29</v>
      </c>
      <c r="G518" t="s">
        <v>312</v>
      </c>
      <c r="H518" t="s">
        <v>313</v>
      </c>
    </row>
    <row r="519" spans="6:8" hidden="1" x14ac:dyDescent="0.25">
      <c r="F519">
        <v>23</v>
      </c>
      <c r="G519" t="s">
        <v>310</v>
      </c>
      <c r="H519" t="s">
        <v>311</v>
      </c>
    </row>
    <row r="520" spans="6:8" hidden="1" x14ac:dyDescent="0.25">
      <c r="F520">
        <v>29</v>
      </c>
      <c r="G520" t="s">
        <v>312</v>
      </c>
      <c r="H520" t="s">
        <v>313</v>
      </c>
    </row>
    <row r="521" spans="6:8" hidden="1" x14ac:dyDescent="0.25">
      <c r="F521">
        <v>23</v>
      </c>
      <c r="G521" t="s">
        <v>310</v>
      </c>
      <c r="H521" t="s">
        <v>311</v>
      </c>
    </row>
    <row r="522" spans="6:8" hidden="1" x14ac:dyDescent="0.25">
      <c r="F522">
        <v>29</v>
      </c>
      <c r="G522" t="s">
        <v>312</v>
      </c>
      <c r="H522" t="s">
        <v>313</v>
      </c>
    </row>
    <row r="523" spans="6:8" hidden="1" x14ac:dyDescent="0.25">
      <c r="F523">
        <v>29</v>
      </c>
      <c r="G523" t="s">
        <v>312</v>
      </c>
      <c r="H523" t="s">
        <v>313</v>
      </c>
    </row>
    <row r="524" spans="6:8" hidden="1" x14ac:dyDescent="0.25">
      <c r="F524">
        <v>29</v>
      </c>
      <c r="G524" t="s">
        <v>312</v>
      </c>
      <c r="H524" t="s">
        <v>313</v>
      </c>
    </row>
    <row r="525" spans="6:8" hidden="1" x14ac:dyDescent="0.25">
      <c r="F525">
        <v>56</v>
      </c>
      <c r="G525" t="s">
        <v>324</v>
      </c>
      <c r="H525" t="s">
        <v>325</v>
      </c>
    </row>
    <row r="526" spans="6:8" hidden="1" x14ac:dyDescent="0.25">
      <c r="F526">
        <v>23</v>
      </c>
      <c r="G526" t="s">
        <v>310</v>
      </c>
      <c r="H526" t="s">
        <v>311</v>
      </c>
    </row>
    <row r="527" spans="6:8" hidden="1" x14ac:dyDescent="0.25">
      <c r="F527">
        <v>29</v>
      </c>
      <c r="G527" t="s">
        <v>312</v>
      </c>
      <c r="H527" t="s">
        <v>313</v>
      </c>
    </row>
    <row r="528" spans="6:8" hidden="1" x14ac:dyDescent="0.25">
      <c r="F528">
        <v>23</v>
      </c>
      <c r="G528" t="s">
        <v>310</v>
      </c>
      <c r="H528" t="s">
        <v>311</v>
      </c>
    </row>
    <row r="529" spans="6:8" hidden="1" x14ac:dyDescent="0.25">
      <c r="F529">
        <v>23</v>
      </c>
      <c r="G529" t="s">
        <v>310</v>
      </c>
      <c r="H529" t="s">
        <v>311</v>
      </c>
    </row>
    <row r="530" spans="6:8" hidden="1" x14ac:dyDescent="0.25">
      <c r="F530">
        <v>56</v>
      </c>
      <c r="G530" t="s">
        <v>324</v>
      </c>
      <c r="H530" t="s">
        <v>325</v>
      </c>
    </row>
    <row r="531" spans="6:8" hidden="1" x14ac:dyDescent="0.25">
      <c r="F531">
        <v>29</v>
      </c>
      <c r="G531" t="s">
        <v>312</v>
      </c>
      <c r="H531" t="s">
        <v>313</v>
      </c>
    </row>
    <row r="532" spans="6:8" hidden="1" x14ac:dyDescent="0.25">
      <c r="F532">
        <v>57</v>
      </c>
      <c r="G532" t="s">
        <v>332</v>
      </c>
      <c r="H532" t="s">
        <v>333</v>
      </c>
    </row>
    <row r="533" spans="6:8" hidden="1" x14ac:dyDescent="0.25">
      <c r="F533">
        <v>23</v>
      </c>
      <c r="G533" t="s">
        <v>310</v>
      </c>
      <c r="H533" t="s">
        <v>311</v>
      </c>
    </row>
    <row r="534" spans="6:8" hidden="1" x14ac:dyDescent="0.25">
      <c r="F534">
        <v>57</v>
      </c>
      <c r="G534" t="s">
        <v>332</v>
      </c>
      <c r="H534" t="s">
        <v>333</v>
      </c>
    </row>
    <row r="535" spans="6:8" hidden="1" x14ac:dyDescent="0.25">
      <c r="F535">
        <v>20</v>
      </c>
      <c r="G535" t="s">
        <v>308</v>
      </c>
      <c r="H535" t="s">
        <v>309</v>
      </c>
    </row>
    <row r="536" spans="6:8" hidden="1" x14ac:dyDescent="0.25">
      <c r="F536">
        <v>56</v>
      </c>
      <c r="G536" t="s">
        <v>324</v>
      </c>
      <c r="H536" t="s">
        <v>325</v>
      </c>
    </row>
    <row r="537" spans="6:8" hidden="1" x14ac:dyDescent="0.25">
      <c r="F537">
        <v>20</v>
      </c>
      <c r="G537" t="s">
        <v>308</v>
      </c>
      <c r="H537" t="s">
        <v>309</v>
      </c>
    </row>
    <row r="538" spans="6:8" hidden="1" x14ac:dyDescent="0.25">
      <c r="F538">
        <v>29</v>
      </c>
      <c r="G538" t="s">
        <v>312</v>
      </c>
      <c r="H538" t="s">
        <v>313</v>
      </c>
    </row>
    <row r="539" spans="6:8" hidden="1" x14ac:dyDescent="0.25">
      <c r="F539">
        <v>40</v>
      </c>
      <c r="G539" t="s">
        <v>314</v>
      </c>
      <c r="H539" t="s">
        <v>315</v>
      </c>
    </row>
    <row r="540" spans="6:8" hidden="1" x14ac:dyDescent="0.25">
      <c r="F540">
        <v>34</v>
      </c>
      <c r="G540" t="s">
        <v>306</v>
      </c>
      <c r="H540" t="s">
        <v>307</v>
      </c>
    </row>
    <row r="541" spans="6:8" hidden="1" x14ac:dyDescent="0.25">
      <c r="F541">
        <v>29</v>
      </c>
      <c r="G541" t="s">
        <v>312</v>
      </c>
      <c r="H541" t="s">
        <v>313</v>
      </c>
    </row>
    <row r="542" spans="6:8" hidden="1" x14ac:dyDescent="0.25">
      <c r="F542">
        <v>20</v>
      </c>
      <c r="G542" t="s">
        <v>308</v>
      </c>
      <c r="H542" t="s">
        <v>309</v>
      </c>
    </row>
    <row r="543" spans="6:8" hidden="1" x14ac:dyDescent="0.25">
      <c r="F543">
        <v>23</v>
      </c>
      <c r="G543" t="s">
        <v>310</v>
      </c>
      <c r="H543" t="s">
        <v>311</v>
      </c>
    </row>
    <row r="544" spans="6:8" hidden="1" x14ac:dyDescent="0.25">
      <c r="F544">
        <v>29</v>
      </c>
      <c r="G544" t="s">
        <v>312</v>
      </c>
      <c r="H544" t="s">
        <v>313</v>
      </c>
    </row>
    <row r="545" spans="6:8" hidden="1" x14ac:dyDescent="0.25">
      <c r="F545">
        <v>56</v>
      </c>
      <c r="G545" t="s">
        <v>324</v>
      </c>
      <c r="H545" t="s">
        <v>325</v>
      </c>
    </row>
    <row r="546" spans="6:8" hidden="1" x14ac:dyDescent="0.25">
      <c r="F546">
        <v>20</v>
      </c>
      <c r="G546" t="s">
        <v>308</v>
      </c>
      <c r="H546" t="s">
        <v>309</v>
      </c>
    </row>
    <row r="547" spans="6:8" hidden="1" x14ac:dyDescent="0.25">
      <c r="F547">
        <v>21</v>
      </c>
      <c r="G547" t="s">
        <v>300</v>
      </c>
      <c r="H547" t="s">
        <v>301</v>
      </c>
    </row>
    <row r="548" spans="6:8" hidden="1" x14ac:dyDescent="0.25">
      <c r="F548">
        <v>22</v>
      </c>
      <c r="G548" t="s">
        <v>302</v>
      </c>
      <c r="H548" t="s">
        <v>303</v>
      </c>
    </row>
    <row r="549" spans="6:8" hidden="1" x14ac:dyDescent="0.25">
      <c r="F549">
        <v>29</v>
      </c>
      <c r="G549" t="s">
        <v>312</v>
      </c>
      <c r="H549" t="s">
        <v>313</v>
      </c>
    </row>
    <row r="550" spans="6:8" hidden="1" x14ac:dyDescent="0.25">
      <c r="F550">
        <v>34</v>
      </c>
      <c r="G550" t="s">
        <v>306</v>
      </c>
      <c r="H550" t="s">
        <v>307</v>
      </c>
    </row>
    <row r="551" spans="6:8" hidden="1" x14ac:dyDescent="0.25">
      <c r="F551">
        <v>56</v>
      </c>
      <c r="G551" t="s">
        <v>324</v>
      </c>
      <c r="H551" t="s">
        <v>325</v>
      </c>
    </row>
    <row r="552" spans="6:8" hidden="1" x14ac:dyDescent="0.25">
      <c r="F552">
        <v>20</v>
      </c>
      <c r="G552" t="s">
        <v>308</v>
      </c>
      <c r="H552" t="s">
        <v>309</v>
      </c>
    </row>
    <row r="553" spans="6:8" hidden="1" x14ac:dyDescent="0.25">
      <c r="F553">
        <v>31</v>
      </c>
      <c r="G553" t="s">
        <v>326</v>
      </c>
      <c r="H553" t="s">
        <v>327</v>
      </c>
    </row>
    <row r="554" spans="6:8" hidden="1" x14ac:dyDescent="0.25">
      <c r="F554">
        <v>37</v>
      </c>
      <c r="G554" t="s">
        <v>328</v>
      </c>
      <c r="H554" t="s">
        <v>329</v>
      </c>
    </row>
    <row r="555" spans="6:8" hidden="1" x14ac:dyDescent="0.25">
      <c r="F555">
        <v>57</v>
      </c>
      <c r="G555" t="s">
        <v>332</v>
      </c>
      <c r="H555" t="s">
        <v>333</v>
      </c>
    </row>
    <row r="556" spans="6:8" hidden="1" x14ac:dyDescent="0.25">
      <c r="F556">
        <v>21</v>
      </c>
      <c r="G556" t="s">
        <v>300</v>
      </c>
      <c r="H556" t="s">
        <v>301</v>
      </c>
    </row>
    <row r="557" spans="6:8" hidden="1" x14ac:dyDescent="0.25">
      <c r="F557">
        <v>23</v>
      </c>
      <c r="G557" t="s">
        <v>310</v>
      </c>
      <c r="H557" t="s">
        <v>311</v>
      </c>
    </row>
    <row r="558" spans="6:8" hidden="1" x14ac:dyDescent="0.25">
      <c r="F558">
        <v>23</v>
      </c>
      <c r="G558" t="s">
        <v>310</v>
      </c>
      <c r="H558" t="s">
        <v>311</v>
      </c>
    </row>
    <row r="559" spans="6:8" hidden="1" x14ac:dyDescent="0.25">
      <c r="F559">
        <v>23</v>
      </c>
      <c r="G559" t="s">
        <v>310</v>
      </c>
      <c r="H559" t="s">
        <v>311</v>
      </c>
    </row>
    <row r="560" spans="6:8" hidden="1" x14ac:dyDescent="0.25">
      <c r="F560">
        <v>29</v>
      </c>
      <c r="G560" t="s">
        <v>312</v>
      </c>
      <c r="H560" t="s">
        <v>313</v>
      </c>
    </row>
    <row r="561" spans="6:8" hidden="1" x14ac:dyDescent="0.25">
      <c r="F561">
        <v>23</v>
      </c>
      <c r="G561" t="s">
        <v>310</v>
      </c>
      <c r="H561" t="s">
        <v>311</v>
      </c>
    </row>
    <row r="562" spans="6:8" hidden="1" x14ac:dyDescent="0.25">
      <c r="F562">
        <v>23</v>
      </c>
      <c r="G562" t="s">
        <v>310</v>
      </c>
      <c r="H562" t="s">
        <v>311</v>
      </c>
    </row>
    <row r="563" spans="6:8" hidden="1" x14ac:dyDescent="0.25">
      <c r="F563">
        <v>23</v>
      </c>
      <c r="G563" t="s">
        <v>310</v>
      </c>
      <c r="H563" t="s">
        <v>311</v>
      </c>
    </row>
    <row r="564" spans="6:8" hidden="1" x14ac:dyDescent="0.25">
      <c r="F564">
        <v>23</v>
      </c>
      <c r="G564" t="s">
        <v>310</v>
      </c>
      <c r="H564" t="s">
        <v>311</v>
      </c>
    </row>
    <row r="565" spans="6:8" hidden="1" x14ac:dyDescent="0.25">
      <c r="F565">
        <v>23</v>
      </c>
      <c r="G565" t="s">
        <v>310</v>
      </c>
      <c r="H565" t="s">
        <v>311</v>
      </c>
    </row>
    <row r="566" spans="6:8" hidden="1" x14ac:dyDescent="0.25">
      <c r="F566">
        <v>23</v>
      </c>
      <c r="G566" t="s">
        <v>310</v>
      </c>
      <c r="H566" t="s">
        <v>311</v>
      </c>
    </row>
    <row r="567" spans="6:8" hidden="1" x14ac:dyDescent="0.25">
      <c r="F567">
        <v>23</v>
      </c>
      <c r="G567" t="s">
        <v>310</v>
      </c>
      <c r="H567" t="s">
        <v>311</v>
      </c>
    </row>
    <row r="568" spans="6:8" hidden="1" x14ac:dyDescent="0.25">
      <c r="F568">
        <v>23</v>
      </c>
      <c r="G568" t="s">
        <v>310</v>
      </c>
      <c r="H568" t="s">
        <v>311</v>
      </c>
    </row>
    <row r="569" spans="6:8" hidden="1" x14ac:dyDescent="0.25">
      <c r="F569">
        <v>23</v>
      </c>
      <c r="G569" t="s">
        <v>310</v>
      </c>
      <c r="H569" t="s">
        <v>311</v>
      </c>
    </row>
    <row r="570" spans="6:8" hidden="1" x14ac:dyDescent="0.25">
      <c r="F570">
        <v>23</v>
      </c>
      <c r="G570" t="s">
        <v>310</v>
      </c>
      <c r="H570" t="s">
        <v>311</v>
      </c>
    </row>
    <row r="571" spans="6:8" hidden="1" x14ac:dyDescent="0.25">
      <c r="F571">
        <v>23</v>
      </c>
      <c r="G571" t="s">
        <v>310</v>
      </c>
      <c r="H571" t="s">
        <v>311</v>
      </c>
    </row>
    <row r="572" spans="6:8" hidden="1" x14ac:dyDescent="0.25">
      <c r="F572">
        <v>23</v>
      </c>
      <c r="G572" t="s">
        <v>310</v>
      </c>
      <c r="H572" t="s">
        <v>311</v>
      </c>
    </row>
    <row r="573" spans="6:8" hidden="1" x14ac:dyDescent="0.25">
      <c r="F573">
        <v>23</v>
      </c>
      <c r="G573" t="s">
        <v>310</v>
      </c>
      <c r="H573" t="s">
        <v>311</v>
      </c>
    </row>
    <row r="574" spans="6:8" hidden="1" x14ac:dyDescent="0.25">
      <c r="F574">
        <v>23</v>
      </c>
      <c r="G574" t="s">
        <v>310</v>
      </c>
      <c r="H574" t="s">
        <v>311</v>
      </c>
    </row>
    <row r="575" spans="6:8" hidden="1" x14ac:dyDescent="0.25">
      <c r="F575">
        <v>21</v>
      </c>
      <c r="G575" t="s">
        <v>300</v>
      </c>
      <c r="H575" t="s">
        <v>301</v>
      </c>
    </row>
    <row r="576" spans="6:8" hidden="1" x14ac:dyDescent="0.25">
      <c r="F576">
        <v>22</v>
      </c>
      <c r="G576" t="s">
        <v>302</v>
      </c>
      <c r="H576" t="s">
        <v>303</v>
      </c>
    </row>
    <row r="577" spans="6:8" hidden="1" x14ac:dyDescent="0.25">
      <c r="F577">
        <v>23</v>
      </c>
      <c r="G577" t="s">
        <v>310</v>
      </c>
      <c r="H577" t="s">
        <v>311</v>
      </c>
    </row>
    <row r="578" spans="6:8" hidden="1" x14ac:dyDescent="0.25">
      <c r="F578">
        <v>23</v>
      </c>
      <c r="G578" t="s">
        <v>310</v>
      </c>
      <c r="H578" t="s">
        <v>311</v>
      </c>
    </row>
    <row r="579" spans="6:8" hidden="1" x14ac:dyDescent="0.25">
      <c r="F579">
        <v>23</v>
      </c>
      <c r="G579" t="s">
        <v>310</v>
      </c>
      <c r="H579" t="s">
        <v>311</v>
      </c>
    </row>
    <row r="580" spans="6:8" hidden="1" x14ac:dyDescent="0.25">
      <c r="F580">
        <v>23</v>
      </c>
      <c r="G580" t="s">
        <v>310</v>
      </c>
      <c r="H580" t="s">
        <v>311</v>
      </c>
    </row>
    <row r="581" spans="6:8" hidden="1" x14ac:dyDescent="0.25">
      <c r="F581">
        <v>29</v>
      </c>
      <c r="G581" t="s">
        <v>312</v>
      </c>
      <c r="H581" t="s">
        <v>313</v>
      </c>
    </row>
    <row r="582" spans="6:8" hidden="1" x14ac:dyDescent="0.25">
      <c r="F582">
        <v>56</v>
      </c>
      <c r="G582" t="s">
        <v>324</v>
      </c>
      <c r="H582" t="s">
        <v>325</v>
      </c>
    </row>
    <row r="583" spans="6:8" hidden="1" x14ac:dyDescent="0.25">
      <c r="F583">
        <v>22</v>
      </c>
      <c r="G583" t="s">
        <v>302</v>
      </c>
      <c r="H583" t="s">
        <v>303</v>
      </c>
    </row>
    <row r="584" spans="6:8" hidden="1" x14ac:dyDescent="0.25">
      <c r="F584">
        <v>29</v>
      </c>
      <c r="G584" t="s">
        <v>312</v>
      </c>
      <c r="H584" t="s">
        <v>313</v>
      </c>
    </row>
    <row r="585" spans="6:8" hidden="1" x14ac:dyDescent="0.25">
      <c r="F585">
        <v>29</v>
      </c>
      <c r="G585" t="s">
        <v>312</v>
      </c>
      <c r="H585" t="s">
        <v>313</v>
      </c>
    </row>
    <row r="586" spans="6:8" hidden="1" x14ac:dyDescent="0.25">
      <c r="F586">
        <v>56</v>
      </c>
      <c r="G586" t="s">
        <v>324</v>
      </c>
      <c r="H586" t="s">
        <v>325</v>
      </c>
    </row>
    <row r="587" spans="6:8" hidden="1" x14ac:dyDescent="0.25">
      <c r="F587">
        <v>21</v>
      </c>
      <c r="G587" t="s">
        <v>300</v>
      </c>
      <c r="H587" t="s">
        <v>301</v>
      </c>
    </row>
    <row r="588" spans="6:8" hidden="1" x14ac:dyDescent="0.25">
      <c r="F588">
        <v>22</v>
      </c>
      <c r="G588" t="s">
        <v>302</v>
      </c>
      <c r="H588" t="s">
        <v>303</v>
      </c>
    </row>
    <row r="589" spans="6:8" hidden="1" x14ac:dyDescent="0.25">
      <c r="F589">
        <v>40</v>
      </c>
      <c r="G589" t="s">
        <v>314</v>
      </c>
      <c r="H589" t="s">
        <v>315</v>
      </c>
    </row>
    <row r="590" spans="6:8" hidden="1" x14ac:dyDescent="0.25">
      <c r="F590">
        <v>23</v>
      </c>
      <c r="G590" t="s">
        <v>310</v>
      </c>
      <c r="H590" t="s">
        <v>311</v>
      </c>
    </row>
    <row r="591" spans="6:8" hidden="1" x14ac:dyDescent="0.25">
      <c r="F591">
        <v>29</v>
      </c>
      <c r="G591" t="s">
        <v>312</v>
      </c>
      <c r="H591" t="s">
        <v>313</v>
      </c>
    </row>
    <row r="592" spans="6:8" hidden="1" x14ac:dyDescent="0.25">
      <c r="F592">
        <v>29</v>
      </c>
      <c r="G592" t="s">
        <v>312</v>
      </c>
      <c r="H592" t="s">
        <v>313</v>
      </c>
    </row>
    <row r="593" spans="6:8" hidden="1" x14ac:dyDescent="0.25">
      <c r="F593">
        <v>29</v>
      </c>
      <c r="G593" t="s">
        <v>312</v>
      </c>
      <c r="H593" t="s">
        <v>313</v>
      </c>
    </row>
    <row r="594" spans="6:8" hidden="1" x14ac:dyDescent="0.25">
      <c r="F594">
        <v>29</v>
      </c>
      <c r="G594" t="s">
        <v>312</v>
      </c>
      <c r="H594" t="s">
        <v>313</v>
      </c>
    </row>
    <row r="595" spans="6:8" hidden="1" x14ac:dyDescent="0.25">
      <c r="F595">
        <v>29</v>
      </c>
      <c r="G595" t="s">
        <v>312</v>
      </c>
      <c r="H595" t="s">
        <v>313</v>
      </c>
    </row>
    <row r="596" spans="6:8" hidden="1" x14ac:dyDescent="0.25">
      <c r="F596">
        <v>56</v>
      </c>
      <c r="G596" t="s">
        <v>324</v>
      </c>
      <c r="H596" t="s">
        <v>325</v>
      </c>
    </row>
    <row r="597" spans="6:8" hidden="1" x14ac:dyDescent="0.25">
      <c r="F597">
        <v>29</v>
      </c>
      <c r="G597" t="s">
        <v>312</v>
      </c>
      <c r="H597" t="s">
        <v>313</v>
      </c>
    </row>
    <row r="598" spans="6:8" hidden="1" x14ac:dyDescent="0.25">
      <c r="F598">
        <v>56</v>
      </c>
      <c r="G598" t="s">
        <v>324</v>
      </c>
      <c r="H598" t="s">
        <v>325</v>
      </c>
    </row>
    <row r="599" spans="6:8" hidden="1" x14ac:dyDescent="0.25">
      <c r="F599">
        <v>56</v>
      </c>
      <c r="G599" t="s">
        <v>324</v>
      </c>
      <c r="H599" t="s">
        <v>325</v>
      </c>
    </row>
    <row r="600" spans="6:8" hidden="1" x14ac:dyDescent="0.25">
      <c r="F600">
        <v>56</v>
      </c>
      <c r="G600" t="s">
        <v>324</v>
      </c>
      <c r="H600" t="s">
        <v>325</v>
      </c>
    </row>
    <row r="601" spans="6:8" hidden="1" x14ac:dyDescent="0.25">
      <c r="F601">
        <v>56</v>
      </c>
      <c r="G601" t="s">
        <v>324</v>
      </c>
      <c r="H601" t="s">
        <v>325</v>
      </c>
    </row>
    <row r="602" spans="6:8" hidden="1" x14ac:dyDescent="0.25">
      <c r="F602">
        <v>23</v>
      </c>
      <c r="G602" t="s">
        <v>310</v>
      </c>
      <c r="H602" t="s">
        <v>311</v>
      </c>
    </row>
    <row r="603" spans="6:8" hidden="1" x14ac:dyDescent="0.25">
      <c r="F603">
        <v>21</v>
      </c>
      <c r="G603" t="s">
        <v>300</v>
      </c>
      <c r="H603" t="s">
        <v>301</v>
      </c>
    </row>
    <row r="604" spans="6:8" hidden="1" x14ac:dyDescent="0.25">
      <c r="F604">
        <v>29</v>
      </c>
      <c r="G604" t="s">
        <v>312</v>
      </c>
      <c r="H604" t="s">
        <v>313</v>
      </c>
    </row>
    <row r="605" spans="6:8" hidden="1" x14ac:dyDescent="0.25">
      <c r="F605">
        <v>56</v>
      </c>
      <c r="G605" t="s">
        <v>324</v>
      </c>
      <c r="H605" t="s">
        <v>325</v>
      </c>
    </row>
    <row r="606" spans="6:8" hidden="1" x14ac:dyDescent="0.25">
      <c r="F606">
        <v>19</v>
      </c>
      <c r="G606" t="s">
        <v>340</v>
      </c>
      <c r="H606" t="s">
        <v>341</v>
      </c>
    </row>
    <row r="607" spans="6:8" hidden="1" x14ac:dyDescent="0.25">
      <c r="F607">
        <v>34</v>
      </c>
      <c r="G607" t="s">
        <v>306</v>
      </c>
      <c r="H607" t="s">
        <v>307</v>
      </c>
    </row>
    <row r="608" spans="6:8" hidden="1" x14ac:dyDescent="0.25">
      <c r="F608">
        <v>20</v>
      </c>
      <c r="G608" t="s">
        <v>308</v>
      </c>
      <c r="H608" t="s">
        <v>309</v>
      </c>
    </row>
    <row r="609" spans="6:8" hidden="1" x14ac:dyDescent="0.25">
      <c r="F609">
        <v>34</v>
      </c>
      <c r="G609" t="s">
        <v>306</v>
      </c>
      <c r="H609" t="s">
        <v>307</v>
      </c>
    </row>
    <row r="610" spans="6:8" hidden="1" x14ac:dyDescent="0.25">
      <c r="F610">
        <v>56</v>
      </c>
      <c r="G610" t="s">
        <v>324</v>
      </c>
      <c r="H610" t="s">
        <v>325</v>
      </c>
    </row>
    <row r="611" spans="6:8" hidden="1" x14ac:dyDescent="0.25">
      <c r="F611">
        <v>20</v>
      </c>
      <c r="G611" t="s">
        <v>308</v>
      </c>
      <c r="H611" t="s">
        <v>309</v>
      </c>
    </row>
    <row r="612" spans="6:8" hidden="1" x14ac:dyDescent="0.25">
      <c r="F612">
        <v>22</v>
      </c>
      <c r="G612" t="s">
        <v>302</v>
      </c>
      <c r="H612" t="s">
        <v>303</v>
      </c>
    </row>
    <row r="613" spans="6:8" hidden="1" x14ac:dyDescent="0.25">
      <c r="F613">
        <v>28</v>
      </c>
      <c r="G613" t="s">
        <v>336</v>
      </c>
      <c r="H613" t="s">
        <v>337</v>
      </c>
    </row>
    <row r="614" spans="6:8" hidden="1" x14ac:dyDescent="0.25">
      <c r="F614">
        <v>34</v>
      </c>
      <c r="G614" t="s">
        <v>306</v>
      </c>
      <c r="H614" t="s">
        <v>307</v>
      </c>
    </row>
    <row r="615" spans="6:8" hidden="1" x14ac:dyDescent="0.25">
      <c r="F615">
        <v>56</v>
      </c>
      <c r="G615" t="s">
        <v>324</v>
      </c>
      <c r="H615" t="s">
        <v>325</v>
      </c>
    </row>
    <row r="616" spans="6:8" hidden="1" x14ac:dyDescent="0.25">
      <c r="F616">
        <v>23</v>
      </c>
      <c r="G616" t="s">
        <v>310</v>
      </c>
      <c r="H616" t="s">
        <v>311</v>
      </c>
    </row>
    <row r="617" spans="6:8" hidden="1" x14ac:dyDescent="0.25">
      <c r="F617">
        <v>37</v>
      </c>
      <c r="G617" t="s">
        <v>328</v>
      </c>
      <c r="H617" t="s">
        <v>329</v>
      </c>
    </row>
    <row r="618" spans="6:8" hidden="1" x14ac:dyDescent="0.25">
      <c r="F618">
        <v>34</v>
      </c>
      <c r="G618" t="s">
        <v>306</v>
      </c>
      <c r="H618" t="s">
        <v>307</v>
      </c>
    </row>
    <row r="619" spans="6:8" hidden="1" x14ac:dyDescent="0.25">
      <c r="F619">
        <v>56</v>
      </c>
      <c r="G619" t="s">
        <v>324</v>
      </c>
      <c r="H619" t="s">
        <v>325</v>
      </c>
    </row>
    <row r="620" spans="6:8" hidden="1" x14ac:dyDescent="0.25">
      <c r="F620">
        <v>29</v>
      </c>
      <c r="G620" t="s">
        <v>312</v>
      </c>
      <c r="H620" t="s">
        <v>313</v>
      </c>
    </row>
    <row r="621" spans="6:8" hidden="1" x14ac:dyDescent="0.25">
      <c r="F621">
        <v>56</v>
      </c>
      <c r="G621" t="s">
        <v>324</v>
      </c>
      <c r="H621" t="s">
        <v>325</v>
      </c>
    </row>
    <row r="622" spans="6:8" hidden="1" x14ac:dyDescent="0.25">
      <c r="F622">
        <v>56</v>
      </c>
      <c r="G622" t="s">
        <v>324</v>
      </c>
      <c r="H622" t="s">
        <v>325</v>
      </c>
    </row>
    <row r="623" spans="6:8" hidden="1" x14ac:dyDescent="0.25">
      <c r="F623">
        <v>23</v>
      </c>
      <c r="G623" t="s">
        <v>310</v>
      </c>
      <c r="H623" t="s">
        <v>311</v>
      </c>
    </row>
    <row r="624" spans="6:8" hidden="1" x14ac:dyDescent="0.25">
      <c r="F624">
        <v>35</v>
      </c>
      <c r="G624" t="s">
        <v>330</v>
      </c>
      <c r="H624" t="s">
        <v>331</v>
      </c>
    </row>
    <row r="625" spans="6:8" hidden="1" x14ac:dyDescent="0.25">
      <c r="F625">
        <v>56</v>
      </c>
      <c r="G625" t="s">
        <v>324</v>
      </c>
      <c r="H625" t="s">
        <v>325</v>
      </c>
    </row>
    <row r="626" spans="6:8" hidden="1" x14ac:dyDescent="0.25">
      <c r="F626">
        <v>29</v>
      </c>
      <c r="G626" t="s">
        <v>312</v>
      </c>
      <c r="H626" t="s">
        <v>313</v>
      </c>
    </row>
    <row r="627" spans="6:8" hidden="1" x14ac:dyDescent="0.25">
      <c r="F627">
        <v>29</v>
      </c>
      <c r="G627" t="s">
        <v>312</v>
      </c>
      <c r="H627" t="s">
        <v>313</v>
      </c>
    </row>
    <row r="628" spans="6:8" hidden="1" x14ac:dyDescent="0.25">
      <c r="F628">
        <v>23</v>
      </c>
      <c r="G628" t="s">
        <v>310</v>
      </c>
      <c r="H628" t="s">
        <v>311</v>
      </c>
    </row>
    <row r="629" spans="6:8" hidden="1" x14ac:dyDescent="0.25">
      <c r="F629">
        <v>23</v>
      </c>
      <c r="G629" t="s">
        <v>310</v>
      </c>
      <c r="H629" t="s">
        <v>311</v>
      </c>
    </row>
    <row r="630" spans="6:8" hidden="1" x14ac:dyDescent="0.25">
      <c r="F630">
        <v>23</v>
      </c>
      <c r="G630" t="s">
        <v>310</v>
      </c>
      <c r="H630" t="s">
        <v>311</v>
      </c>
    </row>
    <row r="631" spans="6:8" hidden="1" x14ac:dyDescent="0.25">
      <c r="F631">
        <v>23</v>
      </c>
      <c r="G631" t="s">
        <v>310</v>
      </c>
      <c r="H631" t="s">
        <v>311</v>
      </c>
    </row>
    <row r="632" spans="6:8" hidden="1" x14ac:dyDescent="0.25">
      <c r="F632">
        <v>23</v>
      </c>
      <c r="G632" t="s">
        <v>310</v>
      </c>
      <c r="H632" t="s">
        <v>311</v>
      </c>
    </row>
    <row r="633" spans="6:8" hidden="1" x14ac:dyDescent="0.25">
      <c r="F633">
        <v>34</v>
      </c>
      <c r="G633" t="s">
        <v>306</v>
      </c>
      <c r="H633" t="s">
        <v>307</v>
      </c>
    </row>
    <row r="634" spans="6:8" hidden="1" x14ac:dyDescent="0.25">
      <c r="F634">
        <v>34</v>
      </c>
      <c r="G634" t="s">
        <v>306</v>
      </c>
      <c r="H634" t="s">
        <v>307</v>
      </c>
    </row>
    <row r="635" spans="6:8" hidden="1" x14ac:dyDescent="0.25">
      <c r="F635">
        <v>34</v>
      </c>
      <c r="G635" t="s">
        <v>306</v>
      </c>
      <c r="H635" t="s">
        <v>307</v>
      </c>
    </row>
    <row r="636" spans="6:8" hidden="1" x14ac:dyDescent="0.25">
      <c r="F636">
        <v>56</v>
      </c>
      <c r="G636" t="s">
        <v>324</v>
      </c>
      <c r="H636" t="s">
        <v>325</v>
      </c>
    </row>
    <row r="637" spans="6:8" hidden="1" x14ac:dyDescent="0.25">
      <c r="F637">
        <v>35</v>
      </c>
      <c r="G637" t="s">
        <v>330</v>
      </c>
      <c r="H637" t="s">
        <v>331</v>
      </c>
    </row>
    <row r="638" spans="6:8" hidden="1" x14ac:dyDescent="0.25">
      <c r="F638">
        <v>56</v>
      </c>
      <c r="G638" t="s">
        <v>324</v>
      </c>
      <c r="H638" t="s">
        <v>325</v>
      </c>
    </row>
    <row r="639" spans="6:8" hidden="1" x14ac:dyDescent="0.25">
      <c r="F639">
        <v>34</v>
      </c>
      <c r="G639" t="s">
        <v>306</v>
      </c>
      <c r="H639" t="s">
        <v>307</v>
      </c>
    </row>
    <row r="640" spans="6:8" hidden="1" x14ac:dyDescent="0.25">
      <c r="F640">
        <v>56</v>
      </c>
      <c r="G640" t="s">
        <v>324</v>
      </c>
      <c r="H640" t="s">
        <v>325</v>
      </c>
    </row>
    <row r="641" spans="6:8" hidden="1" x14ac:dyDescent="0.25">
      <c r="F641">
        <v>23</v>
      </c>
      <c r="G641" t="s">
        <v>310</v>
      </c>
      <c r="H641" t="s">
        <v>311</v>
      </c>
    </row>
    <row r="642" spans="6:8" hidden="1" x14ac:dyDescent="0.25">
      <c r="F642">
        <v>56</v>
      </c>
      <c r="G642" t="s">
        <v>324</v>
      </c>
      <c r="H642" t="s">
        <v>325</v>
      </c>
    </row>
    <row r="643" spans="6:8" hidden="1" x14ac:dyDescent="0.25">
      <c r="F643">
        <v>29</v>
      </c>
      <c r="G643" t="s">
        <v>312</v>
      </c>
      <c r="H643" t="s">
        <v>313</v>
      </c>
    </row>
    <row r="644" spans="6:8" hidden="1" x14ac:dyDescent="0.25">
      <c r="F644">
        <v>23</v>
      </c>
      <c r="G644" t="s">
        <v>310</v>
      </c>
      <c r="H644" t="s">
        <v>311</v>
      </c>
    </row>
    <row r="645" spans="6:8" hidden="1" x14ac:dyDescent="0.25">
      <c r="F645">
        <v>56</v>
      </c>
      <c r="G645" t="s">
        <v>324</v>
      </c>
      <c r="H645" t="s">
        <v>325</v>
      </c>
    </row>
    <row r="646" spans="6:8" hidden="1" x14ac:dyDescent="0.25">
      <c r="F646">
        <v>23</v>
      </c>
      <c r="G646" t="s">
        <v>310</v>
      </c>
      <c r="H646" t="s">
        <v>311</v>
      </c>
    </row>
    <row r="647" spans="6:8" hidden="1" x14ac:dyDescent="0.25">
      <c r="F647">
        <v>29</v>
      </c>
      <c r="G647" t="s">
        <v>312</v>
      </c>
      <c r="H647" t="s">
        <v>313</v>
      </c>
    </row>
    <row r="648" spans="6:8" hidden="1" x14ac:dyDescent="0.25">
      <c r="F648">
        <v>22</v>
      </c>
      <c r="G648" t="s">
        <v>302</v>
      </c>
      <c r="H648" t="s">
        <v>303</v>
      </c>
    </row>
    <row r="649" spans="6:8" hidden="1" x14ac:dyDescent="0.25">
      <c r="F649">
        <v>21</v>
      </c>
      <c r="G649" t="s">
        <v>300</v>
      </c>
      <c r="H649" t="s">
        <v>301</v>
      </c>
    </row>
    <row r="650" spans="6:8" hidden="1" x14ac:dyDescent="0.25">
      <c r="F650">
        <v>23</v>
      </c>
      <c r="G650" t="s">
        <v>310</v>
      </c>
      <c r="H650" t="s">
        <v>311</v>
      </c>
    </row>
    <row r="651" spans="6:8" hidden="1" x14ac:dyDescent="0.25">
      <c r="F651">
        <v>23</v>
      </c>
      <c r="G651" t="s">
        <v>310</v>
      </c>
      <c r="H651" t="s">
        <v>311</v>
      </c>
    </row>
    <row r="652" spans="6:8" hidden="1" x14ac:dyDescent="0.25">
      <c r="F652">
        <v>20</v>
      </c>
      <c r="G652" t="s">
        <v>308</v>
      </c>
      <c r="H652" t="s">
        <v>309</v>
      </c>
    </row>
    <row r="653" spans="6:8" hidden="1" x14ac:dyDescent="0.25">
      <c r="F653">
        <v>32</v>
      </c>
      <c r="G653" t="s">
        <v>338</v>
      </c>
      <c r="H653" t="s">
        <v>339</v>
      </c>
    </row>
    <row r="654" spans="6:8" hidden="1" x14ac:dyDescent="0.25">
      <c r="F654">
        <v>34</v>
      </c>
      <c r="G654" t="s">
        <v>306</v>
      </c>
      <c r="H654" t="s">
        <v>307</v>
      </c>
    </row>
    <row r="655" spans="6:8" hidden="1" x14ac:dyDescent="0.25">
      <c r="F655">
        <v>37</v>
      </c>
      <c r="G655" t="s">
        <v>328</v>
      </c>
      <c r="H655" t="s">
        <v>329</v>
      </c>
    </row>
    <row r="656" spans="6:8" hidden="1" x14ac:dyDescent="0.25">
      <c r="F656">
        <v>23</v>
      </c>
      <c r="G656" t="s">
        <v>310</v>
      </c>
      <c r="H656" t="s">
        <v>311</v>
      </c>
    </row>
    <row r="657" spans="6:8" hidden="1" x14ac:dyDescent="0.25">
      <c r="F657">
        <v>23</v>
      </c>
      <c r="G657" t="s">
        <v>310</v>
      </c>
      <c r="H657" t="s">
        <v>311</v>
      </c>
    </row>
    <row r="658" spans="6:8" hidden="1" x14ac:dyDescent="0.25">
      <c r="F658">
        <v>23</v>
      </c>
      <c r="G658" t="s">
        <v>310</v>
      </c>
      <c r="H658" t="s">
        <v>311</v>
      </c>
    </row>
    <row r="659" spans="6:8" hidden="1" x14ac:dyDescent="0.25">
      <c r="F659">
        <v>29</v>
      </c>
      <c r="G659" t="s">
        <v>312</v>
      </c>
      <c r="H659" t="s">
        <v>313</v>
      </c>
    </row>
    <row r="660" spans="6:8" hidden="1" x14ac:dyDescent="0.25">
      <c r="F660">
        <v>37</v>
      </c>
      <c r="G660" t="s">
        <v>328</v>
      </c>
      <c r="H660" t="s">
        <v>329</v>
      </c>
    </row>
    <row r="661" spans="6:8" hidden="1" x14ac:dyDescent="0.25">
      <c r="F661">
        <v>37</v>
      </c>
      <c r="G661" t="s">
        <v>328</v>
      </c>
      <c r="H661" t="s">
        <v>329</v>
      </c>
    </row>
    <row r="662" spans="6:8" hidden="1" x14ac:dyDescent="0.25">
      <c r="F662">
        <v>34</v>
      </c>
      <c r="G662" t="s">
        <v>306</v>
      </c>
      <c r="H662" t="s">
        <v>307</v>
      </c>
    </row>
    <row r="663" spans="6:8" hidden="1" x14ac:dyDescent="0.25">
      <c r="F663">
        <v>21</v>
      </c>
      <c r="G663" t="s">
        <v>300</v>
      </c>
      <c r="H663" t="s">
        <v>301</v>
      </c>
    </row>
    <row r="664" spans="6:8" hidden="1" x14ac:dyDescent="0.25">
      <c r="F664">
        <v>20</v>
      </c>
      <c r="G664" t="s">
        <v>308</v>
      </c>
      <c r="H664" t="s">
        <v>309</v>
      </c>
    </row>
    <row r="665" spans="6:8" hidden="1" x14ac:dyDescent="0.25">
      <c r="F665">
        <v>37</v>
      </c>
      <c r="G665" t="s">
        <v>328</v>
      </c>
      <c r="H665" t="s">
        <v>329</v>
      </c>
    </row>
    <row r="666" spans="6:8" hidden="1" x14ac:dyDescent="0.25">
      <c r="F666">
        <v>23</v>
      </c>
      <c r="G666" t="s">
        <v>310</v>
      </c>
      <c r="H666" t="s">
        <v>311</v>
      </c>
    </row>
    <row r="667" spans="6:8" hidden="1" x14ac:dyDescent="0.25">
      <c r="F667">
        <v>29</v>
      </c>
      <c r="G667" t="s">
        <v>312</v>
      </c>
      <c r="H667" t="s">
        <v>313</v>
      </c>
    </row>
    <row r="668" spans="6:8" hidden="1" x14ac:dyDescent="0.25">
      <c r="F668">
        <v>56</v>
      </c>
      <c r="G668" t="s">
        <v>324</v>
      </c>
      <c r="H668" t="s">
        <v>325</v>
      </c>
    </row>
    <row r="669" spans="6:8" hidden="1" x14ac:dyDescent="0.25">
      <c r="F669">
        <v>23</v>
      </c>
      <c r="G669" t="s">
        <v>310</v>
      </c>
      <c r="H669" t="s">
        <v>311</v>
      </c>
    </row>
    <row r="670" spans="6:8" hidden="1" x14ac:dyDescent="0.25">
      <c r="F670">
        <v>35</v>
      </c>
      <c r="G670" t="s">
        <v>330</v>
      </c>
      <c r="H670" t="s">
        <v>331</v>
      </c>
    </row>
    <row r="671" spans="6:8" hidden="1" x14ac:dyDescent="0.25">
      <c r="F671">
        <v>36</v>
      </c>
      <c r="G671" t="s">
        <v>304</v>
      </c>
      <c r="H671" t="s">
        <v>305</v>
      </c>
    </row>
    <row r="672" spans="6:8" hidden="1" x14ac:dyDescent="0.25">
      <c r="F672">
        <v>57</v>
      </c>
      <c r="G672" t="s">
        <v>332</v>
      </c>
      <c r="H672" t="s">
        <v>333</v>
      </c>
    </row>
    <row r="673" spans="6:8" hidden="1" x14ac:dyDescent="0.25">
      <c r="F673">
        <v>29</v>
      </c>
      <c r="G673" t="s">
        <v>312</v>
      </c>
      <c r="H673" t="s">
        <v>313</v>
      </c>
    </row>
    <row r="674" spans="6:8" hidden="1" x14ac:dyDescent="0.25">
      <c r="F674">
        <v>23</v>
      </c>
      <c r="G674" t="s">
        <v>310</v>
      </c>
      <c r="H674" t="s">
        <v>311</v>
      </c>
    </row>
    <row r="675" spans="6:8" hidden="1" x14ac:dyDescent="0.25">
      <c r="F675">
        <v>23</v>
      </c>
      <c r="G675" t="s">
        <v>310</v>
      </c>
      <c r="H675" t="s">
        <v>311</v>
      </c>
    </row>
    <row r="676" spans="6:8" hidden="1" x14ac:dyDescent="0.25">
      <c r="F676">
        <v>22</v>
      </c>
      <c r="G676" t="s">
        <v>302</v>
      </c>
      <c r="H676" t="s">
        <v>303</v>
      </c>
    </row>
    <row r="677" spans="6:8" hidden="1" x14ac:dyDescent="0.25">
      <c r="F677">
        <v>29</v>
      </c>
      <c r="G677" t="s">
        <v>312</v>
      </c>
      <c r="H677" t="s">
        <v>313</v>
      </c>
    </row>
    <row r="678" spans="6:8" hidden="1" x14ac:dyDescent="0.25">
      <c r="F678">
        <v>21</v>
      </c>
      <c r="G678" t="s">
        <v>300</v>
      </c>
      <c r="H678" t="s">
        <v>301</v>
      </c>
    </row>
    <row r="679" spans="6:8" hidden="1" x14ac:dyDescent="0.25">
      <c r="F679">
        <v>22</v>
      </c>
      <c r="G679" t="s">
        <v>302</v>
      </c>
      <c r="H679" t="s">
        <v>303</v>
      </c>
    </row>
    <row r="680" spans="6:8" hidden="1" x14ac:dyDescent="0.25">
      <c r="F680">
        <v>29</v>
      </c>
      <c r="G680" t="s">
        <v>312</v>
      </c>
      <c r="H680" t="s">
        <v>313</v>
      </c>
    </row>
    <row r="681" spans="6:8" hidden="1" x14ac:dyDescent="0.25">
      <c r="F681">
        <v>37</v>
      </c>
      <c r="G681" t="s">
        <v>328</v>
      </c>
      <c r="H681" t="s">
        <v>329</v>
      </c>
    </row>
    <row r="682" spans="6:8" hidden="1" x14ac:dyDescent="0.25">
      <c r="F682">
        <v>23</v>
      </c>
      <c r="G682" t="s">
        <v>310</v>
      </c>
      <c r="H682" t="s">
        <v>311</v>
      </c>
    </row>
    <row r="683" spans="6:8" hidden="1" x14ac:dyDescent="0.25">
      <c r="F683">
        <v>20</v>
      </c>
      <c r="G683" t="s">
        <v>308</v>
      </c>
      <c r="H683" t="s">
        <v>309</v>
      </c>
    </row>
    <row r="684" spans="6:8" hidden="1" x14ac:dyDescent="0.25">
      <c r="F684">
        <v>22</v>
      </c>
      <c r="G684" t="s">
        <v>302</v>
      </c>
      <c r="H684" t="s">
        <v>303</v>
      </c>
    </row>
    <row r="685" spans="6:8" hidden="1" x14ac:dyDescent="0.25">
      <c r="F685">
        <v>21</v>
      </c>
      <c r="G685" t="s">
        <v>300</v>
      </c>
      <c r="H685" t="s">
        <v>301</v>
      </c>
    </row>
    <row r="686" spans="6:8" hidden="1" x14ac:dyDescent="0.25">
      <c r="F686">
        <v>20</v>
      </c>
      <c r="G686" t="s">
        <v>308</v>
      </c>
      <c r="H686" t="s">
        <v>309</v>
      </c>
    </row>
    <row r="687" spans="6:8" hidden="1" x14ac:dyDescent="0.25">
      <c r="F687">
        <v>29</v>
      </c>
      <c r="G687" t="s">
        <v>312</v>
      </c>
      <c r="H687" t="s">
        <v>313</v>
      </c>
    </row>
    <row r="688" spans="6:8" hidden="1" x14ac:dyDescent="0.25">
      <c r="F688">
        <v>23</v>
      </c>
      <c r="G688" t="s">
        <v>310</v>
      </c>
      <c r="H688" t="s">
        <v>311</v>
      </c>
    </row>
    <row r="689" spans="6:8" hidden="1" x14ac:dyDescent="0.25">
      <c r="F689">
        <v>20</v>
      </c>
      <c r="G689" t="s">
        <v>308</v>
      </c>
      <c r="H689" t="s">
        <v>309</v>
      </c>
    </row>
    <row r="690" spans="6:8" hidden="1" x14ac:dyDescent="0.25">
      <c r="F690">
        <v>34</v>
      </c>
      <c r="G690" t="s">
        <v>306</v>
      </c>
      <c r="H690" t="s">
        <v>307</v>
      </c>
    </row>
    <row r="691" spans="6:8" hidden="1" x14ac:dyDescent="0.25">
      <c r="F691">
        <v>23</v>
      </c>
      <c r="G691" t="s">
        <v>310</v>
      </c>
      <c r="H691" t="s">
        <v>311</v>
      </c>
    </row>
    <row r="692" spans="6:8" hidden="1" x14ac:dyDescent="0.25">
      <c r="F692">
        <v>34</v>
      </c>
      <c r="G692" t="s">
        <v>306</v>
      </c>
      <c r="H692" t="s">
        <v>307</v>
      </c>
    </row>
    <row r="693" spans="6:8" hidden="1" x14ac:dyDescent="0.25">
      <c r="F693">
        <v>34</v>
      </c>
      <c r="G693" t="s">
        <v>306</v>
      </c>
      <c r="H693" t="s">
        <v>307</v>
      </c>
    </row>
    <row r="694" spans="6:8" hidden="1" x14ac:dyDescent="0.25">
      <c r="F694">
        <v>29</v>
      </c>
      <c r="G694" t="s">
        <v>312</v>
      </c>
      <c r="H694" t="s">
        <v>313</v>
      </c>
    </row>
    <row r="695" spans="6:8" hidden="1" x14ac:dyDescent="0.25">
      <c r="F695">
        <v>23</v>
      </c>
      <c r="G695" t="s">
        <v>310</v>
      </c>
      <c r="H695" t="s">
        <v>311</v>
      </c>
    </row>
    <row r="696" spans="6:8" hidden="1" x14ac:dyDescent="0.25">
      <c r="F696">
        <v>23</v>
      </c>
      <c r="G696" t="s">
        <v>310</v>
      </c>
      <c r="H696" t="s">
        <v>311</v>
      </c>
    </row>
    <row r="697" spans="6:8" hidden="1" x14ac:dyDescent="0.25">
      <c r="F697">
        <v>34</v>
      </c>
      <c r="G697" t="s">
        <v>306</v>
      </c>
      <c r="H697" t="s">
        <v>307</v>
      </c>
    </row>
    <row r="698" spans="6:8" hidden="1" x14ac:dyDescent="0.25">
      <c r="F698">
        <v>29</v>
      </c>
      <c r="G698" t="s">
        <v>312</v>
      </c>
      <c r="H698" t="s">
        <v>313</v>
      </c>
    </row>
    <row r="699" spans="6:8" hidden="1" x14ac:dyDescent="0.25">
      <c r="F699">
        <v>34</v>
      </c>
      <c r="G699" t="s">
        <v>306</v>
      </c>
      <c r="H699" t="s">
        <v>307</v>
      </c>
    </row>
    <row r="700" spans="6:8" hidden="1" x14ac:dyDescent="0.25">
      <c r="F700">
        <v>23</v>
      </c>
      <c r="G700" t="s">
        <v>310</v>
      </c>
      <c r="H700" t="s">
        <v>311</v>
      </c>
    </row>
    <row r="701" spans="6:8" hidden="1" x14ac:dyDescent="0.25">
      <c r="F701">
        <v>35</v>
      </c>
      <c r="G701" t="s">
        <v>330</v>
      </c>
      <c r="H701" t="s">
        <v>331</v>
      </c>
    </row>
    <row r="702" spans="6:8" hidden="1" x14ac:dyDescent="0.25">
      <c r="F702">
        <v>28</v>
      </c>
      <c r="G702" t="s">
        <v>336</v>
      </c>
      <c r="H702" t="s">
        <v>337</v>
      </c>
    </row>
    <row r="703" spans="6:8" hidden="1" x14ac:dyDescent="0.25">
      <c r="F703">
        <v>22</v>
      </c>
      <c r="G703" t="s">
        <v>302</v>
      </c>
      <c r="H703" t="s">
        <v>303</v>
      </c>
    </row>
    <row r="704" spans="6:8" hidden="1" x14ac:dyDescent="0.25">
      <c r="F704">
        <v>21</v>
      </c>
      <c r="G704" t="s">
        <v>300</v>
      </c>
      <c r="H704" t="s">
        <v>301</v>
      </c>
    </row>
    <row r="705" spans="6:8" hidden="1" x14ac:dyDescent="0.25">
      <c r="F705">
        <v>22</v>
      </c>
      <c r="G705" t="s">
        <v>302</v>
      </c>
      <c r="H705" t="s">
        <v>303</v>
      </c>
    </row>
    <row r="706" spans="6:8" hidden="1" x14ac:dyDescent="0.25">
      <c r="F706">
        <v>22</v>
      </c>
      <c r="G706" t="s">
        <v>302</v>
      </c>
      <c r="H706" t="s">
        <v>303</v>
      </c>
    </row>
    <row r="707" spans="6:8" hidden="1" x14ac:dyDescent="0.25">
      <c r="F707">
        <v>21</v>
      </c>
      <c r="G707" t="s">
        <v>300</v>
      </c>
      <c r="H707" t="s">
        <v>301</v>
      </c>
    </row>
    <row r="708" spans="6:8" hidden="1" x14ac:dyDescent="0.25">
      <c r="F708">
        <v>29</v>
      </c>
      <c r="G708" t="s">
        <v>312</v>
      </c>
      <c r="H708" t="s">
        <v>313</v>
      </c>
    </row>
    <row r="709" spans="6:8" hidden="1" x14ac:dyDescent="0.25">
      <c r="F709">
        <v>23</v>
      </c>
      <c r="G709" t="s">
        <v>310</v>
      </c>
      <c r="H709" t="s">
        <v>311</v>
      </c>
    </row>
    <row r="710" spans="6:8" hidden="1" x14ac:dyDescent="0.25">
      <c r="F710">
        <v>29</v>
      </c>
      <c r="G710" t="s">
        <v>312</v>
      </c>
      <c r="H710" t="s">
        <v>313</v>
      </c>
    </row>
    <row r="711" spans="6:8" hidden="1" x14ac:dyDescent="0.25">
      <c r="F711">
        <v>23</v>
      </c>
      <c r="G711" t="s">
        <v>310</v>
      </c>
      <c r="H711" t="s">
        <v>311</v>
      </c>
    </row>
    <row r="712" spans="6:8" hidden="1" x14ac:dyDescent="0.25">
      <c r="F712">
        <v>29</v>
      </c>
      <c r="G712" t="s">
        <v>312</v>
      </c>
      <c r="H712" t="s">
        <v>313</v>
      </c>
    </row>
    <row r="713" spans="6:8" hidden="1" x14ac:dyDescent="0.25">
      <c r="F713">
        <v>23</v>
      </c>
      <c r="G713" t="s">
        <v>310</v>
      </c>
      <c r="H713" t="s">
        <v>311</v>
      </c>
    </row>
    <row r="714" spans="6:8" hidden="1" x14ac:dyDescent="0.25">
      <c r="F714">
        <v>29</v>
      </c>
      <c r="G714" t="s">
        <v>312</v>
      </c>
      <c r="H714" t="s">
        <v>313</v>
      </c>
    </row>
    <row r="715" spans="6:8" hidden="1" x14ac:dyDescent="0.25">
      <c r="F715">
        <v>23</v>
      </c>
      <c r="G715" t="s">
        <v>310</v>
      </c>
      <c r="H715" t="s">
        <v>311</v>
      </c>
    </row>
    <row r="716" spans="6:8" hidden="1" x14ac:dyDescent="0.25">
      <c r="F716">
        <v>23</v>
      </c>
      <c r="G716" t="s">
        <v>310</v>
      </c>
      <c r="H716" t="s">
        <v>311</v>
      </c>
    </row>
    <row r="717" spans="6:8" hidden="1" x14ac:dyDescent="0.25">
      <c r="F717">
        <v>23</v>
      </c>
      <c r="G717" t="s">
        <v>310</v>
      </c>
      <c r="H717" t="s">
        <v>311</v>
      </c>
    </row>
    <row r="718" spans="6:8" hidden="1" x14ac:dyDescent="0.25">
      <c r="F718">
        <v>23</v>
      </c>
      <c r="G718" t="s">
        <v>310</v>
      </c>
      <c r="H718" t="s">
        <v>311</v>
      </c>
    </row>
    <row r="719" spans="6:8" hidden="1" x14ac:dyDescent="0.25">
      <c r="F719">
        <v>19</v>
      </c>
      <c r="G719" t="s">
        <v>340</v>
      </c>
      <c r="H719" t="s">
        <v>341</v>
      </c>
    </row>
    <row r="720" spans="6:8" hidden="1" x14ac:dyDescent="0.25">
      <c r="F720">
        <v>19</v>
      </c>
      <c r="G720" t="s">
        <v>340</v>
      </c>
      <c r="H720" t="s">
        <v>341</v>
      </c>
    </row>
    <row r="721" spans="6:8" hidden="1" x14ac:dyDescent="0.25">
      <c r="F721">
        <v>23</v>
      </c>
      <c r="G721" t="s">
        <v>310</v>
      </c>
      <c r="H721" t="s">
        <v>311</v>
      </c>
    </row>
    <row r="722" spans="6:8" hidden="1" x14ac:dyDescent="0.25">
      <c r="F722">
        <v>19</v>
      </c>
      <c r="G722" t="s">
        <v>340</v>
      </c>
      <c r="H722" t="s">
        <v>341</v>
      </c>
    </row>
    <row r="723" spans="6:8" hidden="1" x14ac:dyDescent="0.25">
      <c r="F723">
        <v>23</v>
      </c>
      <c r="G723" t="s">
        <v>310</v>
      </c>
      <c r="H723" t="s">
        <v>311</v>
      </c>
    </row>
    <row r="724" spans="6:8" hidden="1" x14ac:dyDescent="0.25">
      <c r="F724">
        <v>23</v>
      </c>
      <c r="G724" t="s">
        <v>310</v>
      </c>
      <c r="H724" t="s">
        <v>311</v>
      </c>
    </row>
    <row r="725" spans="6:8" hidden="1" x14ac:dyDescent="0.25">
      <c r="F725">
        <v>34</v>
      </c>
      <c r="G725" t="s">
        <v>306</v>
      </c>
      <c r="H725" t="s">
        <v>307</v>
      </c>
    </row>
    <row r="726" spans="6:8" hidden="1" x14ac:dyDescent="0.25">
      <c r="F726">
        <v>37</v>
      </c>
      <c r="G726" t="s">
        <v>328</v>
      </c>
      <c r="H726" t="s">
        <v>329</v>
      </c>
    </row>
    <row r="727" spans="6:8" hidden="1" x14ac:dyDescent="0.25">
      <c r="F727">
        <v>23</v>
      </c>
      <c r="G727" t="s">
        <v>310</v>
      </c>
      <c r="H727" t="s">
        <v>311</v>
      </c>
    </row>
    <row r="728" spans="6:8" hidden="1" x14ac:dyDescent="0.25">
      <c r="F728">
        <v>23</v>
      </c>
      <c r="G728" t="s">
        <v>310</v>
      </c>
      <c r="H728" t="s">
        <v>311</v>
      </c>
    </row>
    <row r="729" spans="6:8" hidden="1" x14ac:dyDescent="0.25">
      <c r="F729">
        <v>37</v>
      </c>
      <c r="G729" t="s">
        <v>328</v>
      </c>
      <c r="H729" t="s">
        <v>329</v>
      </c>
    </row>
    <row r="730" spans="6:8" hidden="1" x14ac:dyDescent="0.25">
      <c r="F730">
        <v>22</v>
      </c>
      <c r="G730" t="s">
        <v>302</v>
      </c>
      <c r="H730" t="s">
        <v>303</v>
      </c>
    </row>
    <row r="731" spans="6:8" hidden="1" x14ac:dyDescent="0.25">
      <c r="F731">
        <v>21</v>
      </c>
      <c r="G731" t="s">
        <v>300</v>
      </c>
      <c r="H731" t="s">
        <v>301</v>
      </c>
    </row>
    <row r="732" spans="6:8" hidden="1" x14ac:dyDescent="0.25">
      <c r="F732">
        <v>21</v>
      </c>
      <c r="G732" t="s">
        <v>300</v>
      </c>
      <c r="H732" t="s">
        <v>301</v>
      </c>
    </row>
    <row r="733" spans="6:8" hidden="1" x14ac:dyDescent="0.25">
      <c r="F733">
        <v>34</v>
      </c>
      <c r="G733" t="s">
        <v>306</v>
      </c>
      <c r="H733" t="s">
        <v>307</v>
      </c>
    </row>
    <row r="734" spans="6:8" hidden="1" x14ac:dyDescent="0.25">
      <c r="F734">
        <v>23</v>
      </c>
      <c r="G734" t="s">
        <v>310</v>
      </c>
      <c r="H734" t="s">
        <v>311</v>
      </c>
    </row>
    <row r="735" spans="6:8" hidden="1" x14ac:dyDescent="0.25">
      <c r="F735">
        <v>23</v>
      </c>
      <c r="G735" t="s">
        <v>310</v>
      </c>
      <c r="H735" t="s">
        <v>311</v>
      </c>
    </row>
    <row r="736" spans="6:8" hidden="1" x14ac:dyDescent="0.25">
      <c r="F736">
        <v>23</v>
      </c>
      <c r="G736" t="s">
        <v>310</v>
      </c>
      <c r="H736" t="s">
        <v>311</v>
      </c>
    </row>
    <row r="737" spans="6:8" hidden="1" x14ac:dyDescent="0.25">
      <c r="F737">
        <v>23</v>
      </c>
      <c r="G737" t="s">
        <v>310</v>
      </c>
      <c r="H737" t="s">
        <v>311</v>
      </c>
    </row>
    <row r="738" spans="6:8" hidden="1" x14ac:dyDescent="0.25">
      <c r="F738">
        <v>34</v>
      </c>
      <c r="G738" t="s">
        <v>306</v>
      </c>
      <c r="H738" t="s">
        <v>307</v>
      </c>
    </row>
    <row r="739" spans="6:8" hidden="1" x14ac:dyDescent="0.25">
      <c r="F739">
        <v>29</v>
      </c>
      <c r="G739" t="s">
        <v>312</v>
      </c>
      <c r="H739" t="s">
        <v>313</v>
      </c>
    </row>
    <row r="740" spans="6:8" hidden="1" x14ac:dyDescent="0.25">
      <c r="F740">
        <v>56</v>
      </c>
      <c r="G740" t="s">
        <v>324</v>
      </c>
      <c r="H740" t="s">
        <v>325</v>
      </c>
    </row>
    <row r="741" spans="6:8" hidden="1" x14ac:dyDescent="0.25">
      <c r="F741">
        <v>34</v>
      </c>
      <c r="G741" t="s">
        <v>306</v>
      </c>
      <c r="H741" t="s">
        <v>307</v>
      </c>
    </row>
    <row r="742" spans="6:8" hidden="1" x14ac:dyDescent="0.25">
      <c r="F742">
        <v>19</v>
      </c>
      <c r="G742" t="s">
        <v>340</v>
      </c>
      <c r="H742" t="s">
        <v>341</v>
      </c>
    </row>
    <row r="743" spans="6:8" hidden="1" x14ac:dyDescent="0.25">
      <c r="F743">
        <v>23</v>
      </c>
      <c r="G743" t="s">
        <v>310</v>
      </c>
      <c r="H743" t="s">
        <v>311</v>
      </c>
    </row>
    <row r="744" spans="6:8" hidden="1" x14ac:dyDescent="0.25">
      <c r="F744">
        <v>23</v>
      </c>
      <c r="G744" t="s">
        <v>310</v>
      </c>
      <c r="H744" t="s">
        <v>311</v>
      </c>
    </row>
    <row r="745" spans="6:8" hidden="1" x14ac:dyDescent="0.25">
      <c r="F745">
        <v>23</v>
      </c>
      <c r="G745" t="s">
        <v>310</v>
      </c>
      <c r="H745" t="s">
        <v>311</v>
      </c>
    </row>
    <row r="746" spans="6:8" hidden="1" x14ac:dyDescent="0.25">
      <c r="F746">
        <v>23</v>
      </c>
      <c r="G746" t="s">
        <v>310</v>
      </c>
      <c r="H746" t="s">
        <v>311</v>
      </c>
    </row>
    <row r="747" spans="6:8" hidden="1" x14ac:dyDescent="0.25">
      <c r="F747">
        <v>23</v>
      </c>
      <c r="G747" t="s">
        <v>310</v>
      </c>
      <c r="H747" t="s">
        <v>311</v>
      </c>
    </row>
    <row r="748" spans="6:8" hidden="1" x14ac:dyDescent="0.25">
      <c r="F748">
        <v>23</v>
      </c>
      <c r="G748" t="s">
        <v>310</v>
      </c>
      <c r="H748" t="s">
        <v>311</v>
      </c>
    </row>
    <row r="749" spans="6:8" hidden="1" x14ac:dyDescent="0.25">
      <c r="F749">
        <v>23</v>
      </c>
      <c r="G749" t="s">
        <v>310</v>
      </c>
      <c r="H749" t="s">
        <v>311</v>
      </c>
    </row>
    <row r="750" spans="6:8" hidden="1" x14ac:dyDescent="0.25">
      <c r="F750">
        <v>23</v>
      </c>
      <c r="G750" t="s">
        <v>310</v>
      </c>
      <c r="H750" t="s">
        <v>311</v>
      </c>
    </row>
    <row r="751" spans="6:8" hidden="1" x14ac:dyDescent="0.25">
      <c r="F751">
        <v>23</v>
      </c>
      <c r="G751" t="s">
        <v>310</v>
      </c>
      <c r="H751" t="s">
        <v>311</v>
      </c>
    </row>
    <row r="752" spans="6:8" hidden="1" x14ac:dyDescent="0.25">
      <c r="F752">
        <v>23</v>
      </c>
      <c r="G752" t="s">
        <v>310</v>
      </c>
      <c r="H752" t="s">
        <v>311</v>
      </c>
    </row>
    <row r="753" spans="6:8" hidden="1" x14ac:dyDescent="0.25">
      <c r="F753">
        <v>34</v>
      </c>
      <c r="G753" t="s">
        <v>306</v>
      </c>
      <c r="H753" t="s">
        <v>307</v>
      </c>
    </row>
    <row r="754" spans="6:8" hidden="1" x14ac:dyDescent="0.25">
      <c r="F754">
        <v>23</v>
      </c>
      <c r="G754" t="s">
        <v>310</v>
      </c>
      <c r="H754" t="s">
        <v>311</v>
      </c>
    </row>
    <row r="755" spans="6:8" hidden="1" x14ac:dyDescent="0.25">
      <c r="F755">
        <v>23</v>
      </c>
      <c r="G755" t="s">
        <v>310</v>
      </c>
      <c r="H755" t="s">
        <v>311</v>
      </c>
    </row>
    <row r="756" spans="6:8" hidden="1" x14ac:dyDescent="0.25">
      <c r="F756">
        <v>23</v>
      </c>
      <c r="G756" t="s">
        <v>310</v>
      </c>
      <c r="H756" t="s">
        <v>311</v>
      </c>
    </row>
    <row r="757" spans="6:8" hidden="1" x14ac:dyDescent="0.25">
      <c r="F757">
        <v>23</v>
      </c>
      <c r="G757" t="s">
        <v>310</v>
      </c>
      <c r="H757" t="s">
        <v>311</v>
      </c>
    </row>
    <row r="758" spans="6:8" hidden="1" x14ac:dyDescent="0.25">
      <c r="F758">
        <v>23</v>
      </c>
      <c r="G758" t="s">
        <v>310</v>
      </c>
      <c r="H758" t="s">
        <v>311</v>
      </c>
    </row>
    <row r="759" spans="6:8" hidden="1" x14ac:dyDescent="0.25">
      <c r="F759">
        <v>23</v>
      </c>
      <c r="G759" t="s">
        <v>310</v>
      </c>
      <c r="H759" t="s">
        <v>311</v>
      </c>
    </row>
    <row r="760" spans="6:8" hidden="1" x14ac:dyDescent="0.25">
      <c r="F760">
        <v>23</v>
      </c>
      <c r="G760" t="s">
        <v>310</v>
      </c>
      <c r="H760" t="s">
        <v>311</v>
      </c>
    </row>
    <row r="761" spans="6:8" hidden="1" x14ac:dyDescent="0.25">
      <c r="F761">
        <v>23</v>
      </c>
      <c r="G761" t="s">
        <v>310</v>
      </c>
      <c r="H761" t="s">
        <v>311</v>
      </c>
    </row>
    <row r="762" spans="6:8" hidden="1" x14ac:dyDescent="0.25">
      <c r="F762">
        <v>23</v>
      </c>
      <c r="G762" t="s">
        <v>310</v>
      </c>
      <c r="H762" t="s">
        <v>311</v>
      </c>
    </row>
    <row r="763" spans="6:8" hidden="1" x14ac:dyDescent="0.25">
      <c r="F763">
        <v>34</v>
      </c>
      <c r="G763" t="s">
        <v>306</v>
      </c>
      <c r="H763" t="s">
        <v>307</v>
      </c>
    </row>
    <row r="764" spans="6:8" hidden="1" x14ac:dyDescent="0.25">
      <c r="F764">
        <v>29</v>
      </c>
      <c r="G764" t="s">
        <v>312</v>
      </c>
      <c r="H764" t="s">
        <v>313</v>
      </c>
    </row>
    <row r="765" spans="6:8" hidden="1" x14ac:dyDescent="0.25">
      <c r="F765">
        <v>23</v>
      </c>
      <c r="G765" t="s">
        <v>310</v>
      </c>
      <c r="H765" t="s">
        <v>311</v>
      </c>
    </row>
    <row r="766" spans="6:8" hidden="1" x14ac:dyDescent="0.25">
      <c r="F766">
        <v>23</v>
      </c>
      <c r="G766" t="s">
        <v>310</v>
      </c>
      <c r="H766" t="s">
        <v>311</v>
      </c>
    </row>
    <row r="767" spans="6:8" hidden="1" x14ac:dyDescent="0.25">
      <c r="F767">
        <v>29</v>
      </c>
      <c r="G767" t="s">
        <v>312</v>
      </c>
      <c r="H767" t="s">
        <v>313</v>
      </c>
    </row>
    <row r="768" spans="6:8" hidden="1" x14ac:dyDescent="0.25">
      <c r="F768">
        <v>22</v>
      </c>
      <c r="G768" t="s">
        <v>302</v>
      </c>
      <c r="H768" t="s">
        <v>303</v>
      </c>
    </row>
    <row r="769" spans="6:8" hidden="1" x14ac:dyDescent="0.25">
      <c r="F769">
        <v>21</v>
      </c>
      <c r="G769" t="s">
        <v>300</v>
      </c>
      <c r="H769" t="s">
        <v>301</v>
      </c>
    </row>
    <row r="770" spans="6:8" hidden="1" x14ac:dyDescent="0.25">
      <c r="F770">
        <v>22</v>
      </c>
      <c r="G770" t="s">
        <v>302</v>
      </c>
      <c r="H770" t="s">
        <v>303</v>
      </c>
    </row>
    <row r="771" spans="6:8" hidden="1" x14ac:dyDescent="0.25">
      <c r="F771">
        <v>21</v>
      </c>
      <c r="G771" t="s">
        <v>300</v>
      </c>
      <c r="H771" t="s">
        <v>301</v>
      </c>
    </row>
    <row r="772" spans="6:8" hidden="1" x14ac:dyDescent="0.25">
      <c r="F772">
        <v>34</v>
      </c>
      <c r="G772" t="s">
        <v>306</v>
      </c>
      <c r="H772" t="s">
        <v>307</v>
      </c>
    </row>
    <row r="773" spans="6:8" hidden="1" x14ac:dyDescent="0.25">
      <c r="F773">
        <v>56</v>
      </c>
      <c r="G773" t="s">
        <v>324</v>
      </c>
      <c r="H773" t="s">
        <v>325</v>
      </c>
    </row>
    <row r="774" spans="6:8" hidden="1" x14ac:dyDescent="0.25">
      <c r="F774">
        <v>56</v>
      </c>
      <c r="G774" t="s">
        <v>324</v>
      </c>
      <c r="H774" t="s">
        <v>325</v>
      </c>
    </row>
    <row r="775" spans="6:8" hidden="1" x14ac:dyDescent="0.25">
      <c r="F775">
        <v>21</v>
      </c>
      <c r="G775" t="s">
        <v>300</v>
      </c>
      <c r="H775" t="s">
        <v>301</v>
      </c>
    </row>
    <row r="776" spans="6:8" hidden="1" x14ac:dyDescent="0.25">
      <c r="F776">
        <v>22</v>
      </c>
      <c r="G776" t="s">
        <v>302</v>
      </c>
      <c r="H776" t="s">
        <v>303</v>
      </c>
    </row>
    <row r="777" spans="6:8" hidden="1" x14ac:dyDescent="0.25">
      <c r="F777">
        <v>29</v>
      </c>
      <c r="G777" t="s">
        <v>312</v>
      </c>
      <c r="H777" t="s">
        <v>313</v>
      </c>
    </row>
    <row r="778" spans="6:8" hidden="1" x14ac:dyDescent="0.25">
      <c r="F778">
        <v>56</v>
      </c>
      <c r="G778" t="s">
        <v>324</v>
      </c>
      <c r="H778" t="s">
        <v>325</v>
      </c>
    </row>
    <row r="779" spans="6:8" hidden="1" x14ac:dyDescent="0.25">
      <c r="F779">
        <v>34</v>
      </c>
      <c r="G779" t="s">
        <v>306</v>
      </c>
      <c r="H779" t="s">
        <v>307</v>
      </c>
    </row>
    <row r="780" spans="6:8" hidden="1" x14ac:dyDescent="0.25">
      <c r="F780">
        <v>22</v>
      </c>
      <c r="G780" t="s">
        <v>302</v>
      </c>
      <c r="H780" t="s">
        <v>303</v>
      </c>
    </row>
    <row r="781" spans="6:8" hidden="1" x14ac:dyDescent="0.25">
      <c r="F781">
        <v>21</v>
      </c>
      <c r="G781" t="s">
        <v>300</v>
      </c>
      <c r="H781" t="s">
        <v>301</v>
      </c>
    </row>
    <row r="782" spans="6:8" hidden="1" x14ac:dyDescent="0.25">
      <c r="F782">
        <v>56</v>
      </c>
      <c r="G782" t="s">
        <v>324</v>
      </c>
      <c r="H782" t="s">
        <v>325</v>
      </c>
    </row>
    <row r="783" spans="6:8" hidden="1" x14ac:dyDescent="0.25">
      <c r="F783">
        <v>22</v>
      </c>
      <c r="G783" t="s">
        <v>302</v>
      </c>
      <c r="H783" t="s">
        <v>303</v>
      </c>
    </row>
    <row r="784" spans="6:8" hidden="1" x14ac:dyDescent="0.25">
      <c r="F784">
        <v>22</v>
      </c>
      <c r="G784" t="s">
        <v>302</v>
      </c>
      <c r="H784" t="s">
        <v>303</v>
      </c>
    </row>
    <row r="785" spans="6:8" hidden="1" x14ac:dyDescent="0.25">
      <c r="F785">
        <v>21</v>
      </c>
      <c r="G785" t="s">
        <v>300</v>
      </c>
      <c r="H785" t="s">
        <v>301</v>
      </c>
    </row>
    <row r="786" spans="6:8" hidden="1" x14ac:dyDescent="0.25">
      <c r="F786">
        <v>23</v>
      </c>
      <c r="G786" t="s">
        <v>310</v>
      </c>
      <c r="H786" t="s">
        <v>311</v>
      </c>
    </row>
    <row r="787" spans="6:8" hidden="1" x14ac:dyDescent="0.25">
      <c r="F787">
        <v>23</v>
      </c>
      <c r="G787" t="s">
        <v>310</v>
      </c>
      <c r="H787" t="s">
        <v>311</v>
      </c>
    </row>
    <row r="788" spans="6:8" hidden="1" x14ac:dyDescent="0.25">
      <c r="F788">
        <v>23</v>
      </c>
      <c r="G788" t="s">
        <v>310</v>
      </c>
      <c r="H788" t="s">
        <v>311</v>
      </c>
    </row>
    <row r="789" spans="6:8" hidden="1" x14ac:dyDescent="0.25">
      <c r="F789">
        <v>56</v>
      </c>
      <c r="G789" t="s">
        <v>324</v>
      </c>
      <c r="H789" t="s">
        <v>325</v>
      </c>
    </row>
    <row r="790" spans="6:8" hidden="1" x14ac:dyDescent="0.25">
      <c r="F790">
        <v>56</v>
      </c>
      <c r="G790" t="s">
        <v>324</v>
      </c>
      <c r="H790" t="s">
        <v>325</v>
      </c>
    </row>
    <row r="791" spans="6:8" hidden="1" x14ac:dyDescent="0.25">
      <c r="F791">
        <v>56</v>
      </c>
      <c r="G791" t="s">
        <v>324</v>
      </c>
      <c r="H791" t="s">
        <v>325</v>
      </c>
    </row>
    <row r="792" spans="6:8" hidden="1" x14ac:dyDescent="0.25">
      <c r="F792">
        <v>56</v>
      </c>
      <c r="G792" t="s">
        <v>324</v>
      </c>
      <c r="H792" t="s">
        <v>325</v>
      </c>
    </row>
    <row r="793" spans="6:8" hidden="1" x14ac:dyDescent="0.25">
      <c r="F793">
        <v>56</v>
      </c>
      <c r="G793" t="s">
        <v>324</v>
      </c>
      <c r="H793" t="s">
        <v>325</v>
      </c>
    </row>
    <row r="794" spans="6:8" hidden="1" x14ac:dyDescent="0.25">
      <c r="F794">
        <v>23</v>
      </c>
      <c r="G794" t="s">
        <v>310</v>
      </c>
      <c r="H794" t="s">
        <v>311</v>
      </c>
    </row>
    <row r="795" spans="6:8" hidden="1" x14ac:dyDescent="0.25">
      <c r="F795">
        <v>37</v>
      </c>
      <c r="G795" t="s">
        <v>328</v>
      </c>
      <c r="H795" t="s">
        <v>329</v>
      </c>
    </row>
    <row r="796" spans="6:8" hidden="1" x14ac:dyDescent="0.25">
      <c r="F796">
        <v>23</v>
      </c>
      <c r="G796" t="s">
        <v>310</v>
      </c>
      <c r="H796" t="s">
        <v>311</v>
      </c>
    </row>
    <row r="797" spans="6:8" hidden="1" x14ac:dyDescent="0.25">
      <c r="F797">
        <v>23</v>
      </c>
      <c r="G797" t="s">
        <v>310</v>
      </c>
      <c r="H797" t="s">
        <v>311</v>
      </c>
    </row>
    <row r="798" spans="6:8" hidden="1" x14ac:dyDescent="0.25">
      <c r="F798">
        <v>56</v>
      </c>
      <c r="G798" t="s">
        <v>324</v>
      </c>
      <c r="H798" t="s">
        <v>325</v>
      </c>
    </row>
    <row r="799" spans="6:8" hidden="1" x14ac:dyDescent="0.25">
      <c r="F799">
        <v>56</v>
      </c>
      <c r="G799" t="s">
        <v>324</v>
      </c>
      <c r="H799" t="s">
        <v>325</v>
      </c>
    </row>
    <row r="800" spans="6:8" hidden="1" x14ac:dyDescent="0.25">
      <c r="F800">
        <v>29</v>
      </c>
      <c r="G800" t="s">
        <v>312</v>
      </c>
      <c r="H800" t="s">
        <v>313</v>
      </c>
    </row>
    <row r="801" spans="6:8" hidden="1" x14ac:dyDescent="0.25">
      <c r="F801">
        <v>23</v>
      </c>
      <c r="G801" t="s">
        <v>310</v>
      </c>
      <c r="H801" t="s">
        <v>311</v>
      </c>
    </row>
    <row r="802" spans="6:8" hidden="1" x14ac:dyDescent="0.25">
      <c r="F802">
        <v>23</v>
      </c>
      <c r="G802" t="s">
        <v>310</v>
      </c>
      <c r="H802" t="s">
        <v>311</v>
      </c>
    </row>
    <row r="803" spans="6:8" hidden="1" x14ac:dyDescent="0.25">
      <c r="F803">
        <v>56</v>
      </c>
      <c r="G803" t="s">
        <v>324</v>
      </c>
      <c r="H803" t="s">
        <v>325</v>
      </c>
    </row>
    <row r="804" spans="6:8" hidden="1" x14ac:dyDescent="0.25">
      <c r="F804">
        <v>56</v>
      </c>
      <c r="G804" t="s">
        <v>324</v>
      </c>
      <c r="H804" t="s">
        <v>325</v>
      </c>
    </row>
    <row r="805" spans="6:8" hidden="1" x14ac:dyDescent="0.25">
      <c r="F805">
        <v>29</v>
      </c>
      <c r="G805" t="s">
        <v>312</v>
      </c>
      <c r="H805" t="s">
        <v>313</v>
      </c>
    </row>
    <row r="806" spans="6:8" hidden="1" x14ac:dyDescent="0.25">
      <c r="F806">
        <v>34</v>
      </c>
      <c r="G806" t="s">
        <v>306</v>
      </c>
      <c r="H806" t="s">
        <v>307</v>
      </c>
    </row>
    <row r="807" spans="6:8" hidden="1" x14ac:dyDescent="0.25">
      <c r="F807">
        <v>56</v>
      </c>
      <c r="G807" t="s">
        <v>324</v>
      </c>
      <c r="H807" t="s">
        <v>325</v>
      </c>
    </row>
    <row r="808" spans="6:8" hidden="1" x14ac:dyDescent="0.25">
      <c r="F808">
        <v>22</v>
      </c>
      <c r="G808" t="s">
        <v>302</v>
      </c>
      <c r="H808" t="s">
        <v>303</v>
      </c>
    </row>
    <row r="809" spans="6:8" hidden="1" x14ac:dyDescent="0.25">
      <c r="F809">
        <v>21</v>
      </c>
      <c r="G809" t="s">
        <v>300</v>
      </c>
      <c r="H809" t="s">
        <v>301</v>
      </c>
    </row>
    <row r="810" spans="6:8" hidden="1" x14ac:dyDescent="0.25">
      <c r="F810">
        <v>29</v>
      </c>
      <c r="G810" t="s">
        <v>312</v>
      </c>
      <c r="H810" t="s">
        <v>313</v>
      </c>
    </row>
    <row r="811" spans="6:8" hidden="1" x14ac:dyDescent="0.25">
      <c r="F811">
        <v>23</v>
      </c>
      <c r="G811" t="s">
        <v>310</v>
      </c>
      <c r="H811" t="s">
        <v>311</v>
      </c>
    </row>
    <row r="812" spans="6:8" hidden="1" x14ac:dyDescent="0.25">
      <c r="F812">
        <v>23</v>
      </c>
      <c r="G812" t="s">
        <v>310</v>
      </c>
      <c r="H812" t="s">
        <v>311</v>
      </c>
    </row>
    <row r="813" spans="6:8" hidden="1" x14ac:dyDescent="0.25">
      <c r="F813">
        <v>23</v>
      </c>
      <c r="G813" t="s">
        <v>310</v>
      </c>
      <c r="H813" t="s">
        <v>311</v>
      </c>
    </row>
    <row r="814" spans="6:8" hidden="1" x14ac:dyDescent="0.25">
      <c r="F814">
        <v>37</v>
      </c>
      <c r="G814" t="s">
        <v>328</v>
      </c>
      <c r="H814" t="s">
        <v>329</v>
      </c>
    </row>
    <row r="815" spans="6:8" hidden="1" x14ac:dyDescent="0.25">
      <c r="F815">
        <v>37</v>
      </c>
      <c r="G815" t="s">
        <v>328</v>
      </c>
      <c r="H815" t="s">
        <v>329</v>
      </c>
    </row>
    <row r="816" spans="6:8" hidden="1" x14ac:dyDescent="0.25">
      <c r="F816">
        <v>37</v>
      </c>
      <c r="G816" t="s">
        <v>328</v>
      </c>
      <c r="H816" t="s">
        <v>329</v>
      </c>
    </row>
    <row r="817" spans="6:8" hidden="1" x14ac:dyDescent="0.25">
      <c r="F817">
        <v>37</v>
      </c>
      <c r="G817" t="s">
        <v>328</v>
      </c>
      <c r="H817" t="s">
        <v>329</v>
      </c>
    </row>
    <row r="818" spans="6:8" hidden="1" x14ac:dyDescent="0.25">
      <c r="F818">
        <v>37</v>
      </c>
      <c r="G818" t="s">
        <v>328</v>
      </c>
      <c r="H818" t="s">
        <v>329</v>
      </c>
    </row>
    <row r="819" spans="6:8" hidden="1" x14ac:dyDescent="0.25">
      <c r="F819">
        <v>37</v>
      </c>
      <c r="G819" t="s">
        <v>328</v>
      </c>
      <c r="H819" t="s">
        <v>329</v>
      </c>
    </row>
    <row r="820" spans="6:8" hidden="1" x14ac:dyDescent="0.25">
      <c r="F820">
        <v>29</v>
      </c>
      <c r="G820" t="s">
        <v>312</v>
      </c>
      <c r="H820" t="s">
        <v>313</v>
      </c>
    </row>
    <row r="821" spans="6:8" hidden="1" x14ac:dyDescent="0.25">
      <c r="F821">
        <v>22</v>
      </c>
      <c r="G821" t="s">
        <v>302</v>
      </c>
      <c r="H821" t="s">
        <v>303</v>
      </c>
    </row>
    <row r="822" spans="6:8" hidden="1" x14ac:dyDescent="0.25">
      <c r="F822">
        <v>31</v>
      </c>
      <c r="G822" t="s">
        <v>326</v>
      </c>
      <c r="H822" t="s">
        <v>327</v>
      </c>
    </row>
    <row r="823" spans="6:8" hidden="1" x14ac:dyDescent="0.25">
      <c r="F823">
        <v>29</v>
      </c>
      <c r="G823" t="s">
        <v>312</v>
      </c>
      <c r="H823" t="s">
        <v>313</v>
      </c>
    </row>
    <row r="824" spans="6:8" hidden="1" x14ac:dyDescent="0.25">
      <c r="F824">
        <v>23</v>
      </c>
      <c r="G824" t="s">
        <v>310</v>
      </c>
      <c r="H824" t="s">
        <v>311</v>
      </c>
    </row>
    <row r="825" spans="6:8" hidden="1" x14ac:dyDescent="0.25">
      <c r="F825">
        <v>29</v>
      </c>
      <c r="G825" t="s">
        <v>312</v>
      </c>
      <c r="H825" t="s">
        <v>313</v>
      </c>
    </row>
    <row r="826" spans="6:8" hidden="1" x14ac:dyDescent="0.25">
      <c r="F826">
        <v>20</v>
      </c>
      <c r="G826" t="s">
        <v>308</v>
      </c>
      <c r="H826" t="s">
        <v>309</v>
      </c>
    </row>
    <row r="827" spans="6:8" hidden="1" x14ac:dyDescent="0.25">
      <c r="F827">
        <v>20</v>
      </c>
      <c r="G827" t="s">
        <v>308</v>
      </c>
      <c r="H827" t="s">
        <v>309</v>
      </c>
    </row>
    <row r="828" spans="6:8" hidden="1" x14ac:dyDescent="0.25">
      <c r="F828">
        <v>22</v>
      </c>
      <c r="G828" t="s">
        <v>302</v>
      </c>
      <c r="H828" t="s">
        <v>303</v>
      </c>
    </row>
    <row r="829" spans="6:8" hidden="1" x14ac:dyDescent="0.25">
      <c r="F829">
        <v>21</v>
      </c>
      <c r="G829" t="s">
        <v>300</v>
      </c>
      <c r="H829" t="s">
        <v>301</v>
      </c>
    </row>
    <row r="830" spans="6:8" hidden="1" x14ac:dyDescent="0.25">
      <c r="F830">
        <v>35</v>
      </c>
      <c r="G830" t="s">
        <v>330</v>
      </c>
      <c r="H830" t="s">
        <v>331</v>
      </c>
    </row>
    <row r="831" spans="6:8" hidden="1" x14ac:dyDescent="0.25">
      <c r="F831">
        <v>29</v>
      </c>
      <c r="G831" t="s">
        <v>312</v>
      </c>
      <c r="H831" t="s">
        <v>313</v>
      </c>
    </row>
    <row r="832" spans="6:8" hidden="1" x14ac:dyDescent="0.25">
      <c r="F832">
        <v>29</v>
      </c>
      <c r="G832" t="s">
        <v>312</v>
      </c>
      <c r="H832" t="s">
        <v>313</v>
      </c>
    </row>
    <row r="833" spans="6:8" hidden="1" x14ac:dyDescent="0.25">
      <c r="F833">
        <v>56</v>
      </c>
      <c r="G833" t="s">
        <v>324</v>
      </c>
      <c r="H833" t="s">
        <v>325</v>
      </c>
    </row>
    <row r="834" spans="6:8" hidden="1" x14ac:dyDescent="0.25">
      <c r="F834">
        <v>56</v>
      </c>
      <c r="G834" t="s">
        <v>324</v>
      </c>
      <c r="H834" t="s">
        <v>325</v>
      </c>
    </row>
    <row r="835" spans="6:8" hidden="1" x14ac:dyDescent="0.25">
      <c r="F835">
        <v>31</v>
      </c>
      <c r="G835" t="s">
        <v>326</v>
      </c>
      <c r="H835" t="s">
        <v>327</v>
      </c>
    </row>
    <row r="836" spans="6:8" hidden="1" x14ac:dyDescent="0.25">
      <c r="F836">
        <v>21</v>
      </c>
      <c r="G836" t="s">
        <v>300</v>
      </c>
      <c r="H836" t="s">
        <v>301</v>
      </c>
    </row>
    <row r="837" spans="6:8" hidden="1" x14ac:dyDescent="0.25">
      <c r="F837">
        <v>23</v>
      </c>
      <c r="G837" t="s">
        <v>310</v>
      </c>
      <c r="H837" t="s">
        <v>311</v>
      </c>
    </row>
    <row r="838" spans="6:8" hidden="1" x14ac:dyDescent="0.25">
      <c r="F838">
        <v>23</v>
      </c>
      <c r="G838" t="s">
        <v>310</v>
      </c>
      <c r="H838" t="s">
        <v>311</v>
      </c>
    </row>
    <row r="839" spans="6:8" hidden="1" x14ac:dyDescent="0.25">
      <c r="F839">
        <v>23</v>
      </c>
      <c r="G839" t="s">
        <v>310</v>
      </c>
      <c r="H839" t="s">
        <v>311</v>
      </c>
    </row>
    <row r="840" spans="6:8" hidden="1" x14ac:dyDescent="0.25">
      <c r="F840">
        <v>23</v>
      </c>
      <c r="G840" t="s">
        <v>310</v>
      </c>
      <c r="H840" t="s">
        <v>311</v>
      </c>
    </row>
    <row r="841" spans="6:8" hidden="1" x14ac:dyDescent="0.25">
      <c r="F841">
        <v>23</v>
      </c>
      <c r="G841" t="s">
        <v>310</v>
      </c>
      <c r="H841" t="s">
        <v>311</v>
      </c>
    </row>
    <row r="842" spans="6:8" hidden="1" x14ac:dyDescent="0.25">
      <c r="F842">
        <v>23</v>
      </c>
      <c r="G842" t="s">
        <v>310</v>
      </c>
      <c r="H842" t="s">
        <v>311</v>
      </c>
    </row>
    <row r="843" spans="6:8" hidden="1" x14ac:dyDescent="0.25">
      <c r="F843">
        <v>23</v>
      </c>
      <c r="G843" t="s">
        <v>310</v>
      </c>
      <c r="H843" t="s">
        <v>311</v>
      </c>
    </row>
    <row r="844" spans="6:8" hidden="1" x14ac:dyDescent="0.25">
      <c r="F844">
        <v>23</v>
      </c>
      <c r="G844" t="s">
        <v>310</v>
      </c>
      <c r="H844" t="s">
        <v>311</v>
      </c>
    </row>
    <row r="845" spans="6:8" hidden="1" x14ac:dyDescent="0.25">
      <c r="F845">
        <v>23</v>
      </c>
      <c r="G845" t="s">
        <v>310</v>
      </c>
      <c r="H845" t="s">
        <v>311</v>
      </c>
    </row>
    <row r="846" spans="6:8" hidden="1" x14ac:dyDescent="0.25">
      <c r="F846">
        <v>23</v>
      </c>
      <c r="G846" t="s">
        <v>310</v>
      </c>
      <c r="H846" t="s">
        <v>311</v>
      </c>
    </row>
    <row r="847" spans="6:8" hidden="1" x14ac:dyDescent="0.25">
      <c r="F847">
        <v>23</v>
      </c>
      <c r="G847" t="s">
        <v>310</v>
      </c>
      <c r="H847" t="s">
        <v>311</v>
      </c>
    </row>
    <row r="848" spans="6:8" hidden="1" x14ac:dyDescent="0.25">
      <c r="F848">
        <v>23</v>
      </c>
      <c r="G848" t="s">
        <v>310</v>
      </c>
      <c r="H848" t="s">
        <v>311</v>
      </c>
    </row>
    <row r="849" spans="6:8" hidden="1" x14ac:dyDescent="0.25">
      <c r="F849">
        <v>23</v>
      </c>
      <c r="G849" t="s">
        <v>310</v>
      </c>
      <c r="H849" t="s">
        <v>311</v>
      </c>
    </row>
    <row r="850" spans="6:8" hidden="1" x14ac:dyDescent="0.25">
      <c r="F850">
        <v>23</v>
      </c>
      <c r="G850" t="s">
        <v>310</v>
      </c>
      <c r="H850" t="s">
        <v>311</v>
      </c>
    </row>
    <row r="851" spans="6:8" hidden="1" x14ac:dyDescent="0.25">
      <c r="F851">
        <v>23</v>
      </c>
      <c r="G851" t="s">
        <v>310</v>
      </c>
      <c r="H851" t="s">
        <v>311</v>
      </c>
    </row>
    <row r="852" spans="6:8" hidden="1" x14ac:dyDescent="0.25">
      <c r="F852">
        <v>23</v>
      </c>
      <c r="G852" t="s">
        <v>310</v>
      </c>
      <c r="H852" t="s">
        <v>311</v>
      </c>
    </row>
    <row r="853" spans="6:8" hidden="1" x14ac:dyDescent="0.25">
      <c r="F853">
        <v>23</v>
      </c>
      <c r="G853" t="s">
        <v>310</v>
      </c>
      <c r="H853" t="s">
        <v>311</v>
      </c>
    </row>
    <row r="854" spans="6:8" hidden="1" x14ac:dyDescent="0.25">
      <c r="F854">
        <v>23</v>
      </c>
      <c r="G854" t="s">
        <v>310</v>
      </c>
      <c r="H854" t="s">
        <v>311</v>
      </c>
    </row>
    <row r="855" spans="6:8" hidden="1" x14ac:dyDescent="0.25">
      <c r="F855">
        <v>23</v>
      </c>
      <c r="G855" t="s">
        <v>310</v>
      </c>
      <c r="H855" t="s">
        <v>311</v>
      </c>
    </row>
    <row r="856" spans="6:8" hidden="1" x14ac:dyDescent="0.25">
      <c r="F856">
        <v>23</v>
      </c>
      <c r="G856" t="s">
        <v>310</v>
      </c>
      <c r="H856" t="s">
        <v>311</v>
      </c>
    </row>
    <row r="857" spans="6:8" hidden="1" x14ac:dyDescent="0.25">
      <c r="F857">
        <v>23</v>
      </c>
      <c r="G857" t="s">
        <v>310</v>
      </c>
      <c r="H857" t="s">
        <v>311</v>
      </c>
    </row>
    <row r="858" spans="6:8" hidden="1" x14ac:dyDescent="0.25">
      <c r="F858">
        <v>23</v>
      </c>
      <c r="G858" t="s">
        <v>310</v>
      </c>
      <c r="H858" t="s">
        <v>311</v>
      </c>
    </row>
    <row r="859" spans="6:8" hidden="1" x14ac:dyDescent="0.25">
      <c r="F859">
        <v>23</v>
      </c>
      <c r="G859" t="s">
        <v>310</v>
      </c>
      <c r="H859" t="s">
        <v>311</v>
      </c>
    </row>
    <row r="860" spans="6:8" hidden="1" x14ac:dyDescent="0.25">
      <c r="F860">
        <v>23</v>
      </c>
      <c r="G860" t="s">
        <v>310</v>
      </c>
      <c r="H860" t="s">
        <v>311</v>
      </c>
    </row>
    <row r="861" spans="6:8" hidden="1" x14ac:dyDescent="0.25">
      <c r="F861">
        <v>23</v>
      </c>
      <c r="G861" t="s">
        <v>310</v>
      </c>
      <c r="H861" t="s">
        <v>311</v>
      </c>
    </row>
    <row r="862" spans="6:8" hidden="1" x14ac:dyDescent="0.25">
      <c r="F862">
        <v>23</v>
      </c>
      <c r="G862" t="s">
        <v>310</v>
      </c>
      <c r="H862" t="s">
        <v>311</v>
      </c>
    </row>
    <row r="863" spans="6:8" hidden="1" x14ac:dyDescent="0.25">
      <c r="F863">
        <v>23</v>
      </c>
      <c r="G863" t="s">
        <v>310</v>
      </c>
      <c r="H863" t="s">
        <v>311</v>
      </c>
    </row>
    <row r="864" spans="6:8" hidden="1" x14ac:dyDescent="0.25">
      <c r="F864">
        <v>23</v>
      </c>
      <c r="G864" t="s">
        <v>310</v>
      </c>
      <c r="H864" t="s">
        <v>311</v>
      </c>
    </row>
    <row r="865" spans="6:8" hidden="1" x14ac:dyDescent="0.25">
      <c r="F865">
        <v>23</v>
      </c>
      <c r="G865" t="s">
        <v>310</v>
      </c>
      <c r="H865" t="s">
        <v>311</v>
      </c>
    </row>
    <row r="866" spans="6:8" hidden="1" x14ac:dyDescent="0.25">
      <c r="F866">
        <v>23</v>
      </c>
      <c r="G866" t="s">
        <v>310</v>
      </c>
      <c r="H866" t="s">
        <v>311</v>
      </c>
    </row>
    <row r="867" spans="6:8" hidden="1" x14ac:dyDescent="0.25">
      <c r="F867">
        <v>37</v>
      </c>
      <c r="G867" t="s">
        <v>328</v>
      </c>
      <c r="H867" t="s">
        <v>329</v>
      </c>
    </row>
    <row r="868" spans="6:8" hidden="1" x14ac:dyDescent="0.25">
      <c r="F868">
        <v>37</v>
      </c>
      <c r="G868" t="s">
        <v>328</v>
      </c>
      <c r="H868" t="s">
        <v>329</v>
      </c>
    </row>
    <row r="869" spans="6:8" hidden="1" x14ac:dyDescent="0.25">
      <c r="F869">
        <v>57</v>
      </c>
      <c r="G869" t="s">
        <v>332</v>
      </c>
      <c r="H869" t="s">
        <v>333</v>
      </c>
    </row>
    <row r="870" spans="6:8" hidden="1" x14ac:dyDescent="0.25">
      <c r="F870">
        <v>35</v>
      </c>
      <c r="G870" t="s">
        <v>330</v>
      </c>
      <c r="H870" t="s">
        <v>331</v>
      </c>
    </row>
    <row r="871" spans="6:8" hidden="1" x14ac:dyDescent="0.25">
      <c r="F871">
        <v>35</v>
      </c>
      <c r="G871" t="s">
        <v>330</v>
      </c>
      <c r="H871" t="s">
        <v>331</v>
      </c>
    </row>
    <row r="872" spans="6:8" hidden="1" x14ac:dyDescent="0.25">
      <c r="F872">
        <v>20</v>
      </c>
      <c r="G872" t="s">
        <v>308</v>
      </c>
      <c r="H872" t="s">
        <v>309</v>
      </c>
    </row>
    <row r="873" spans="6:8" hidden="1" x14ac:dyDescent="0.25">
      <c r="F873">
        <v>35</v>
      </c>
      <c r="G873" t="s">
        <v>330</v>
      </c>
      <c r="H873" t="s">
        <v>331</v>
      </c>
    </row>
    <row r="874" spans="6:8" hidden="1" x14ac:dyDescent="0.25">
      <c r="F874">
        <v>35</v>
      </c>
      <c r="G874" t="s">
        <v>330</v>
      </c>
      <c r="H874" t="s">
        <v>331</v>
      </c>
    </row>
    <row r="875" spans="6:8" hidden="1" x14ac:dyDescent="0.25">
      <c r="F875">
        <v>20</v>
      </c>
      <c r="G875" t="s">
        <v>308</v>
      </c>
      <c r="H875" t="s">
        <v>309</v>
      </c>
    </row>
    <row r="876" spans="6:8" hidden="1" x14ac:dyDescent="0.25">
      <c r="F876">
        <v>35</v>
      </c>
      <c r="G876" t="s">
        <v>330</v>
      </c>
      <c r="H876" t="s">
        <v>331</v>
      </c>
    </row>
    <row r="877" spans="6:8" hidden="1" x14ac:dyDescent="0.25">
      <c r="F877">
        <v>35</v>
      </c>
      <c r="G877" t="s">
        <v>330</v>
      </c>
      <c r="H877" t="s">
        <v>331</v>
      </c>
    </row>
    <row r="878" spans="6:8" hidden="1" x14ac:dyDescent="0.25">
      <c r="F878">
        <v>35</v>
      </c>
      <c r="G878" t="s">
        <v>330</v>
      </c>
      <c r="H878" t="s">
        <v>331</v>
      </c>
    </row>
    <row r="879" spans="6:8" hidden="1" x14ac:dyDescent="0.25">
      <c r="F879">
        <v>56</v>
      </c>
      <c r="G879" t="s">
        <v>324</v>
      </c>
      <c r="H879" t="s">
        <v>325</v>
      </c>
    </row>
    <row r="880" spans="6:8" hidden="1" x14ac:dyDescent="0.25">
      <c r="F880">
        <v>20</v>
      </c>
      <c r="G880" t="s">
        <v>308</v>
      </c>
      <c r="H880" t="s">
        <v>309</v>
      </c>
    </row>
    <row r="881" spans="6:8" hidden="1" x14ac:dyDescent="0.25">
      <c r="F881">
        <v>23</v>
      </c>
      <c r="G881" t="s">
        <v>310</v>
      </c>
      <c r="H881" t="s">
        <v>311</v>
      </c>
    </row>
    <row r="882" spans="6:8" hidden="1" x14ac:dyDescent="0.25">
      <c r="F882">
        <v>23</v>
      </c>
      <c r="G882" t="s">
        <v>310</v>
      </c>
      <c r="H882" t="s">
        <v>311</v>
      </c>
    </row>
    <row r="883" spans="6:8" hidden="1" x14ac:dyDescent="0.25">
      <c r="F883">
        <v>28</v>
      </c>
      <c r="G883" t="s">
        <v>336</v>
      </c>
      <c r="H883" t="s">
        <v>337</v>
      </c>
    </row>
    <row r="884" spans="6:8" hidden="1" x14ac:dyDescent="0.25">
      <c r="F884">
        <v>29</v>
      </c>
      <c r="G884" t="s">
        <v>312</v>
      </c>
      <c r="H884" t="s">
        <v>313</v>
      </c>
    </row>
    <row r="885" spans="6:8" hidden="1" x14ac:dyDescent="0.25">
      <c r="F885">
        <v>37</v>
      </c>
      <c r="G885" t="s">
        <v>328</v>
      </c>
      <c r="H885" t="s">
        <v>329</v>
      </c>
    </row>
    <row r="886" spans="6:8" hidden="1" x14ac:dyDescent="0.25">
      <c r="F886">
        <v>21</v>
      </c>
      <c r="G886" t="s">
        <v>300</v>
      </c>
      <c r="H886" t="s">
        <v>301</v>
      </c>
    </row>
    <row r="887" spans="6:8" hidden="1" x14ac:dyDescent="0.25">
      <c r="F887">
        <v>37</v>
      </c>
      <c r="G887" t="s">
        <v>328</v>
      </c>
      <c r="H887" t="s">
        <v>329</v>
      </c>
    </row>
    <row r="888" spans="6:8" hidden="1" x14ac:dyDescent="0.25">
      <c r="F888">
        <v>37</v>
      </c>
      <c r="G888" t="s">
        <v>328</v>
      </c>
      <c r="H888" t="s">
        <v>329</v>
      </c>
    </row>
    <row r="889" spans="6:8" hidden="1" x14ac:dyDescent="0.25">
      <c r="F889">
        <v>37</v>
      </c>
      <c r="G889" t="s">
        <v>328</v>
      </c>
      <c r="H889" t="s">
        <v>329</v>
      </c>
    </row>
    <row r="890" spans="6:8" hidden="1" x14ac:dyDescent="0.25">
      <c r="F890">
        <v>37</v>
      </c>
      <c r="G890" t="s">
        <v>328</v>
      </c>
      <c r="H890" t="s">
        <v>329</v>
      </c>
    </row>
    <row r="891" spans="6:8" hidden="1" x14ac:dyDescent="0.25">
      <c r="F891">
        <v>37</v>
      </c>
      <c r="G891" t="s">
        <v>328</v>
      </c>
      <c r="H891" t="s">
        <v>329</v>
      </c>
    </row>
    <row r="892" spans="6:8" hidden="1" x14ac:dyDescent="0.25">
      <c r="F892">
        <v>22</v>
      </c>
      <c r="G892" t="s">
        <v>302</v>
      </c>
      <c r="H892" t="s">
        <v>303</v>
      </c>
    </row>
    <row r="893" spans="6:8" hidden="1" x14ac:dyDescent="0.25">
      <c r="F893">
        <v>21</v>
      </c>
      <c r="G893" t="s">
        <v>300</v>
      </c>
      <c r="H893" t="s">
        <v>301</v>
      </c>
    </row>
    <row r="894" spans="6:8" hidden="1" x14ac:dyDescent="0.25">
      <c r="F894">
        <v>21</v>
      </c>
      <c r="G894" t="s">
        <v>300</v>
      </c>
      <c r="H894" t="s">
        <v>301</v>
      </c>
    </row>
    <row r="895" spans="6:8" hidden="1" x14ac:dyDescent="0.25">
      <c r="F895">
        <v>29</v>
      </c>
      <c r="G895" t="s">
        <v>312</v>
      </c>
      <c r="H895" t="s">
        <v>313</v>
      </c>
    </row>
    <row r="896" spans="6:8" hidden="1" x14ac:dyDescent="0.25">
      <c r="F896">
        <v>29</v>
      </c>
      <c r="G896" t="s">
        <v>312</v>
      </c>
      <c r="H896" t="s">
        <v>313</v>
      </c>
    </row>
    <row r="897" spans="6:8" hidden="1" x14ac:dyDescent="0.25">
      <c r="F897">
        <v>29</v>
      </c>
      <c r="G897" t="s">
        <v>312</v>
      </c>
      <c r="H897" t="s">
        <v>313</v>
      </c>
    </row>
    <row r="898" spans="6:8" hidden="1" x14ac:dyDescent="0.25">
      <c r="F898">
        <v>29</v>
      </c>
      <c r="G898" t="s">
        <v>312</v>
      </c>
      <c r="H898" t="s">
        <v>313</v>
      </c>
    </row>
    <row r="899" spans="6:8" hidden="1" x14ac:dyDescent="0.25">
      <c r="F899">
        <v>23</v>
      </c>
      <c r="G899" t="s">
        <v>310</v>
      </c>
      <c r="H899" t="s">
        <v>311</v>
      </c>
    </row>
    <row r="900" spans="6:8" hidden="1" x14ac:dyDescent="0.25">
      <c r="F900">
        <v>29</v>
      </c>
      <c r="G900" t="s">
        <v>312</v>
      </c>
      <c r="H900" t="s">
        <v>313</v>
      </c>
    </row>
    <row r="901" spans="6:8" hidden="1" x14ac:dyDescent="0.25">
      <c r="F901">
        <v>29</v>
      </c>
      <c r="G901" t="s">
        <v>312</v>
      </c>
      <c r="H901" t="s">
        <v>313</v>
      </c>
    </row>
    <row r="902" spans="6:8" hidden="1" x14ac:dyDescent="0.25">
      <c r="F902">
        <v>37</v>
      </c>
      <c r="G902" t="s">
        <v>328</v>
      </c>
      <c r="H902" t="s">
        <v>329</v>
      </c>
    </row>
    <row r="903" spans="6:8" hidden="1" x14ac:dyDescent="0.25">
      <c r="F903">
        <v>37</v>
      </c>
      <c r="G903" t="s">
        <v>328</v>
      </c>
      <c r="H903" t="s">
        <v>329</v>
      </c>
    </row>
    <row r="904" spans="6:8" hidden="1" x14ac:dyDescent="0.25">
      <c r="F904">
        <v>37</v>
      </c>
      <c r="G904" t="s">
        <v>328</v>
      </c>
      <c r="H904" t="s">
        <v>329</v>
      </c>
    </row>
    <row r="905" spans="6:8" hidden="1" x14ac:dyDescent="0.25">
      <c r="F905">
        <v>23</v>
      </c>
      <c r="G905" t="s">
        <v>310</v>
      </c>
      <c r="H905" t="s">
        <v>311</v>
      </c>
    </row>
    <row r="906" spans="6:8" hidden="1" x14ac:dyDescent="0.25">
      <c r="F906">
        <v>34</v>
      </c>
      <c r="G906" t="s">
        <v>306</v>
      </c>
      <c r="H906" t="s">
        <v>307</v>
      </c>
    </row>
    <row r="907" spans="6:8" hidden="1" x14ac:dyDescent="0.25">
      <c r="F907">
        <v>23</v>
      </c>
      <c r="G907" t="s">
        <v>310</v>
      </c>
      <c r="H907" t="s">
        <v>311</v>
      </c>
    </row>
    <row r="908" spans="6:8" hidden="1" x14ac:dyDescent="0.25">
      <c r="F908">
        <v>23</v>
      </c>
      <c r="G908" t="s">
        <v>310</v>
      </c>
      <c r="H908" t="s">
        <v>311</v>
      </c>
    </row>
    <row r="909" spans="6:8" hidden="1" x14ac:dyDescent="0.25">
      <c r="F909">
        <v>23</v>
      </c>
      <c r="G909" t="s">
        <v>310</v>
      </c>
      <c r="H909" t="s">
        <v>311</v>
      </c>
    </row>
    <row r="910" spans="6:8" hidden="1" x14ac:dyDescent="0.25">
      <c r="F910">
        <v>23</v>
      </c>
      <c r="G910" t="s">
        <v>310</v>
      </c>
      <c r="H910" t="s">
        <v>311</v>
      </c>
    </row>
    <row r="911" spans="6:8" hidden="1" x14ac:dyDescent="0.25">
      <c r="F911">
        <v>23</v>
      </c>
      <c r="G911" t="s">
        <v>310</v>
      </c>
      <c r="H911" t="s">
        <v>311</v>
      </c>
    </row>
    <row r="912" spans="6:8" hidden="1" x14ac:dyDescent="0.25">
      <c r="F912">
        <v>23</v>
      </c>
      <c r="G912" t="s">
        <v>310</v>
      </c>
      <c r="H912" t="s">
        <v>311</v>
      </c>
    </row>
    <row r="913" spans="6:8" hidden="1" x14ac:dyDescent="0.25">
      <c r="F913">
        <v>23</v>
      </c>
      <c r="G913" t="s">
        <v>310</v>
      </c>
      <c r="H913" t="s">
        <v>311</v>
      </c>
    </row>
    <row r="914" spans="6:8" hidden="1" x14ac:dyDescent="0.25">
      <c r="F914">
        <v>23</v>
      </c>
      <c r="G914" t="s">
        <v>310</v>
      </c>
      <c r="H914" t="s">
        <v>311</v>
      </c>
    </row>
    <row r="915" spans="6:8" hidden="1" x14ac:dyDescent="0.25">
      <c r="F915">
        <v>23</v>
      </c>
      <c r="G915" t="s">
        <v>310</v>
      </c>
      <c r="H915" t="s">
        <v>311</v>
      </c>
    </row>
    <row r="916" spans="6:8" hidden="1" x14ac:dyDescent="0.25">
      <c r="F916">
        <v>22</v>
      </c>
      <c r="G916" t="s">
        <v>302</v>
      </c>
      <c r="H916" t="s">
        <v>303</v>
      </c>
    </row>
    <row r="917" spans="6:8" hidden="1" x14ac:dyDescent="0.25">
      <c r="F917">
        <v>21</v>
      </c>
      <c r="G917" t="s">
        <v>300</v>
      </c>
      <c r="H917" t="s">
        <v>301</v>
      </c>
    </row>
    <row r="918" spans="6:8" hidden="1" x14ac:dyDescent="0.25">
      <c r="F918">
        <v>34</v>
      </c>
      <c r="G918" t="s">
        <v>306</v>
      </c>
      <c r="H918" t="s">
        <v>307</v>
      </c>
    </row>
    <row r="919" spans="6:8" x14ac:dyDescent="0.25">
      <c r="F919">
        <v>30</v>
      </c>
      <c r="G919" t="s">
        <v>348</v>
      </c>
      <c r="H919" t="s">
        <v>349</v>
      </c>
    </row>
    <row r="920" spans="6:8" x14ac:dyDescent="0.25">
      <c r="F920">
        <v>30</v>
      </c>
      <c r="G920" t="s">
        <v>348</v>
      </c>
      <c r="H920" t="s">
        <v>349</v>
      </c>
    </row>
    <row r="921" spans="6:8" hidden="1" x14ac:dyDescent="0.25">
      <c r="F921">
        <v>21</v>
      </c>
      <c r="G921" t="s">
        <v>300</v>
      </c>
      <c r="H921" t="s">
        <v>301</v>
      </c>
    </row>
    <row r="922" spans="6:8" hidden="1" x14ac:dyDescent="0.25">
      <c r="F922">
        <v>34</v>
      </c>
      <c r="G922" t="s">
        <v>306</v>
      </c>
      <c r="H922" t="s">
        <v>307</v>
      </c>
    </row>
    <row r="923" spans="6:8" hidden="1" x14ac:dyDescent="0.25">
      <c r="F923">
        <v>56</v>
      </c>
      <c r="G923" t="s">
        <v>324</v>
      </c>
      <c r="H923" t="s">
        <v>325</v>
      </c>
    </row>
    <row r="924" spans="6:8" hidden="1" x14ac:dyDescent="0.25">
      <c r="F924">
        <v>21</v>
      </c>
      <c r="G924" t="s">
        <v>300</v>
      </c>
      <c r="H924" t="s">
        <v>301</v>
      </c>
    </row>
    <row r="925" spans="6:8" hidden="1" x14ac:dyDescent="0.25">
      <c r="F925">
        <v>22</v>
      </c>
      <c r="G925" t="s">
        <v>302</v>
      </c>
      <c r="H925" t="s">
        <v>303</v>
      </c>
    </row>
    <row r="926" spans="6:8" hidden="1" x14ac:dyDescent="0.25">
      <c r="F926">
        <v>29</v>
      </c>
      <c r="G926" t="s">
        <v>312</v>
      </c>
      <c r="H926" t="s">
        <v>313</v>
      </c>
    </row>
    <row r="927" spans="6:8" hidden="1" x14ac:dyDescent="0.25">
      <c r="F927">
        <v>21</v>
      </c>
      <c r="G927" t="s">
        <v>300</v>
      </c>
      <c r="H927" t="s">
        <v>301</v>
      </c>
    </row>
    <row r="928" spans="6:8" hidden="1" x14ac:dyDescent="0.25">
      <c r="F928">
        <v>22</v>
      </c>
      <c r="G928" t="s">
        <v>302</v>
      </c>
      <c r="H928" t="s">
        <v>303</v>
      </c>
    </row>
    <row r="929" spans="6:8" hidden="1" x14ac:dyDescent="0.25">
      <c r="F929">
        <v>56</v>
      </c>
      <c r="G929" t="s">
        <v>324</v>
      </c>
      <c r="H929" t="s">
        <v>325</v>
      </c>
    </row>
    <row r="930" spans="6:8" hidden="1" x14ac:dyDescent="0.25">
      <c r="F930">
        <v>21</v>
      </c>
      <c r="G930" t="s">
        <v>300</v>
      </c>
      <c r="H930" t="s">
        <v>301</v>
      </c>
    </row>
    <row r="931" spans="6:8" hidden="1" x14ac:dyDescent="0.25">
      <c r="F931">
        <v>21</v>
      </c>
      <c r="G931" t="s">
        <v>300</v>
      </c>
      <c r="H931" t="s">
        <v>301</v>
      </c>
    </row>
    <row r="932" spans="6:8" hidden="1" x14ac:dyDescent="0.25">
      <c r="F932">
        <v>21</v>
      </c>
      <c r="G932" t="s">
        <v>300</v>
      </c>
      <c r="H932" t="s">
        <v>301</v>
      </c>
    </row>
    <row r="933" spans="6:8" hidden="1" x14ac:dyDescent="0.25">
      <c r="F933">
        <v>22</v>
      </c>
      <c r="G933" t="s">
        <v>302</v>
      </c>
      <c r="H933" t="s">
        <v>303</v>
      </c>
    </row>
    <row r="934" spans="6:8" hidden="1" x14ac:dyDescent="0.25">
      <c r="F934">
        <v>21</v>
      </c>
      <c r="G934" t="s">
        <v>300</v>
      </c>
      <c r="H934" t="s">
        <v>301</v>
      </c>
    </row>
    <row r="935" spans="6:8" hidden="1" x14ac:dyDescent="0.25">
      <c r="F935">
        <v>37</v>
      </c>
      <c r="G935" t="s">
        <v>328</v>
      </c>
      <c r="H935" t="s">
        <v>329</v>
      </c>
    </row>
    <row r="936" spans="6:8" hidden="1" x14ac:dyDescent="0.25">
      <c r="F936">
        <v>21</v>
      </c>
      <c r="G936" t="s">
        <v>300</v>
      </c>
      <c r="H936" t="s">
        <v>301</v>
      </c>
    </row>
    <row r="937" spans="6:8" hidden="1" x14ac:dyDescent="0.25">
      <c r="F937">
        <v>22</v>
      </c>
      <c r="G937" t="s">
        <v>302</v>
      </c>
      <c r="H937" t="s">
        <v>303</v>
      </c>
    </row>
    <row r="938" spans="6:8" hidden="1" x14ac:dyDescent="0.25">
      <c r="F938">
        <v>21</v>
      </c>
      <c r="G938" t="s">
        <v>300</v>
      </c>
      <c r="H938" t="s">
        <v>301</v>
      </c>
    </row>
    <row r="939" spans="6:8" hidden="1" x14ac:dyDescent="0.25">
      <c r="F939">
        <v>56</v>
      </c>
      <c r="G939" t="s">
        <v>324</v>
      </c>
      <c r="H939" t="s">
        <v>325</v>
      </c>
    </row>
    <row r="940" spans="6:8" hidden="1" x14ac:dyDescent="0.25">
      <c r="F940">
        <v>21</v>
      </c>
      <c r="G940" t="s">
        <v>300</v>
      </c>
      <c r="H940" t="s">
        <v>301</v>
      </c>
    </row>
    <row r="941" spans="6:8" hidden="1" x14ac:dyDescent="0.25">
      <c r="F941">
        <v>21</v>
      </c>
      <c r="G941" t="s">
        <v>300</v>
      </c>
      <c r="H941" t="s">
        <v>301</v>
      </c>
    </row>
    <row r="942" spans="6:8" hidden="1" x14ac:dyDescent="0.25">
      <c r="F942">
        <v>20</v>
      </c>
      <c r="G942" t="s">
        <v>308</v>
      </c>
      <c r="H942" t="s">
        <v>309</v>
      </c>
    </row>
    <row r="943" spans="6:8" hidden="1" x14ac:dyDescent="0.25">
      <c r="F943">
        <v>29</v>
      </c>
      <c r="G943" t="s">
        <v>312</v>
      </c>
      <c r="H943" t="s">
        <v>313</v>
      </c>
    </row>
    <row r="944" spans="6:8" hidden="1" x14ac:dyDescent="0.25">
      <c r="F944">
        <v>21</v>
      </c>
      <c r="G944" t="s">
        <v>300</v>
      </c>
      <c r="H944" t="s">
        <v>301</v>
      </c>
    </row>
    <row r="945" spans="6:8" hidden="1" x14ac:dyDescent="0.25">
      <c r="F945">
        <v>21</v>
      </c>
      <c r="G945" t="s">
        <v>300</v>
      </c>
      <c r="H945" t="s">
        <v>301</v>
      </c>
    </row>
    <row r="946" spans="6:8" hidden="1" x14ac:dyDescent="0.25">
      <c r="F946">
        <v>21</v>
      </c>
      <c r="G946" t="s">
        <v>300</v>
      </c>
      <c r="H946" t="s">
        <v>301</v>
      </c>
    </row>
    <row r="947" spans="6:8" hidden="1" x14ac:dyDescent="0.25">
      <c r="F947">
        <v>29</v>
      </c>
      <c r="G947" t="s">
        <v>312</v>
      </c>
      <c r="H947" t="s">
        <v>313</v>
      </c>
    </row>
    <row r="948" spans="6:8" hidden="1" x14ac:dyDescent="0.25">
      <c r="F948">
        <v>21</v>
      </c>
      <c r="G948" t="s">
        <v>300</v>
      </c>
      <c r="H948" t="s">
        <v>301</v>
      </c>
    </row>
    <row r="949" spans="6:8" hidden="1" x14ac:dyDescent="0.25">
      <c r="F949">
        <v>34</v>
      </c>
      <c r="G949" t="s">
        <v>306</v>
      </c>
      <c r="H949" t="s">
        <v>307</v>
      </c>
    </row>
    <row r="950" spans="6:8" hidden="1" x14ac:dyDescent="0.25">
      <c r="F950">
        <v>21</v>
      </c>
      <c r="G950" t="s">
        <v>300</v>
      </c>
      <c r="H950" t="s">
        <v>301</v>
      </c>
    </row>
    <row r="951" spans="6:8" hidden="1" x14ac:dyDescent="0.25">
      <c r="F951">
        <v>22</v>
      </c>
      <c r="G951" t="s">
        <v>302</v>
      </c>
      <c r="H951" t="s">
        <v>303</v>
      </c>
    </row>
    <row r="952" spans="6:8" hidden="1" x14ac:dyDescent="0.25">
      <c r="F952">
        <v>21</v>
      </c>
      <c r="G952" t="s">
        <v>300</v>
      </c>
      <c r="H952" t="s">
        <v>301</v>
      </c>
    </row>
    <row r="953" spans="6:8" hidden="1" x14ac:dyDescent="0.25">
      <c r="F953">
        <v>22</v>
      </c>
      <c r="G953" t="s">
        <v>302</v>
      </c>
      <c r="H953" t="s">
        <v>303</v>
      </c>
    </row>
    <row r="954" spans="6:8" hidden="1" x14ac:dyDescent="0.25">
      <c r="F954">
        <v>21</v>
      </c>
      <c r="G954" t="s">
        <v>300</v>
      </c>
      <c r="H954" t="s">
        <v>301</v>
      </c>
    </row>
    <row r="955" spans="6:8" hidden="1" x14ac:dyDescent="0.25">
      <c r="F955">
        <v>34</v>
      </c>
      <c r="G955" t="s">
        <v>306</v>
      </c>
      <c r="H955" t="s">
        <v>307</v>
      </c>
    </row>
    <row r="956" spans="6:8" hidden="1" x14ac:dyDescent="0.25">
      <c r="F956">
        <v>22</v>
      </c>
      <c r="G956" t="s">
        <v>302</v>
      </c>
      <c r="H956" t="s">
        <v>303</v>
      </c>
    </row>
    <row r="957" spans="6:8" hidden="1" x14ac:dyDescent="0.25">
      <c r="F957">
        <v>21</v>
      </c>
      <c r="G957" t="s">
        <v>300</v>
      </c>
      <c r="H957" t="s">
        <v>301</v>
      </c>
    </row>
    <row r="958" spans="6:8" hidden="1" x14ac:dyDescent="0.25">
      <c r="F958">
        <v>22</v>
      </c>
      <c r="G958" t="s">
        <v>302</v>
      </c>
      <c r="H958" t="s">
        <v>303</v>
      </c>
    </row>
    <row r="959" spans="6:8" hidden="1" x14ac:dyDescent="0.25">
      <c r="F959">
        <v>21</v>
      </c>
      <c r="G959" t="s">
        <v>300</v>
      </c>
      <c r="H959" t="s">
        <v>301</v>
      </c>
    </row>
    <row r="960" spans="6:8" hidden="1" x14ac:dyDescent="0.25">
      <c r="F960">
        <v>22</v>
      </c>
      <c r="G960" t="s">
        <v>302</v>
      </c>
      <c r="H960" t="s">
        <v>303</v>
      </c>
    </row>
    <row r="961" spans="6:8" hidden="1" x14ac:dyDescent="0.25">
      <c r="F961">
        <v>21</v>
      </c>
      <c r="G961" t="s">
        <v>300</v>
      </c>
      <c r="H961" t="s">
        <v>301</v>
      </c>
    </row>
    <row r="962" spans="6:8" hidden="1" x14ac:dyDescent="0.25">
      <c r="F962">
        <v>29</v>
      </c>
      <c r="G962" t="s">
        <v>312</v>
      </c>
      <c r="H962" t="s">
        <v>313</v>
      </c>
    </row>
    <row r="963" spans="6:8" hidden="1" x14ac:dyDescent="0.25">
      <c r="F963">
        <v>21</v>
      </c>
      <c r="G963" t="s">
        <v>300</v>
      </c>
      <c r="H963" t="s">
        <v>301</v>
      </c>
    </row>
    <row r="964" spans="6:8" hidden="1" x14ac:dyDescent="0.25">
      <c r="F964">
        <v>22</v>
      </c>
      <c r="G964" t="s">
        <v>302</v>
      </c>
      <c r="H964" t="s">
        <v>303</v>
      </c>
    </row>
    <row r="965" spans="6:8" hidden="1" x14ac:dyDescent="0.25">
      <c r="F965">
        <v>21</v>
      </c>
      <c r="G965" t="s">
        <v>300</v>
      </c>
      <c r="H965" t="s">
        <v>301</v>
      </c>
    </row>
    <row r="966" spans="6:8" hidden="1" x14ac:dyDescent="0.25">
      <c r="F966">
        <v>22</v>
      </c>
      <c r="G966" t="s">
        <v>302</v>
      </c>
      <c r="H966" t="s">
        <v>303</v>
      </c>
    </row>
    <row r="967" spans="6:8" hidden="1" x14ac:dyDescent="0.25">
      <c r="F967">
        <v>29</v>
      </c>
      <c r="G967" t="s">
        <v>312</v>
      </c>
      <c r="H967" t="s">
        <v>313</v>
      </c>
    </row>
    <row r="968" spans="6:8" hidden="1" x14ac:dyDescent="0.25">
      <c r="F968">
        <v>21</v>
      </c>
      <c r="G968" t="s">
        <v>300</v>
      </c>
      <c r="H968" t="s">
        <v>301</v>
      </c>
    </row>
    <row r="969" spans="6:8" hidden="1" x14ac:dyDescent="0.25">
      <c r="F969">
        <v>22</v>
      </c>
      <c r="G969" t="s">
        <v>302</v>
      </c>
      <c r="H969" t="s">
        <v>303</v>
      </c>
    </row>
    <row r="970" spans="6:8" hidden="1" x14ac:dyDescent="0.25">
      <c r="F970">
        <v>23</v>
      </c>
      <c r="G970" t="s">
        <v>310</v>
      </c>
      <c r="H970" t="s">
        <v>311</v>
      </c>
    </row>
    <row r="971" spans="6:8" hidden="1" x14ac:dyDescent="0.25">
      <c r="F971">
        <v>21</v>
      </c>
      <c r="G971" t="s">
        <v>300</v>
      </c>
      <c r="H971" t="s">
        <v>301</v>
      </c>
    </row>
    <row r="972" spans="6:8" hidden="1" x14ac:dyDescent="0.25">
      <c r="F972">
        <v>22</v>
      </c>
      <c r="G972" t="s">
        <v>302</v>
      </c>
      <c r="H972" t="s">
        <v>303</v>
      </c>
    </row>
    <row r="973" spans="6:8" hidden="1" x14ac:dyDescent="0.25">
      <c r="F973">
        <v>34</v>
      </c>
      <c r="G973" t="s">
        <v>306</v>
      </c>
      <c r="H973" t="s">
        <v>307</v>
      </c>
    </row>
    <row r="974" spans="6:8" hidden="1" x14ac:dyDescent="0.25">
      <c r="F974">
        <v>48</v>
      </c>
      <c r="G974" t="s">
        <v>346</v>
      </c>
      <c r="H974" t="s">
        <v>347</v>
      </c>
    </row>
    <row r="975" spans="6:8" hidden="1" x14ac:dyDescent="0.25">
      <c r="F975">
        <v>21</v>
      </c>
      <c r="G975" t="s">
        <v>300</v>
      </c>
      <c r="H975" t="s">
        <v>301</v>
      </c>
    </row>
    <row r="976" spans="6:8" hidden="1" x14ac:dyDescent="0.25">
      <c r="F976">
        <v>57</v>
      </c>
      <c r="G976" t="s">
        <v>332</v>
      </c>
      <c r="H976" t="s">
        <v>333</v>
      </c>
    </row>
    <row r="977" spans="6:8" hidden="1" x14ac:dyDescent="0.25">
      <c r="F977">
        <v>23</v>
      </c>
      <c r="G977" t="s">
        <v>310</v>
      </c>
      <c r="H977" t="s">
        <v>311</v>
      </c>
    </row>
    <row r="978" spans="6:8" hidden="1" x14ac:dyDescent="0.25">
      <c r="F978">
        <v>22</v>
      </c>
      <c r="G978" t="s">
        <v>302</v>
      </c>
      <c r="H978" t="s">
        <v>303</v>
      </c>
    </row>
    <row r="979" spans="6:8" hidden="1" x14ac:dyDescent="0.25">
      <c r="F979">
        <v>21</v>
      </c>
      <c r="G979" t="s">
        <v>300</v>
      </c>
      <c r="H979" t="s">
        <v>301</v>
      </c>
    </row>
    <row r="980" spans="6:8" hidden="1" x14ac:dyDescent="0.25">
      <c r="F980">
        <v>21</v>
      </c>
      <c r="G980" t="s">
        <v>300</v>
      </c>
      <c r="H980" t="s">
        <v>301</v>
      </c>
    </row>
    <row r="981" spans="6:8" hidden="1" x14ac:dyDescent="0.25">
      <c r="F981">
        <v>22</v>
      </c>
      <c r="G981" t="s">
        <v>302</v>
      </c>
      <c r="H981" t="s">
        <v>303</v>
      </c>
    </row>
    <row r="982" spans="6:8" hidden="1" x14ac:dyDescent="0.25">
      <c r="F982">
        <v>29</v>
      </c>
      <c r="G982" t="s">
        <v>312</v>
      </c>
      <c r="H982" t="s">
        <v>313</v>
      </c>
    </row>
    <row r="983" spans="6:8" hidden="1" x14ac:dyDescent="0.25">
      <c r="F983">
        <v>37</v>
      </c>
      <c r="G983" t="s">
        <v>328</v>
      </c>
      <c r="H983" t="s">
        <v>329</v>
      </c>
    </row>
    <row r="984" spans="6:8" hidden="1" x14ac:dyDescent="0.25">
      <c r="F984">
        <v>22</v>
      </c>
      <c r="G984" t="s">
        <v>302</v>
      </c>
      <c r="H984" t="s">
        <v>303</v>
      </c>
    </row>
    <row r="985" spans="6:8" hidden="1" x14ac:dyDescent="0.25">
      <c r="F985">
        <v>21</v>
      </c>
      <c r="G985" t="s">
        <v>300</v>
      </c>
      <c r="H985" t="s">
        <v>301</v>
      </c>
    </row>
    <row r="986" spans="6:8" hidden="1" x14ac:dyDescent="0.25">
      <c r="F986">
        <v>22</v>
      </c>
      <c r="G986" t="s">
        <v>302</v>
      </c>
      <c r="H986" t="s">
        <v>303</v>
      </c>
    </row>
    <row r="987" spans="6:8" hidden="1" x14ac:dyDescent="0.25">
      <c r="F987">
        <v>22</v>
      </c>
      <c r="G987" t="s">
        <v>302</v>
      </c>
      <c r="H987" t="s">
        <v>303</v>
      </c>
    </row>
    <row r="988" spans="6:8" hidden="1" x14ac:dyDescent="0.25">
      <c r="F988">
        <v>22</v>
      </c>
      <c r="G988" t="s">
        <v>302</v>
      </c>
      <c r="H988" t="s">
        <v>303</v>
      </c>
    </row>
    <row r="989" spans="6:8" hidden="1" x14ac:dyDescent="0.25">
      <c r="F989">
        <v>22</v>
      </c>
      <c r="G989" t="s">
        <v>302</v>
      </c>
      <c r="H989" t="s">
        <v>303</v>
      </c>
    </row>
    <row r="990" spans="6:8" hidden="1" x14ac:dyDescent="0.25">
      <c r="F990">
        <v>22</v>
      </c>
      <c r="G990" t="s">
        <v>302</v>
      </c>
      <c r="H990" t="s">
        <v>303</v>
      </c>
    </row>
    <row r="991" spans="6:8" hidden="1" x14ac:dyDescent="0.25">
      <c r="F991">
        <v>21</v>
      </c>
      <c r="G991" t="s">
        <v>300</v>
      </c>
      <c r="H991" t="s">
        <v>301</v>
      </c>
    </row>
    <row r="992" spans="6:8" hidden="1" x14ac:dyDescent="0.25">
      <c r="F992">
        <v>19</v>
      </c>
      <c r="G992" t="s">
        <v>340</v>
      </c>
      <c r="H992" t="s">
        <v>341</v>
      </c>
    </row>
    <row r="993" spans="6:8" hidden="1" x14ac:dyDescent="0.25">
      <c r="F993">
        <v>21</v>
      </c>
      <c r="G993" t="s">
        <v>300</v>
      </c>
      <c r="H993" t="s">
        <v>301</v>
      </c>
    </row>
    <row r="994" spans="6:8" hidden="1" x14ac:dyDescent="0.25">
      <c r="F994">
        <v>21</v>
      </c>
      <c r="G994" t="s">
        <v>300</v>
      </c>
      <c r="H994" t="s">
        <v>301</v>
      </c>
    </row>
    <row r="995" spans="6:8" hidden="1" x14ac:dyDescent="0.25">
      <c r="F995">
        <v>21</v>
      </c>
      <c r="G995" t="s">
        <v>300</v>
      </c>
      <c r="H995" t="s">
        <v>301</v>
      </c>
    </row>
    <row r="996" spans="6:8" hidden="1" x14ac:dyDescent="0.25">
      <c r="F996">
        <v>20</v>
      </c>
      <c r="G996" t="s">
        <v>308</v>
      </c>
      <c r="H996" t="s">
        <v>309</v>
      </c>
    </row>
    <row r="997" spans="6:8" hidden="1" x14ac:dyDescent="0.25">
      <c r="F997">
        <v>22</v>
      </c>
      <c r="G997" t="s">
        <v>302</v>
      </c>
      <c r="H997" t="s">
        <v>303</v>
      </c>
    </row>
    <row r="998" spans="6:8" hidden="1" x14ac:dyDescent="0.25">
      <c r="F998">
        <v>23</v>
      </c>
      <c r="G998" t="s">
        <v>310</v>
      </c>
      <c r="H998" t="s">
        <v>311</v>
      </c>
    </row>
    <row r="999" spans="6:8" hidden="1" x14ac:dyDescent="0.25">
      <c r="F999">
        <v>23</v>
      </c>
      <c r="G999" t="s">
        <v>310</v>
      </c>
      <c r="H999" t="s">
        <v>311</v>
      </c>
    </row>
    <row r="1000" spans="6:8" hidden="1" x14ac:dyDescent="0.25">
      <c r="F1000">
        <v>23</v>
      </c>
      <c r="G1000" t="s">
        <v>310</v>
      </c>
      <c r="H1000" t="s">
        <v>311</v>
      </c>
    </row>
    <row r="1001" spans="6:8" hidden="1" x14ac:dyDescent="0.25">
      <c r="F1001">
        <v>23</v>
      </c>
      <c r="G1001" t="s">
        <v>310</v>
      </c>
      <c r="H1001" t="s">
        <v>311</v>
      </c>
    </row>
    <row r="1002" spans="6:8" hidden="1" x14ac:dyDescent="0.25">
      <c r="F1002">
        <v>23</v>
      </c>
      <c r="G1002" t="s">
        <v>310</v>
      </c>
      <c r="H1002" t="s">
        <v>311</v>
      </c>
    </row>
    <row r="1003" spans="6:8" hidden="1" x14ac:dyDescent="0.25">
      <c r="F1003">
        <v>23</v>
      </c>
      <c r="G1003" t="s">
        <v>310</v>
      </c>
      <c r="H1003" t="s">
        <v>311</v>
      </c>
    </row>
    <row r="1004" spans="6:8" hidden="1" x14ac:dyDescent="0.25">
      <c r="F1004">
        <v>22</v>
      </c>
      <c r="G1004" t="s">
        <v>302</v>
      </c>
      <c r="H1004" t="s">
        <v>303</v>
      </c>
    </row>
    <row r="1005" spans="6:8" hidden="1" x14ac:dyDescent="0.25">
      <c r="F1005">
        <v>22</v>
      </c>
      <c r="G1005" t="s">
        <v>302</v>
      </c>
      <c r="H1005" t="s">
        <v>303</v>
      </c>
    </row>
    <row r="1006" spans="6:8" hidden="1" x14ac:dyDescent="0.25">
      <c r="F1006">
        <v>22</v>
      </c>
      <c r="G1006" t="s">
        <v>302</v>
      </c>
      <c r="H1006" t="s">
        <v>303</v>
      </c>
    </row>
    <row r="1007" spans="6:8" hidden="1" x14ac:dyDescent="0.25">
      <c r="F1007">
        <v>21</v>
      </c>
      <c r="G1007" t="s">
        <v>300</v>
      </c>
      <c r="H1007" t="s">
        <v>301</v>
      </c>
    </row>
    <row r="1008" spans="6:8" hidden="1" x14ac:dyDescent="0.25">
      <c r="F1008">
        <v>22</v>
      </c>
      <c r="G1008" t="s">
        <v>302</v>
      </c>
      <c r="H1008" t="s">
        <v>303</v>
      </c>
    </row>
    <row r="1009" spans="6:8" hidden="1" x14ac:dyDescent="0.25">
      <c r="F1009">
        <v>56</v>
      </c>
      <c r="G1009" t="s">
        <v>324</v>
      </c>
      <c r="H1009" t="s">
        <v>325</v>
      </c>
    </row>
    <row r="1010" spans="6:8" hidden="1" x14ac:dyDescent="0.25">
      <c r="F1010">
        <v>34</v>
      </c>
      <c r="G1010" t="s">
        <v>306</v>
      </c>
      <c r="H1010" t="s">
        <v>307</v>
      </c>
    </row>
    <row r="1011" spans="6:8" hidden="1" x14ac:dyDescent="0.25">
      <c r="F1011">
        <v>19</v>
      </c>
      <c r="G1011" t="s">
        <v>340</v>
      </c>
      <c r="H1011" t="s">
        <v>341</v>
      </c>
    </row>
    <row r="1012" spans="6:8" hidden="1" x14ac:dyDescent="0.25">
      <c r="F1012">
        <v>29</v>
      </c>
      <c r="G1012" t="s">
        <v>312</v>
      </c>
      <c r="H1012" t="s">
        <v>313</v>
      </c>
    </row>
    <row r="1013" spans="6:8" hidden="1" x14ac:dyDescent="0.25">
      <c r="F1013">
        <v>21</v>
      </c>
      <c r="G1013" t="s">
        <v>300</v>
      </c>
      <c r="H1013" t="s">
        <v>301</v>
      </c>
    </row>
    <row r="1014" spans="6:8" hidden="1" x14ac:dyDescent="0.25">
      <c r="F1014">
        <v>22</v>
      </c>
      <c r="G1014" t="s">
        <v>302</v>
      </c>
      <c r="H1014" t="s">
        <v>303</v>
      </c>
    </row>
    <row r="1015" spans="6:8" hidden="1" x14ac:dyDescent="0.25">
      <c r="F1015">
        <v>56</v>
      </c>
      <c r="G1015" t="s">
        <v>324</v>
      </c>
      <c r="H1015" t="s">
        <v>325</v>
      </c>
    </row>
    <row r="1016" spans="6:8" hidden="1" x14ac:dyDescent="0.25">
      <c r="F1016">
        <v>21</v>
      </c>
      <c r="G1016" t="s">
        <v>300</v>
      </c>
      <c r="H1016" t="s">
        <v>301</v>
      </c>
    </row>
    <row r="1017" spans="6:8" hidden="1" x14ac:dyDescent="0.25">
      <c r="F1017">
        <v>22</v>
      </c>
      <c r="G1017" t="s">
        <v>302</v>
      </c>
      <c r="H1017" t="s">
        <v>303</v>
      </c>
    </row>
    <row r="1018" spans="6:8" hidden="1" x14ac:dyDescent="0.25">
      <c r="F1018">
        <v>23</v>
      </c>
      <c r="G1018" t="s">
        <v>310</v>
      </c>
      <c r="H1018" t="s">
        <v>311</v>
      </c>
    </row>
    <row r="1019" spans="6:8" hidden="1" x14ac:dyDescent="0.25">
      <c r="F1019">
        <v>23</v>
      </c>
      <c r="G1019" t="s">
        <v>310</v>
      </c>
      <c r="H1019" t="s">
        <v>311</v>
      </c>
    </row>
    <row r="1020" spans="6:8" hidden="1" x14ac:dyDescent="0.25">
      <c r="F1020">
        <v>19</v>
      </c>
      <c r="G1020" t="s">
        <v>340</v>
      </c>
      <c r="H1020" t="s">
        <v>341</v>
      </c>
    </row>
    <row r="1021" spans="6:8" hidden="1" x14ac:dyDescent="0.25">
      <c r="F1021">
        <v>23</v>
      </c>
      <c r="G1021" t="s">
        <v>310</v>
      </c>
      <c r="H1021" t="s">
        <v>311</v>
      </c>
    </row>
    <row r="1022" spans="6:8" hidden="1" x14ac:dyDescent="0.25">
      <c r="F1022">
        <v>34</v>
      </c>
      <c r="G1022" t="s">
        <v>306</v>
      </c>
      <c r="H1022" t="s">
        <v>307</v>
      </c>
    </row>
    <row r="1023" spans="6:8" hidden="1" x14ac:dyDescent="0.25">
      <c r="F1023">
        <v>56</v>
      </c>
      <c r="G1023" t="s">
        <v>324</v>
      </c>
      <c r="H1023" t="s">
        <v>325</v>
      </c>
    </row>
    <row r="1024" spans="6:8" hidden="1" x14ac:dyDescent="0.25">
      <c r="F1024">
        <v>21</v>
      </c>
      <c r="G1024" t="s">
        <v>300</v>
      </c>
      <c r="H1024" t="s">
        <v>301</v>
      </c>
    </row>
    <row r="1025" spans="6:8" hidden="1" x14ac:dyDescent="0.25">
      <c r="F1025">
        <v>22</v>
      </c>
      <c r="G1025" t="s">
        <v>302</v>
      </c>
      <c r="H1025" t="s">
        <v>303</v>
      </c>
    </row>
    <row r="1026" spans="6:8" hidden="1" x14ac:dyDescent="0.25">
      <c r="F1026">
        <v>56</v>
      </c>
      <c r="G1026" t="s">
        <v>324</v>
      </c>
      <c r="H1026" t="s">
        <v>325</v>
      </c>
    </row>
    <row r="1027" spans="6:8" hidden="1" x14ac:dyDescent="0.25">
      <c r="F1027">
        <v>22</v>
      </c>
      <c r="G1027" t="s">
        <v>302</v>
      </c>
      <c r="H1027" t="s">
        <v>303</v>
      </c>
    </row>
    <row r="1028" spans="6:8" hidden="1" x14ac:dyDescent="0.25">
      <c r="F1028">
        <v>22</v>
      </c>
      <c r="G1028" t="s">
        <v>302</v>
      </c>
      <c r="H1028" t="s">
        <v>303</v>
      </c>
    </row>
    <row r="1029" spans="6:8" hidden="1" x14ac:dyDescent="0.25">
      <c r="F1029">
        <v>29</v>
      </c>
      <c r="G1029" t="s">
        <v>312</v>
      </c>
      <c r="H1029" t="s">
        <v>313</v>
      </c>
    </row>
    <row r="1030" spans="6:8" hidden="1" x14ac:dyDescent="0.25">
      <c r="F1030">
        <v>34</v>
      </c>
      <c r="G1030" t="s">
        <v>306</v>
      </c>
      <c r="H1030" t="s">
        <v>307</v>
      </c>
    </row>
    <row r="1031" spans="6:8" hidden="1" x14ac:dyDescent="0.25">
      <c r="F1031">
        <v>21</v>
      </c>
      <c r="G1031" t="s">
        <v>300</v>
      </c>
      <c r="H1031" t="s">
        <v>301</v>
      </c>
    </row>
    <row r="1032" spans="6:8" hidden="1" x14ac:dyDescent="0.25">
      <c r="F1032">
        <v>22</v>
      </c>
      <c r="G1032" t="s">
        <v>302</v>
      </c>
      <c r="H1032" t="s">
        <v>303</v>
      </c>
    </row>
    <row r="1033" spans="6:8" hidden="1" x14ac:dyDescent="0.25">
      <c r="F1033">
        <v>34</v>
      </c>
      <c r="G1033" t="s">
        <v>306</v>
      </c>
      <c r="H1033" t="s">
        <v>307</v>
      </c>
    </row>
    <row r="1034" spans="6:8" hidden="1" x14ac:dyDescent="0.25">
      <c r="F1034">
        <v>56</v>
      </c>
      <c r="G1034" t="s">
        <v>324</v>
      </c>
      <c r="H1034" t="s">
        <v>325</v>
      </c>
    </row>
    <row r="1035" spans="6:8" hidden="1" x14ac:dyDescent="0.25">
      <c r="F1035">
        <v>29</v>
      </c>
      <c r="G1035" t="s">
        <v>312</v>
      </c>
      <c r="H1035" t="s">
        <v>313</v>
      </c>
    </row>
    <row r="1036" spans="6:8" hidden="1" x14ac:dyDescent="0.25">
      <c r="F1036">
        <v>21</v>
      </c>
      <c r="G1036" t="s">
        <v>300</v>
      </c>
      <c r="H1036" t="s">
        <v>301</v>
      </c>
    </row>
    <row r="1037" spans="6:8" hidden="1" x14ac:dyDescent="0.25">
      <c r="F1037">
        <v>22</v>
      </c>
      <c r="G1037" t="s">
        <v>302</v>
      </c>
      <c r="H1037" t="s">
        <v>303</v>
      </c>
    </row>
    <row r="1038" spans="6:8" hidden="1" x14ac:dyDescent="0.25">
      <c r="F1038">
        <v>29</v>
      </c>
      <c r="G1038" t="s">
        <v>312</v>
      </c>
      <c r="H1038" t="s">
        <v>313</v>
      </c>
    </row>
    <row r="1039" spans="6:8" hidden="1" x14ac:dyDescent="0.25">
      <c r="F1039">
        <v>56</v>
      </c>
      <c r="G1039" t="s">
        <v>324</v>
      </c>
      <c r="H1039" t="s">
        <v>325</v>
      </c>
    </row>
    <row r="1040" spans="6:8" hidden="1" x14ac:dyDescent="0.25">
      <c r="F1040">
        <v>22</v>
      </c>
      <c r="G1040" t="s">
        <v>302</v>
      </c>
      <c r="H1040" t="s">
        <v>303</v>
      </c>
    </row>
    <row r="1041" spans="6:8" hidden="1" x14ac:dyDescent="0.25">
      <c r="F1041">
        <v>29</v>
      </c>
      <c r="G1041" t="s">
        <v>312</v>
      </c>
      <c r="H1041" t="s">
        <v>313</v>
      </c>
    </row>
    <row r="1042" spans="6:8" hidden="1" x14ac:dyDescent="0.25">
      <c r="F1042">
        <v>34</v>
      </c>
      <c r="G1042" t="s">
        <v>306</v>
      </c>
      <c r="H1042" t="s">
        <v>307</v>
      </c>
    </row>
    <row r="1043" spans="6:8" hidden="1" x14ac:dyDescent="0.25">
      <c r="F1043">
        <v>56</v>
      </c>
      <c r="G1043" t="s">
        <v>324</v>
      </c>
      <c r="H1043" t="s">
        <v>325</v>
      </c>
    </row>
    <row r="1044" spans="6:8" hidden="1" x14ac:dyDescent="0.25">
      <c r="F1044">
        <v>21</v>
      </c>
      <c r="G1044" t="s">
        <v>300</v>
      </c>
      <c r="H1044" t="s">
        <v>301</v>
      </c>
    </row>
    <row r="1045" spans="6:8" hidden="1" x14ac:dyDescent="0.25">
      <c r="F1045">
        <v>22</v>
      </c>
      <c r="G1045" t="s">
        <v>302</v>
      </c>
      <c r="H1045" t="s">
        <v>303</v>
      </c>
    </row>
    <row r="1046" spans="6:8" hidden="1" x14ac:dyDescent="0.25">
      <c r="F1046">
        <v>34</v>
      </c>
      <c r="G1046" t="s">
        <v>306</v>
      </c>
      <c r="H1046" t="s">
        <v>307</v>
      </c>
    </row>
    <row r="1047" spans="6:8" hidden="1" x14ac:dyDescent="0.25">
      <c r="F1047">
        <v>56</v>
      </c>
      <c r="G1047" t="s">
        <v>324</v>
      </c>
      <c r="H1047" t="s">
        <v>325</v>
      </c>
    </row>
    <row r="1048" spans="6:8" hidden="1" x14ac:dyDescent="0.25">
      <c r="F1048">
        <v>29</v>
      </c>
      <c r="G1048" t="s">
        <v>312</v>
      </c>
      <c r="H1048" t="s">
        <v>313</v>
      </c>
    </row>
    <row r="1049" spans="6:8" hidden="1" x14ac:dyDescent="0.25">
      <c r="F1049">
        <v>21</v>
      </c>
      <c r="G1049" t="s">
        <v>300</v>
      </c>
      <c r="H1049" t="s">
        <v>301</v>
      </c>
    </row>
    <row r="1050" spans="6:8" hidden="1" x14ac:dyDescent="0.25">
      <c r="F1050">
        <v>22</v>
      </c>
      <c r="G1050" t="s">
        <v>302</v>
      </c>
      <c r="H1050" t="s">
        <v>303</v>
      </c>
    </row>
    <row r="1051" spans="6:8" hidden="1" x14ac:dyDescent="0.25">
      <c r="F1051">
        <v>21</v>
      </c>
      <c r="G1051" t="s">
        <v>300</v>
      </c>
      <c r="H1051" t="s">
        <v>301</v>
      </c>
    </row>
    <row r="1052" spans="6:8" hidden="1" x14ac:dyDescent="0.25">
      <c r="F1052">
        <v>22</v>
      </c>
      <c r="G1052" t="s">
        <v>302</v>
      </c>
      <c r="H1052" t="s">
        <v>303</v>
      </c>
    </row>
    <row r="1053" spans="6:8" hidden="1" x14ac:dyDescent="0.25">
      <c r="F1053">
        <v>56</v>
      </c>
      <c r="G1053" t="s">
        <v>324</v>
      </c>
      <c r="H1053" t="s">
        <v>325</v>
      </c>
    </row>
    <row r="1054" spans="6:8" hidden="1" x14ac:dyDescent="0.25">
      <c r="F1054">
        <v>21</v>
      </c>
      <c r="G1054" t="s">
        <v>300</v>
      </c>
      <c r="H1054" t="s">
        <v>301</v>
      </c>
    </row>
    <row r="1055" spans="6:8" hidden="1" x14ac:dyDescent="0.25">
      <c r="F1055">
        <v>22</v>
      </c>
      <c r="G1055" t="s">
        <v>302</v>
      </c>
      <c r="H1055" t="s">
        <v>303</v>
      </c>
    </row>
    <row r="1056" spans="6:8" hidden="1" x14ac:dyDescent="0.25">
      <c r="F1056">
        <v>56</v>
      </c>
      <c r="G1056" t="s">
        <v>324</v>
      </c>
      <c r="H1056" t="s">
        <v>325</v>
      </c>
    </row>
    <row r="1057" spans="6:8" hidden="1" x14ac:dyDescent="0.25">
      <c r="F1057">
        <v>21</v>
      </c>
      <c r="G1057" t="s">
        <v>300</v>
      </c>
      <c r="H1057" t="s">
        <v>301</v>
      </c>
    </row>
    <row r="1058" spans="6:8" hidden="1" x14ac:dyDescent="0.25">
      <c r="F1058">
        <v>22</v>
      </c>
      <c r="G1058" t="s">
        <v>302</v>
      </c>
      <c r="H1058" t="s">
        <v>303</v>
      </c>
    </row>
    <row r="1059" spans="6:8" hidden="1" x14ac:dyDescent="0.25">
      <c r="F1059">
        <v>56</v>
      </c>
      <c r="G1059" t="s">
        <v>324</v>
      </c>
      <c r="H1059" t="s">
        <v>325</v>
      </c>
    </row>
    <row r="1060" spans="6:8" hidden="1" x14ac:dyDescent="0.25">
      <c r="F1060">
        <v>22</v>
      </c>
      <c r="G1060" t="s">
        <v>302</v>
      </c>
      <c r="H1060" t="s">
        <v>303</v>
      </c>
    </row>
    <row r="1061" spans="6:8" hidden="1" x14ac:dyDescent="0.25">
      <c r="F1061">
        <v>22</v>
      </c>
      <c r="G1061" t="s">
        <v>302</v>
      </c>
      <c r="H1061" t="s">
        <v>303</v>
      </c>
    </row>
    <row r="1062" spans="6:8" hidden="1" x14ac:dyDescent="0.25">
      <c r="F1062">
        <v>21</v>
      </c>
      <c r="G1062" t="s">
        <v>300</v>
      </c>
      <c r="H1062" t="s">
        <v>301</v>
      </c>
    </row>
    <row r="1063" spans="6:8" hidden="1" x14ac:dyDescent="0.25">
      <c r="F1063">
        <v>19</v>
      </c>
      <c r="G1063" t="s">
        <v>340</v>
      </c>
      <c r="H1063" t="s">
        <v>341</v>
      </c>
    </row>
    <row r="1064" spans="6:8" hidden="1" x14ac:dyDescent="0.25">
      <c r="F1064">
        <v>29</v>
      </c>
      <c r="G1064" t="s">
        <v>312</v>
      </c>
      <c r="H1064" t="s">
        <v>313</v>
      </c>
    </row>
    <row r="1065" spans="6:8" hidden="1" x14ac:dyDescent="0.25">
      <c r="F1065">
        <v>34</v>
      </c>
      <c r="G1065" t="s">
        <v>306</v>
      </c>
      <c r="H1065" t="s">
        <v>307</v>
      </c>
    </row>
    <row r="1066" spans="6:8" hidden="1" x14ac:dyDescent="0.25">
      <c r="F1066">
        <v>56</v>
      </c>
      <c r="G1066" t="s">
        <v>324</v>
      </c>
      <c r="H1066" t="s">
        <v>325</v>
      </c>
    </row>
    <row r="1067" spans="6:8" hidden="1" x14ac:dyDescent="0.25">
      <c r="F1067">
        <v>22</v>
      </c>
      <c r="G1067" t="s">
        <v>302</v>
      </c>
      <c r="H1067" t="s">
        <v>303</v>
      </c>
    </row>
    <row r="1068" spans="6:8" hidden="1" x14ac:dyDescent="0.25">
      <c r="F1068">
        <v>21</v>
      </c>
      <c r="G1068" t="s">
        <v>300</v>
      </c>
      <c r="H1068" t="s">
        <v>301</v>
      </c>
    </row>
    <row r="1069" spans="6:8" hidden="1" x14ac:dyDescent="0.25">
      <c r="F1069">
        <v>34</v>
      </c>
      <c r="G1069" t="s">
        <v>306</v>
      </c>
      <c r="H1069" t="s">
        <v>307</v>
      </c>
    </row>
    <row r="1070" spans="6:8" hidden="1" x14ac:dyDescent="0.25">
      <c r="F1070">
        <v>21</v>
      </c>
      <c r="G1070" t="s">
        <v>300</v>
      </c>
      <c r="H1070" t="s">
        <v>301</v>
      </c>
    </row>
    <row r="1071" spans="6:8" hidden="1" x14ac:dyDescent="0.25">
      <c r="F1071">
        <v>22</v>
      </c>
      <c r="G1071" t="s">
        <v>302</v>
      </c>
      <c r="H1071" t="s">
        <v>303</v>
      </c>
    </row>
    <row r="1072" spans="6:8" hidden="1" x14ac:dyDescent="0.25">
      <c r="F1072">
        <v>21</v>
      </c>
      <c r="G1072" t="s">
        <v>300</v>
      </c>
      <c r="H1072" t="s">
        <v>301</v>
      </c>
    </row>
    <row r="1073" spans="6:8" hidden="1" x14ac:dyDescent="0.25">
      <c r="F1073">
        <v>23</v>
      </c>
      <c r="G1073" t="s">
        <v>310</v>
      </c>
      <c r="H1073" t="s">
        <v>311</v>
      </c>
    </row>
    <row r="1074" spans="6:8" hidden="1" x14ac:dyDescent="0.25">
      <c r="F1074">
        <v>19</v>
      </c>
      <c r="G1074" t="s">
        <v>340</v>
      </c>
      <c r="H1074" t="s">
        <v>341</v>
      </c>
    </row>
    <row r="1075" spans="6:8" hidden="1" x14ac:dyDescent="0.25">
      <c r="F1075">
        <v>29</v>
      </c>
      <c r="G1075" t="s">
        <v>312</v>
      </c>
      <c r="H1075" t="s">
        <v>313</v>
      </c>
    </row>
    <row r="1076" spans="6:8" hidden="1" x14ac:dyDescent="0.25">
      <c r="F1076">
        <v>21</v>
      </c>
      <c r="G1076" t="s">
        <v>300</v>
      </c>
      <c r="H1076" t="s">
        <v>301</v>
      </c>
    </row>
    <row r="1077" spans="6:8" hidden="1" x14ac:dyDescent="0.25">
      <c r="F1077">
        <v>22</v>
      </c>
      <c r="G1077" t="s">
        <v>302</v>
      </c>
      <c r="H1077" t="s">
        <v>303</v>
      </c>
    </row>
    <row r="1078" spans="6:8" hidden="1" x14ac:dyDescent="0.25">
      <c r="F1078">
        <v>56</v>
      </c>
      <c r="G1078" t="s">
        <v>324</v>
      </c>
      <c r="H1078" t="s">
        <v>325</v>
      </c>
    </row>
    <row r="1079" spans="6:8" hidden="1" x14ac:dyDescent="0.25">
      <c r="F1079">
        <v>21</v>
      </c>
      <c r="G1079" t="s">
        <v>300</v>
      </c>
      <c r="H1079" t="s">
        <v>301</v>
      </c>
    </row>
    <row r="1080" spans="6:8" hidden="1" x14ac:dyDescent="0.25">
      <c r="F1080">
        <v>22</v>
      </c>
      <c r="G1080" t="s">
        <v>302</v>
      </c>
      <c r="H1080" t="s">
        <v>303</v>
      </c>
    </row>
    <row r="1081" spans="6:8" hidden="1" x14ac:dyDescent="0.25">
      <c r="F1081">
        <v>29</v>
      </c>
      <c r="G1081" t="s">
        <v>312</v>
      </c>
      <c r="H1081" t="s">
        <v>313</v>
      </c>
    </row>
    <row r="1082" spans="6:8" hidden="1" x14ac:dyDescent="0.25">
      <c r="F1082">
        <v>21</v>
      </c>
      <c r="G1082" t="s">
        <v>300</v>
      </c>
      <c r="H1082" t="s">
        <v>301</v>
      </c>
    </row>
    <row r="1083" spans="6:8" hidden="1" x14ac:dyDescent="0.25">
      <c r="F1083">
        <v>22</v>
      </c>
      <c r="G1083" t="s">
        <v>302</v>
      </c>
      <c r="H1083" t="s">
        <v>303</v>
      </c>
    </row>
    <row r="1084" spans="6:8" hidden="1" x14ac:dyDescent="0.25">
      <c r="F1084">
        <v>21</v>
      </c>
      <c r="G1084" t="s">
        <v>300</v>
      </c>
      <c r="H1084" t="s">
        <v>301</v>
      </c>
    </row>
    <row r="1085" spans="6:8" hidden="1" x14ac:dyDescent="0.25">
      <c r="F1085">
        <v>22</v>
      </c>
      <c r="G1085" t="s">
        <v>302</v>
      </c>
      <c r="H1085" t="s">
        <v>303</v>
      </c>
    </row>
    <row r="1086" spans="6:8" hidden="1" x14ac:dyDescent="0.25">
      <c r="F1086">
        <v>29</v>
      </c>
      <c r="G1086" t="s">
        <v>312</v>
      </c>
      <c r="H1086" t="s">
        <v>313</v>
      </c>
    </row>
    <row r="1087" spans="6:8" hidden="1" x14ac:dyDescent="0.25">
      <c r="F1087">
        <v>29</v>
      </c>
      <c r="G1087" t="s">
        <v>312</v>
      </c>
      <c r="H1087" t="s">
        <v>313</v>
      </c>
    </row>
    <row r="1088" spans="6:8" hidden="1" x14ac:dyDescent="0.25">
      <c r="F1088">
        <v>34</v>
      </c>
      <c r="G1088" t="s">
        <v>306</v>
      </c>
      <c r="H1088" t="s">
        <v>307</v>
      </c>
    </row>
    <row r="1089" spans="6:8" hidden="1" x14ac:dyDescent="0.25">
      <c r="F1089">
        <v>56</v>
      </c>
      <c r="G1089" t="s">
        <v>324</v>
      </c>
      <c r="H1089" t="s">
        <v>325</v>
      </c>
    </row>
    <row r="1090" spans="6:8" hidden="1" x14ac:dyDescent="0.25">
      <c r="F1090">
        <v>21</v>
      </c>
      <c r="G1090" t="s">
        <v>300</v>
      </c>
      <c r="H1090" t="s">
        <v>301</v>
      </c>
    </row>
    <row r="1091" spans="6:8" hidden="1" x14ac:dyDescent="0.25">
      <c r="F1091">
        <v>22</v>
      </c>
      <c r="G1091" t="s">
        <v>302</v>
      </c>
      <c r="H1091" t="s">
        <v>303</v>
      </c>
    </row>
    <row r="1092" spans="6:8" hidden="1" x14ac:dyDescent="0.25">
      <c r="F1092">
        <v>22</v>
      </c>
      <c r="G1092" t="s">
        <v>302</v>
      </c>
      <c r="H1092" t="s">
        <v>303</v>
      </c>
    </row>
    <row r="1093" spans="6:8" hidden="1" x14ac:dyDescent="0.25">
      <c r="F1093">
        <v>29</v>
      </c>
      <c r="G1093" t="s">
        <v>312</v>
      </c>
      <c r="H1093" t="s">
        <v>313</v>
      </c>
    </row>
    <row r="1094" spans="6:8" hidden="1" x14ac:dyDescent="0.25">
      <c r="F1094">
        <v>34</v>
      </c>
      <c r="G1094" t="s">
        <v>306</v>
      </c>
      <c r="H1094" t="s">
        <v>307</v>
      </c>
    </row>
    <row r="1095" spans="6:8" hidden="1" x14ac:dyDescent="0.25">
      <c r="F1095">
        <v>56</v>
      </c>
      <c r="G1095" t="s">
        <v>324</v>
      </c>
      <c r="H1095" t="s">
        <v>325</v>
      </c>
    </row>
    <row r="1096" spans="6:8" hidden="1" x14ac:dyDescent="0.25">
      <c r="F1096">
        <v>21</v>
      </c>
      <c r="G1096" t="s">
        <v>300</v>
      </c>
      <c r="H1096" t="s">
        <v>301</v>
      </c>
    </row>
    <row r="1097" spans="6:8" hidden="1" x14ac:dyDescent="0.25">
      <c r="F1097">
        <v>22</v>
      </c>
      <c r="G1097" t="s">
        <v>302</v>
      </c>
      <c r="H1097" t="s">
        <v>303</v>
      </c>
    </row>
    <row r="1098" spans="6:8" hidden="1" x14ac:dyDescent="0.25">
      <c r="F1098">
        <v>22</v>
      </c>
      <c r="G1098" t="s">
        <v>302</v>
      </c>
      <c r="H1098" t="s">
        <v>303</v>
      </c>
    </row>
    <row r="1099" spans="6:8" hidden="1" x14ac:dyDescent="0.25">
      <c r="F1099">
        <v>22</v>
      </c>
      <c r="G1099" t="s">
        <v>302</v>
      </c>
      <c r="H1099" t="s">
        <v>303</v>
      </c>
    </row>
    <row r="1100" spans="6:8" hidden="1" x14ac:dyDescent="0.25">
      <c r="F1100">
        <v>56</v>
      </c>
      <c r="G1100" t="s">
        <v>324</v>
      </c>
      <c r="H1100" t="s">
        <v>325</v>
      </c>
    </row>
    <row r="1101" spans="6:8" hidden="1" x14ac:dyDescent="0.25">
      <c r="F1101">
        <v>21</v>
      </c>
      <c r="G1101" t="s">
        <v>300</v>
      </c>
      <c r="H1101" t="s">
        <v>301</v>
      </c>
    </row>
    <row r="1102" spans="6:8" hidden="1" x14ac:dyDescent="0.25">
      <c r="F1102">
        <v>22</v>
      </c>
      <c r="G1102" t="s">
        <v>302</v>
      </c>
      <c r="H1102" t="s">
        <v>303</v>
      </c>
    </row>
    <row r="1103" spans="6:8" hidden="1" x14ac:dyDescent="0.25">
      <c r="F1103">
        <v>56</v>
      </c>
      <c r="G1103" t="s">
        <v>324</v>
      </c>
      <c r="H1103" t="s">
        <v>325</v>
      </c>
    </row>
    <row r="1104" spans="6:8" hidden="1" x14ac:dyDescent="0.25">
      <c r="F1104">
        <v>21</v>
      </c>
      <c r="G1104" t="s">
        <v>300</v>
      </c>
      <c r="H1104" t="s">
        <v>301</v>
      </c>
    </row>
    <row r="1105" spans="6:8" hidden="1" x14ac:dyDescent="0.25">
      <c r="F1105">
        <v>22</v>
      </c>
      <c r="G1105" t="s">
        <v>302</v>
      </c>
      <c r="H1105" t="s">
        <v>303</v>
      </c>
    </row>
    <row r="1106" spans="6:8" hidden="1" x14ac:dyDescent="0.25">
      <c r="F1106">
        <v>29</v>
      </c>
      <c r="G1106" t="s">
        <v>312</v>
      </c>
      <c r="H1106" t="s">
        <v>313</v>
      </c>
    </row>
    <row r="1107" spans="6:8" hidden="1" x14ac:dyDescent="0.25">
      <c r="F1107">
        <v>56</v>
      </c>
      <c r="G1107" t="s">
        <v>324</v>
      </c>
      <c r="H1107" t="s">
        <v>325</v>
      </c>
    </row>
    <row r="1108" spans="6:8" hidden="1" x14ac:dyDescent="0.25">
      <c r="F1108">
        <v>21</v>
      </c>
      <c r="G1108" t="s">
        <v>300</v>
      </c>
      <c r="H1108" t="s">
        <v>301</v>
      </c>
    </row>
    <row r="1109" spans="6:8" hidden="1" x14ac:dyDescent="0.25">
      <c r="F1109">
        <v>22</v>
      </c>
      <c r="G1109" t="s">
        <v>302</v>
      </c>
      <c r="H1109" t="s">
        <v>303</v>
      </c>
    </row>
    <row r="1110" spans="6:8" hidden="1" x14ac:dyDescent="0.25">
      <c r="F1110">
        <v>56</v>
      </c>
      <c r="G1110" t="s">
        <v>324</v>
      </c>
      <c r="H1110" t="s">
        <v>325</v>
      </c>
    </row>
    <row r="1111" spans="6:8" hidden="1" x14ac:dyDescent="0.25">
      <c r="F1111">
        <v>21</v>
      </c>
      <c r="G1111" t="s">
        <v>300</v>
      </c>
      <c r="H1111" t="s">
        <v>301</v>
      </c>
    </row>
    <row r="1112" spans="6:8" hidden="1" x14ac:dyDescent="0.25">
      <c r="F1112">
        <v>22</v>
      </c>
      <c r="G1112" t="s">
        <v>302</v>
      </c>
      <c r="H1112" t="s">
        <v>303</v>
      </c>
    </row>
    <row r="1113" spans="6:8" hidden="1" x14ac:dyDescent="0.25">
      <c r="F1113">
        <v>29</v>
      </c>
      <c r="G1113" t="s">
        <v>312</v>
      </c>
      <c r="H1113" t="s">
        <v>313</v>
      </c>
    </row>
    <row r="1114" spans="6:8" hidden="1" x14ac:dyDescent="0.25">
      <c r="F1114">
        <v>34</v>
      </c>
      <c r="G1114" t="s">
        <v>306</v>
      </c>
      <c r="H1114" t="s">
        <v>307</v>
      </c>
    </row>
    <row r="1115" spans="6:8" hidden="1" x14ac:dyDescent="0.25">
      <c r="F1115">
        <v>21</v>
      </c>
      <c r="G1115" t="s">
        <v>300</v>
      </c>
      <c r="H1115" t="s">
        <v>301</v>
      </c>
    </row>
    <row r="1116" spans="6:8" hidden="1" x14ac:dyDescent="0.25">
      <c r="F1116">
        <v>22</v>
      </c>
      <c r="G1116" t="s">
        <v>302</v>
      </c>
      <c r="H1116" t="s">
        <v>303</v>
      </c>
    </row>
    <row r="1117" spans="6:8" hidden="1" x14ac:dyDescent="0.25">
      <c r="F1117">
        <v>29</v>
      </c>
      <c r="G1117" t="s">
        <v>312</v>
      </c>
      <c r="H1117" t="s">
        <v>313</v>
      </c>
    </row>
    <row r="1118" spans="6:8" hidden="1" x14ac:dyDescent="0.25">
      <c r="F1118">
        <v>29</v>
      </c>
      <c r="G1118" t="s">
        <v>312</v>
      </c>
      <c r="H1118" t="s">
        <v>313</v>
      </c>
    </row>
    <row r="1119" spans="6:8" hidden="1" x14ac:dyDescent="0.25">
      <c r="F1119">
        <v>34</v>
      </c>
      <c r="G1119" t="s">
        <v>306</v>
      </c>
      <c r="H1119" t="s">
        <v>307</v>
      </c>
    </row>
    <row r="1120" spans="6:8" hidden="1" x14ac:dyDescent="0.25">
      <c r="F1120">
        <v>21</v>
      </c>
      <c r="G1120" t="s">
        <v>300</v>
      </c>
      <c r="H1120" t="s">
        <v>301</v>
      </c>
    </row>
    <row r="1121" spans="6:8" hidden="1" x14ac:dyDescent="0.25">
      <c r="F1121">
        <v>29</v>
      </c>
      <c r="G1121" t="s">
        <v>312</v>
      </c>
      <c r="H1121" t="s">
        <v>313</v>
      </c>
    </row>
    <row r="1122" spans="6:8" hidden="1" x14ac:dyDescent="0.25">
      <c r="F1122">
        <v>29</v>
      </c>
      <c r="G1122" t="s">
        <v>312</v>
      </c>
      <c r="H1122" t="s">
        <v>313</v>
      </c>
    </row>
    <row r="1123" spans="6:8" hidden="1" x14ac:dyDescent="0.25">
      <c r="F1123">
        <v>56</v>
      </c>
      <c r="G1123" t="s">
        <v>324</v>
      </c>
      <c r="H1123" t="s">
        <v>325</v>
      </c>
    </row>
    <row r="1124" spans="6:8" hidden="1" x14ac:dyDescent="0.25">
      <c r="F1124">
        <v>22</v>
      </c>
      <c r="G1124" t="s">
        <v>302</v>
      </c>
      <c r="H1124" t="s">
        <v>303</v>
      </c>
    </row>
    <row r="1125" spans="6:8" hidden="1" x14ac:dyDescent="0.25">
      <c r="F1125">
        <v>34</v>
      </c>
      <c r="G1125" t="s">
        <v>306</v>
      </c>
      <c r="H1125" t="s">
        <v>307</v>
      </c>
    </row>
    <row r="1126" spans="6:8" hidden="1" x14ac:dyDescent="0.25">
      <c r="F1126">
        <v>22</v>
      </c>
      <c r="G1126" t="s">
        <v>302</v>
      </c>
      <c r="H1126" t="s">
        <v>303</v>
      </c>
    </row>
    <row r="1127" spans="6:8" hidden="1" x14ac:dyDescent="0.25">
      <c r="F1127">
        <v>21</v>
      </c>
      <c r="G1127" t="s">
        <v>300</v>
      </c>
      <c r="H1127" t="s">
        <v>301</v>
      </c>
    </row>
    <row r="1128" spans="6:8" hidden="1" x14ac:dyDescent="0.25">
      <c r="F1128">
        <v>29</v>
      </c>
      <c r="G1128" t="s">
        <v>312</v>
      </c>
      <c r="H1128" t="s">
        <v>313</v>
      </c>
    </row>
    <row r="1129" spans="6:8" hidden="1" x14ac:dyDescent="0.25">
      <c r="F1129">
        <v>56</v>
      </c>
      <c r="G1129" t="s">
        <v>324</v>
      </c>
      <c r="H1129" t="s">
        <v>325</v>
      </c>
    </row>
    <row r="1130" spans="6:8" hidden="1" x14ac:dyDescent="0.25">
      <c r="F1130">
        <v>23</v>
      </c>
      <c r="G1130" t="s">
        <v>310</v>
      </c>
      <c r="H1130" t="s">
        <v>311</v>
      </c>
    </row>
    <row r="1131" spans="6:8" hidden="1" x14ac:dyDescent="0.25">
      <c r="F1131">
        <v>23</v>
      </c>
      <c r="G1131" t="s">
        <v>310</v>
      </c>
      <c r="H1131" t="s">
        <v>311</v>
      </c>
    </row>
    <row r="1132" spans="6:8" hidden="1" x14ac:dyDescent="0.25">
      <c r="F1132">
        <v>22</v>
      </c>
      <c r="G1132" t="s">
        <v>302</v>
      </c>
      <c r="H1132" t="s">
        <v>303</v>
      </c>
    </row>
    <row r="1133" spans="6:8" hidden="1" x14ac:dyDescent="0.25">
      <c r="F1133">
        <v>21</v>
      </c>
      <c r="G1133" t="s">
        <v>300</v>
      </c>
      <c r="H1133" t="s">
        <v>301</v>
      </c>
    </row>
    <row r="1134" spans="6:8" hidden="1" x14ac:dyDescent="0.25">
      <c r="F1134">
        <v>22</v>
      </c>
      <c r="G1134" t="s">
        <v>302</v>
      </c>
      <c r="H1134" t="s">
        <v>303</v>
      </c>
    </row>
    <row r="1135" spans="6:8" hidden="1" x14ac:dyDescent="0.25">
      <c r="F1135">
        <v>21</v>
      </c>
      <c r="G1135" t="s">
        <v>300</v>
      </c>
      <c r="H1135" t="s">
        <v>301</v>
      </c>
    </row>
    <row r="1136" spans="6:8" hidden="1" x14ac:dyDescent="0.25">
      <c r="F1136">
        <v>22</v>
      </c>
      <c r="G1136" t="s">
        <v>302</v>
      </c>
      <c r="H1136" t="s">
        <v>303</v>
      </c>
    </row>
    <row r="1137" spans="6:8" hidden="1" x14ac:dyDescent="0.25">
      <c r="F1137">
        <v>22</v>
      </c>
      <c r="G1137" t="s">
        <v>302</v>
      </c>
      <c r="H1137" t="s">
        <v>303</v>
      </c>
    </row>
    <row r="1138" spans="6:8" hidden="1" x14ac:dyDescent="0.25">
      <c r="F1138">
        <v>21</v>
      </c>
      <c r="G1138" t="s">
        <v>300</v>
      </c>
      <c r="H1138" t="s">
        <v>301</v>
      </c>
    </row>
    <row r="1139" spans="6:8" hidden="1" x14ac:dyDescent="0.25">
      <c r="F1139">
        <v>34</v>
      </c>
      <c r="G1139" t="s">
        <v>306</v>
      </c>
      <c r="H1139" t="s">
        <v>307</v>
      </c>
    </row>
    <row r="1140" spans="6:8" hidden="1" x14ac:dyDescent="0.25">
      <c r="F1140">
        <v>22</v>
      </c>
      <c r="G1140" t="s">
        <v>302</v>
      </c>
      <c r="H1140" t="s">
        <v>303</v>
      </c>
    </row>
    <row r="1141" spans="6:8" hidden="1" x14ac:dyDescent="0.25">
      <c r="F1141">
        <v>21</v>
      </c>
      <c r="G1141" t="s">
        <v>300</v>
      </c>
      <c r="H1141" t="s">
        <v>301</v>
      </c>
    </row>
    <row r="1142" spans="6:8" hidden="1" x14ac:dyDescent="0.25">
      <c r="F1142">
        <v>22</v>
      </c>
      <c r="G1142" t="s">
        <v>302</v>
      </c>
      <c r="H1142" t="s">
        <v>303</v>
      </c>
    </row>
    <row r="1143" spans="6:8" hidden="1" x14ac:dyDescent="0.25">
      <c r="F1143">
        <v>21</v>
      </c>
      <c r="G1143" t="s">
        <v>300</v>
      </c>
      <c r="H1143" t="s">
        <v>301</v>
      </c>
    </row>
    <row r="1144" spans="6:8" hidden="1" x14ac:dyDescent="0.25">
      <c r="F1144">
        <v>22</v>
      </c>
      <c r="G1144" t="s">
        <v>302</v>
      </c>
      <c r="H1144" t="s">
        <v>303</v>
      </c>
    </row>
    <row r="1145" spans="6:8" hidden="1" x14ac:dyDescent="0.25">
      <c r="F1145">
        <v>21</v>
      </c>
      <c r="G1145" t="s">
        <v>300</v>
      </c>
      <c r="H1145" t="s">
        <v>301</v>
      </c>
    </row>
    <row r="1146" spans="6:8" hidden="1" x14ac:dyDescent="0.25">
      <c r="F1146">
        <v>22</v>
      </c>
      <c r="G1146" t="s">
        <v>302</v>
      </c>
      <c r="H1146" t="s">
        <v>303</v>
      </c>
    </row>
    <row r="1147" spans="6:8" hidden="1" x14ac:dyDescent="0.25">
      <c r="F1147">
        <v>21</v>
      </c>
      <c r="G1147" t="s">
        <v>300</v>
      </c>
      <c r="H1147" t="s">
        <v>301</v>
      </c>
    </row>
    <row r="1148" spans="6:8" hidden="1" x14ac:dyDescent="0.25">
      <c r="F1148">
        <v>22</v>
      </c>
      <c r="G1148" t="s">
        <v>302</v>
      </c>
      <c r="H1148" t="s">
        <v>303</v>
      </c>
    </row>
    <row r="1149" spans="6:8" hidden="1" x14ac:dyDescent="0.25">
      <c r="F1149">
        <v>21</v>
      </c>
      <c r="G1149" t="s">
        <v>300</v>
      </c>
      <c r="H1149" t="s">
        <v>301</v>
      </c>
    </row>
    <row r="1150" spans="6:8" hidden="1" x14ac:dyDescent="0.25">
      <c r="F1150">
        <v>22</v>
      </c>
      <c r="G1150" t="s">
        <v>302</v>
      </c>
      <c r="H1150" t="s">
        <v>303</v>
      </c>
    </row>
    <row r="1151" spans="6:8" hidden="1" x14ac:dyDescent="0.25">
      <c r="F1151">
        <v>34</v>
      </c>
      <c r="G1151" t="s">
        <v>306</v>
      </c>
      <c r="H1151" t="s">
        <v>307</v>
      </c>
    </row>
    <row r="1152" spans="6:8" hidden="1" x14ac:dyDescent="0.25">
      <c r="F1152">
        <v>22</v>
      </c>
      <c r="G1152" t="s">
        <v>302</v>
      </c>
      <c r="H1152" t="s">
        <v>303</v>
      </c>
    </row>
    <row r="1153" spans="6:8" hidden="1" x14ac:dyDescent="0.25">
      <c r="F1153">
        <v>21</v>
      </c>
      <c r="G1153" t="s">
        <v>300</v>
      </c>
      <c r="H1153" t="s">
        <v>301</v>
      </c>
    </row>
    <row r="1154" spans="6:8" hidden="1" x14ac:dyDescent="0.25">
      <c r="F1154">
        <v>56</v>
      </c>
      <c r="G1154" t="s">
        <v>324</v>
      </c>
      <c r="H1154" t="s">
        <v>325</v>
      </c>
    </row>
    <row r="1155" spans="6:8" hidden="1" x14ac:dyDescent="0.25">
      <c r="F1155">
        <v>22</v>
      </c>
      <c r="G1155" t="s">
        <v>302</v>
      </c>
      <c r="H1155" t="s">
        <v>303</v>
      </c>
    </row>
    <row r="1156" spans="6:8" hidden="1" x14ac:dyDescent="0.25">
      <c r="F1156">
        <v>21</v>
      </c>
      <c r="G1156" t="s">
        <v>300</v>
      </c>
      <c r="H1156" t="s">
        <v>301</v>
      </c>
    </row>
    <row r="1157" spans="6:8" hidden="1" x14ac:dyDescent="0.25">
      <c r="F1157">
        <v>22</v>
      </c>
      <c r="G1157" t="s">
        <v>302</v>
      </c>
      <c r="H1157" t="s">
        <v>303</v>
      </c>
    </row>
    <row r="1158" spans="6:8" hidden="1" x14ac:dyDescent="0.25">
      <c r="F1158">
        <v>21</v>
      </c>
      <c r="G1158" t="s">
        <v>300</v>
      </c>
      <c r="H1158" t="s">
        <v>301</v>
      </c>
    </row>
    <row r="1159" spans="6:8" hidden="1" x14ac:dyDescent="0.25">
      <c r="F1159">
        <v>22</v>
      </c>
      <c r="G1159" t="s">
        <v>302</v>
      </c>
      <c r="H1159" t="s">
        <v>303</v>
      </c>
    </row>
    <row r="1160" spans="6:8" hidden="1" x14ac:dyDescent="0.25">
      <c r="F1160">
        <v>22</v>
      </c>
      <c r="G1160" t="s">
        <v>302</v>
      </c>
      <c r="H1160" t="s">
        <v>303</v>
      </c>
    </row>
    <row r="1161" spans="6:8" hidden="1" x14ac:dyDescent="0.25">
      <c r="F1161">
        <v>22</v>
      </c>
      <c r="G1161" t="s">
        <v>302</v>
      </c>
      <c r="H1161" t="s">
        <v>303</v>
      </c>
    </row>
    <row r="1162" spans="6:8" hidden="1" x14ac:dyDescent="0.25">
      <c r="F1162">
        <v>21</v>
      </c>
      <c r="G1162" t="s">
        <v>300</v>
      </c>
      <c r="H1162" t="s">
        <v>301</v>
      </c>
    </row>
    <row r="1163" spans="6:8" hidden="1" x14ac:dyDescent="0.25">
      <c r="F1163">
        <v>21</v>
      </c>
      <c r="G1163" t="s">
        <v>300</v>
      </c>
      <c r="H1163" t="s">
        <v>301</v>
      </c>
    </row>
    <row r="1164" spans="6:8" hidden="1" x14ac:dyDescent="0.25">
      <c r="F1164">
        <v>21</v>
      </c>
      <c r="G1164" t="s">
        <v>300</v>
      </c>
      <c r="H1164" t="s">
        <v>301</v>
      </c>
    </row>
    <row r="1165" spans="6:8" hidden="1" x14ac:dyDescent="0.25">
      <c r="F1165">
        <v>21</v>
      </c>
      <c r="G1165" t="s">
        <v>300</v>
      </c>
      <c r="H1165" t="s">
        <v>301</v>
      </c>
    </row>
    <row r="1166" spans="6:8" hidden="1" x14ac:dyDescent="0.25">
      <c r="F1166">
        <v>21</v>
      </c>
      <c r="G1166" t="s">
        <v>300</v>
      </c>
      <c r="H1166" t="s">
        <v>301</v>
      </c>
    </row>
    <row r="1167" spans="6:8" hidden="1" x14ac:dyDescent="0.25">
      <c r="F1167">
        <v>56</v>
      </c>
      <c r="G1167" t="s">
        <v>324</v>
      </c>
      <c r="H1167" t="s">
        <v>325</v>
      </c>
    </row>
    <row r="1168" spans="6:8" hidden="1" x14ac:dyDescent="0.25">
      <c r="F1168">
        <v>34</v>
      </c>
      <c r="G1168" t="s">
        <v>306</v>
      </c>
      <c r="H1168" t="s">
        <v>307</v>
      </c>
    </row>
    <row r="1169" spans="6:8" hidden="1" x14ac:dyDescent="0.25">
      <c r="F1169">
        <v>29</v>
      </c>
      <c r="G1169" t="s">
        <v>312</v>
      </c>
      <c r="H1169" t="s">
        <v>313</v>
      </c>
    </row>
    <row r="1170" spans="6:8" hidden="1" x14ac:dyDescent="0.25">
      <c r="F1170">
        <v>23</v>
      </c>
      <c r="G1170" t="s">
        <v>310</v>
      </c>
      <c r="H1170" t="s">
        <v>311</v>
      </c>
    </row>
    <row r="1171" spans="6:8" hidden="1" x14ac:dyDescent="0.25">
      <c r="F1171">
        <v>22</v>
      </c>
      <c r="G1171" t="s">
        <v>302</v>
      </c>
      <c r="H1171" t="s">
        <v>303</v>
      </c>
    </row>
    <row r="1172" spans="6:8" hidden="1" x14ac:dyDescent="0.25">
      <c r="F1172">
        <v>22</v>
      </c>
      <c r="G1172" t="s">
        <v>302</v>
      </c>
      <c r="H1172" t="s">
        <v>303</v>
      </c>
    </row>
    <row r="1173" spans="6:8" hidden="1" x14ac:dyDescent="0.25">
      <c r="F1173">
        <v>22</v>
      </c>
      <c r="G1173" t="s">
        <v>302</v>
      </c>
      <c r="H1173" t="s">
        <v>303</v>
      </c>
    </row>
    <row r="1174" spans="6:8" hidden="1" x14ac:dyDescent="0.25">
      <c r="F1174">
        <v>22</v>
      </c>
      <c r="G1174" t="s">
        <v>302</v>
      </c>
      <c r="H1174" t="s">
        <v>303</v>
      </c>
    </row>
    <row r="1175" spans="6:8" hidden="1" x14ac:dyDescent="0.25">
      <c r="F1175">
        <v>22</v>
      </c>
      <c r="G1175" t="s">
        <v>302</v>
      </c>
      <c r="H1175" t="s">
        <v>303</v>
      </c>
    </row>
    <row r="1176" spans="6:8" hidden="1" x14ac:dyDescent="0.25">
      <c r="F1176">
        <v>21</v>
      </c>
      <c r="G1176" t="s">
        <v>300</v>
      </c>
      <c r="H1176" t="s">
        <v>301</v>
      </c>
    </row>
    <row r="1177" spans="6:8" hidden="1" x14ac:dyDescent="0.25">
      <c r="F1177">
        <v>22</v>
      </c>
      <c r="G1177" t="s">
        <v>302</v>
      </c>
      <c r="H1177" t="s">
        <v>303</v>
      </c>
    </row>
    <row r="1178" spans="6:8" hidden="1" x14ac:dyDescent="0.25">
      <c r="F1178">
        <v>21</v>
      </c>
      <c r="G1178" t="s">
        <v>300</v>
      </c>
      <c r="H1178" t="s">
        <v>301</v>
      </c>
    </row>
    <row r="1179" spans="6:8" hidden="1" x14ac:dyDescent="0.25">
      <c r="F1179">
        <v>23</v>
      </c>
      <c r="G1179" t="s">
        <v>310</v>
      </c>
      <c r="H1179" t="s">
        <v>311</v>
      </c>
    </row>
    <row r="1180" spans="6:8" hidden="1" x14ac:dyDescent="0.25">
      <c r="F1180">
        <v>23</v>
      </c>
      <c r="G1180" t="s">
        <v>310</v>
      </c>
      <c r="H1180" t="s">
        <v>311</v>
      </c>
    </row>
    <row r="1181" spans="6:8" hidden="1" x14ac:dyDescent="0.25">
      <c r="F1181">
        <v>23</v>
      </c>
      <c r="G1181" t="s">
        <v>310</v>
      </c>
      <c r="H1181" t="s">
        <v>311</v>
      </c>
    </row>
    <row r="1182" spans="6:8" hidden="1" x14ac:dyDescent="0.25">
      <c r="F1182">
        <v>23</v>
      </c>
      <c r="G1182" t="s">
        <v>310</v>
      </c>
      <c r="H1182" t="s">
        <v>311</v>
      </c>
    </row>
    <row r="1183" spans="6:8" hidden="1" x14ac:dyDescent="0.25">
      <c r="F1183">
        <v>23</v>
      </c>
      <c r="G1183" t="s">
        <v>310</v>
      </c>
      <c r="H1183" t="s">
        <v>311</v>
      </c>
    </row>
    <row r="1184" spans="6:8" hidden="1" x14ac:dyDescent="0.25">
      <c r="F1184">
        <v>23</v>
      </c>
      <c r="G1184" t="s">
        <v>310</v>
      </c>
      <c r="H1184" t="s">
        <v>311</v>
      </c>
    </row>
    <row r="1185" spans="6:8" hidden="1" x14ac:dyDescent="0.25">
      <c r="F1185">
        <v>23</v>
      </c>
      <c r="G1185" t="s">
        <v>310</v>
      </c>
      <c r="H1185" t="s">
        <v>311</v>
      </c>
    </row>
    <row r="1186" spans="6:8" hidden="1" x14ac:dyDescent="0.25">
      <c r="F1186">
        <v>23</v>
      </c>
      <c r="G1186" t="s">
        <v>310</v>
      </c>
      <c r="H1186" t="s">
        <v>311</v>
      </c>
    </row>
    <row r="1187" spans="6:8" hidden="1" x14ac:dyDescent="0.25">
      <c r="F1187">
        <v>21</v>
      </c>
      <c r="G1187" t="s">
        <v>300</v>
      </c>
      <c r="H1187" t="s">
        <v>301</v>
      </c>
    </row>
    <row r="1188" spans="6:8" hidden="1" x14ac:dyDescent="0.25">
      <c r="F1188">
        <v>22</v>
      </c>
      <c r="G1188" t="s">
        <v>302</v>
      </c>
      <c r="H1188" t="s">
        <v>303</v>
      </c>
    </row>
    <row r="1189" spans="6:8" hidden="1" x14ac:dyDescent="0.25">
      <c r="F1189">
        <v>22</v>
      </c>
      <c r="G1189" t="s">
        <v>302</v>
      </c>
      <c r="H1189" t="s">
        <v>303</v>
      </c>
    </row>
    <row r="1190" spans="6:8" hidden="1" x14ac:dyDescent="0.25">
      <c r="F1190">
        <v>21</v>
      </c>
      <c r="G1190" t="s">
        <v>300</v>
      </c>
      <c r="H1190" t="s">
        <v>301</v>
      </c>
    </row>
    <row r="1191" spans="6:8" hidden="1" x14ac:dyDescent="0.25">
      <c r="F1191">
        <v>23</v>
      </c>
      <c r="G1191" t="s">
        <v>310</v>
      </c>
      <c r="H1191" t="s">
        <v>311</v>
      </c>
    </row>
    <row r="1192" spans="6:8" hidden="1" x14ac:dyDescent="0.25">
      <c r="F1192">
        <v>23</v>
      </c>
      <c r="G1192" t="s">
        <v>310</v>
      </c>
      <c r="H1192" t="s">
        <v>311</v>
      </c>
    </row>
    <row r="1193" spans="6:8" hidden="1" x14ac:dyDescent="0.25">
      <c r="F1193">
        <v>23</v>
      </c>
      <c r="G1193" t="s">
        <v>310</v>
      </c>
      <c r="H1193" t="s">
        <v>311</v>
      </c>
    </row>
    <row r="1194" spans="6:8" hidden="1" x14ac:dyDescent="0.25">
      <c r="F1194">
        <v>21</v>
      </c>
      <c r="G1194" t="s">
        <v>300</v>
      </c>
      <c r="H1194" t="s">
        <v>301</v>
      </c>
    </row>
    <row r="1195" spans="6:8" hidden="1" x14ac:dyDescent="0.25">
      <c r="F1195">
        <v>21</v>
      </c>
      <c r="G1195" t="s">
        <v>300</v>
      </c>
      <c r="H1195" t="s">
        <v>301</v>
      </c>
    </row>
    <row r="1196" spans="6:8" hidden="1" x14ac:dyDescent="0.25">
      <c r="F1196">
        <v>21</v>
      </c>
      <c r="G1196" t="s">
        <v>300</v>
      </c>
      <c r="H1196" t="s">
        <v>301</v>
      </c>
    </row>
    <row r="1197" spans="6:8" hidden="1" x14ac:dyDescent="0.25">
      <c r="F1197">
        <v>21</v>
      </c>
      <c r="G1197" t="s">
        <v>300</v>
      </c>
      <c r="H1197" t="s">
        <v>301</v>
      </c>
    </row>
    <row r="1198" spans="6:8" hidden="1" x14ac:dyDescent="0.25">
      <c r="F1198">
        <v>21</v>
      </c>
      <c r="G1198" t="s">
        <v>300</v>
      </c>
      <c r="H1198" t="s">
        <v>301</v>
      </c>
    </row>
    <row r="1199" spans="6:8" hidden="1" x14ac:dyDescent="0.25">
      <c r="F1199">
        <v>29</v>
      </c>
      <c r="G1199" t="s">
        <v>312</v>
      </c>
      <c r="H1199" t="s">
        <v>313</v>
      </c>
    </row>
    <row r="1200" spans="6:8" hidden="1" x14ac:dyDescent="0.25">
      <c r="F1200">
        <v>29</v>
      </c>
      <c r="G1200" t="s">
        <v>312</v>
      </c>
      <c r="H1200" t="s">
        <v>313</v>
      </c>
    </row>
    <row r="1201" spans="6:8" hidden="1" x14ac:dyDescent="0.25">
      <c r="F1201">
        <v>23</v>
      </c>
      <c r="G1201" t="s">
        <v>310</v>
      </c>
      <c r="H1201" t="s">
        <v>311</v>
      </c>
    </row>
    <row r="1202" spans="6:8" hidden="1" x14ac:dyDescent="0.25">
      <c r="F1202">
        <v>41</v>
      </c>
      <c r="G1202" t="s">
        <v>316</v>
      </c>
      <c r="H1202" t="s">
        <v>317</v>
      </c>
    </row>
    <row r="1203" spans="6:8" hidden="1" x14ac:dyDescent="0.25">
      <c r="F1203">
        <v>41</v>
      </c>
      <c r="G1203" t="s">
        <v>316</v>
      </c>
      <c r="H1203" t="s">
        <v>317</v>
      </c>
    </row>
    <row r="1204" spans="6:8" hidden="1" x14ac:dyDescent="0.25">
      <c r="F1204">
        <v>41</v>
      </c>
      <c r="G1204" t="s">
        <v>316</v>
      </c>
      <c r="H1204" t="s">
        <v>317</v>
      </c>
    </row>
    <row r="1205" spans="6:8" hidden="1" x14ac:dyDescent="0.25">
      <c r="F1205">
        <v>41</v>
      </c>
      <c r="G1205" t="s">
        <v>316</v>
      </c>
      <c r="H1205" t="s">
        <v>317</v>
      </c>
    </row>
    <row r="1206" spans="6:8" hidden="1" x14ac:dyDescent="0.25">
      <c r="F1206">
        <v>43</v>
      </c>
      <c r="G1206" t="s">
        <v>334</v>
      </c>
      <c r="H1206" t="s">
        <v>335</v>
      </c>
    </row>
    <row r="1207" spans="6:8" hidden="1" x14ac:dyDescent="0.25">
      <c r="F1207">
        <v>43</v>
      </c>
      <c r="G1207" t="s">
        <v>334</v>
      </c>
      <c r="H1207" t="s">
        <v>335</v>
      </c>
    </row>
    <row r="1208" spans="6:8" hidden="1" x14ac:dyDescent="0.25">
      <c r="F1208">
        <v>43</v>
      </c>
      <c r="G1208" t="s">
        <v>334</v>
      </c>
      <c r="H1208" t="s">
        <v>335</v>
      </c>
    </row>
    <row r="1209" spans="6:8" hidden="1" x14ac:dyDescent="0.25">
      <c r="F1209">
        <v>44</v>
      </c>
      <c r="G1209" t="s">
        <v>350</v>
      </c>
      <c r="H1209" t="s">
        <v>351</v>
      </c>
    </row>
    <row r="1210" spans="6:8" hidden="1" x14ac:dyDescent="0.25">
      <c r="F1210">
        <v>41</v>
      </c>
      <c r="G1210" t="s">
        <v>316</v>
      </c>
      <c r="H1210" t="s">
        <v>317</v>
      </c>
    </row>
    <row r="1211" spans="6:8" hidden="1" x14ac:dyDescent="0.25">
      <c r="F1211">
        <v>41</v>
      </c>
      <c r="G1211" t="s">
        <v>316</v>
      </c>
      <c r="H1211" t="s">
        <v>317</v>
      </c>
    </row>
    <row r="1212" spans="6:8" hidden="1" x14ac:dyDescent="0.25">
      <c r="F1212">
        <v>41</v>
      </c>
      <c r="G1212" t="s">
        <v>316</v>
      </c>
      <c r="H1212" t="s">
        <v>317</v>
      </c>
    </row>
    <row r="1213" spans="6:8" hidden="1" x14ac:dyDescent="0.25">
      <c r="F1213">
        <v>42</v>
      </c>
      <c r="G1213" t="s">
        <v>318</v>
      </c>
      <c r="H1213" t="s">
        <v>319</v>
      </c>
    </row>
    <row r="1214" spans="6:8" hidden="1" x14ac:dyDescent="0.25">
      <c r="F1214">
        <v>42</v>
      </c>
      <c r="G1214" t="s">
        <v>318</v>
      </c>
      <c r="H1214" t="s">
        <v>319</v>
      </c>
    </row>
    <row r="1215" spans="6:8" hidden="1" x14ac:dyDescent="0.25">
      <c r="F1215">
        <v>43</v>
      </c>
      <c r="G1215" t="s">
        <v>334</v>
      </c>
      <c r="H1215" t="s">
        <v>335</v>
      </c>
    </row>
    <row r="1216" spans="6:8" hidden="1" x14ac:dyDescent="0.25">
      <c r="F1216">
        <v>43</v>
      </c>
      <c r="G1216" t="s">
        <v>334</v>
      </c>
      <c r="H1216" t="s">
        <v>335</v>
      </c>
    </row>
    <row r="1217" spans="6:8" hidden="1" x14ac:dyDescent="0.25">
      <c r="F1217">
        <v>43</v>
      </c>
      <c r="G1217" t="s">
        <v>334</v>
      </c>
      <c r="H1217" t="s">
        <v>335</v>
      </c>
    </row>
    <row r="1218" spans="6:8" hidden="1" x14ac:dyDescent="0.25">
      <c r="F1218">
        <v>45</v>
      </c>
      <c r="G1218" t="s">
        <v>352</v>
      </c>
      <c r="H1218" t="s">
        <v>353</v>
      </c>
    </row>
    <row r="1219" spans="6:8" hidden="1" x14ac:dyDescent="0.25">
      <c r="F1219">
        <v>41</v>
      </c>
      <c r="G1219" t="s">
        <v>316</v>
      </c>
      <c r="H1219" t="s">
        <v>317</v>
      </c>
    </row>
    <row r="1220" spans="6:8" hidden="1" x14ac:dyDescent="0.25">
      <c r="F1220">
        <v>41</v>
      </c>
      <c r="G1220" t="s">
        <v>316</v>
      </c>
      <c r="H1220" t="s">
        <v>317</v>
      </c>
    </row>
    <row r="1221" spans="6:8" hidden="1" x14ac:dyDescent="0.25">
      <c r="F1221">
        <v>41</v>
      </c>
      <c r="G1221" t="s">
        <v>316</v>
      </c>
      <c r="H1221" t="s">
        <v>317</v>
      </c>
    </row>
    <row r="1222" spans="6:8" hidden="1" x14ac:dyDescent="0.25">
      <c r="F1222">
        <v>41</v>
      </c>
      <c r="G1222" t="s">
        <v>316</v>
      </c>
      <c r="H1222" t="s">
        <v>317</v>
      </c>
    </row>
    <row r="1223" spans="6:8" hidden="1" x14ac:dyDescent="0.25">
      <c r="F1223">
        <v>42</v>
      </c>
      <c r="G1223" t="s">
        <v>318</v>
      </c>
      <c r="H1223" t="s">
        <v>319</v>
      </c>
    </row>
    <row r="1224" spans="6:8" hidden="1" x14ac:dyDescent="0.25">
      <c r="F1224">
        <v>42</v>
      </c>
      <c r="G1224" t="s">
        <v>318</v>
      </c>
      <c r="H1224" t="s">
        <v>319</v>
      </c>
    </row>
    <row r="1225" spans="6:8" hidden="1" x14ac:dyDescent="0.25">
      <c r="F1225">
        <v>41</v>
      </c>
      <c r="G1225" t="s">
        <v>316</v>
      </c>
      <c r="H1225" t="s">
        <v>317</v>
      </c>
    </row>
    <row r="1226" spans="6:8" hidden="1" x14ac:dyDescent="0.25">
      <c r="F1226">
        <v>41</v>
      </c>
      <c r="G1226" t="s">
        <v>316</v>
      </c>
      <c r="H1226" t="s">
        <v>317</v>
      </c>
    </row>
    <row r="1227" spans="6:8" hidden="1" x14ac:dyDescent="0.25">
      <c r="F1227">
        <v>41</v>
      </c>
      <c r="G1227" t="s">
        <v>316</v>
      </c>
      <c r="H1227" t="s">
        <v>317</v>
      </c>
    </row>
    <row r="1228" spans="6:8" hidden="1" x14ac:dyDescent="0.25">
      <c r="F1228">
        <v>41</v>
      </c>
      <c r="G1228" t="s">
        <v>316</v>
      </c>
      <c r="H1228" t="s">
        <v>317</v>
      </c>
    </row>
    <row r="1229" spans="6:8" hidden="1" x14ac:dyDescent="0.25">
      <c r="F1229">
        <v>41</v>
      </c>
      <c r="G1229" t="s">
        <v>316</v>
      </c>
      <c r="H1229" t="s">
        <v>317</v>
      </c>
    </row>
    <row r="1230" spans="6:8" hidden="1" x14ac:dyDescent="0.25">
      <c r="F1230">
        <v>41</v>
      </c>
      <c r="G1230" t="s">
        <v>316</v>
      </c>
      <c r="H1230" t="s">
        <v>317</v>
      </c>
    </row>
    <row r="1231" spans="6:8" hidden="1" x14ac:dyDescent="0.25">
      <c r="F1231">
        <v>41</v>
      </c>
      <c r="G1231" t="s">
        <v>316</v>
      </c>
      <c r="H1231" t="s">
        <v>317</v>
      </c>
    </row>
    <row r="1232" spans="6:8" hidden="1" x14ac:dyDescent="0.25">
      <c r="F1232">
        <v>41</v>
      </c>
      <c r="G1232" t="s">
        <v>316</v>
      </c>
      <c r="H1232" t="s">
        <v>317</v>
      </c>
    </row>
    <row r="1233" spans="6:8" hidden="1" x14ac:dyDescent="0.25">
      <c r="F1233">
        <v>41</v>
      </c>
      <c r="G1233" t="s">
        <v>316</v>
      </c>
      <c r="H1233" t="s">
        <v>317</v>
      </c>
    </row>
    <row r="1234" spans="6:8" hidden="1" x14ac:dyDescent="0.25">
      <c r="F1234">
        <v>41</v>
      </c>
      <c r="G1234" t="s">
        <v>316</v>
      </c>
      <c r="H1234" t="s">
        <v>317</v>
      </c>
    </row>
    <row r="1235" spans="6:8" hidden="1" x14ac:dyDescent="0.25">
      <c r="F1235">
        <v>41</v>
      </c>
      <c r="G1235" t="s">
        <v>316</v>
      </c>
      <c r="H1235" t="s">
        <v>317</v>
      </c>
    </row>
    <row r="1236" spans="6:8" hidden="1" x14ac:dyDescent="0.25">
      <c r="F1236">
        <v>41</v>
      </c>
      <c r="G1236" t="s">
        <v>316</v>
      </c>
      <c r="H1236" t="s">
        <v>317</v>
      </c>
    </row>
    <row r="1237" spans="6:8" hidden="1" x14ac:dyDescent="0.25">
      <c r="F1237">
        <v>41</v>
      </c>
      <c r="G1237" t="s">
        <v>316</v>
      </c>
      <c r="H1237" t="s">
        <v>317</v>
      </c>
    </row>
    <row r="1238" spans="6:8" hidden="1" x14ac:dyDescent="0.25">
      <c r="F1238">
        <v>41</v>
      </c>
      <c r="G1238" t="s">
        <v>316</v>
      </c>
      <c r="H1238" t="s">
        <v>317</v>
      </c>
    </row>
    <row r="1239" spans="6:8" hidden="1" x14ac:dyDescent="0.25">
      <c r="F1239">
        <v>41</v>
      </c>
      <c r="G1239" t="s">
        <v>316</v>
      </c>
      <c r="H1239" t="s">
        <v>317</v>
      </c>
    </row>
    <row r="1240" spans="6:8" hidden="1" x14ac:dyDescent="0.25">
      <c r="F1240">
        <v>41</v>
      </c>
      <c r="G1240" t="s">
        <v>316</v>
      </c>
      <c r="H1240" t="s">
        <v>317</v>
      </c>
    </row>
    <row r="1241" spans="6:8" hidden="1" x14ac:dyDescent="0.25">
      <c r="F1241">
        <v>41</v>
      </c>
      <c r="G1241" t="s">
        <v>316</v>
      </c>
      <c r="H1241" t="s">
        <v>317</v>
      </c>
    </row>
    <row r="1242" spans="6:8" hidden="1" x14ac:dyDescent="0.25">
      <c r="F1242">
        <v>41</v>
      </c>
      <c r="G1242" t="s">
        <v>316</v>
      </c>
      <c r="H1242" t="s">
        <v>317</v>
      </c>
    </row>
    <row r="1243" spans="6:8" hidden="1" x14ac:dyDescent="0.25">
      <c r="F1243">
        <v>41</v>
      </c>
      <c r="G1243" t="s">
        <v>316</v>
      </c>
      <c r="H1243" t="s">
        <v>317</v>
      </c>
    </row>
    <row r="1244" spans="6:8" hidden="1" x14ac:dyDescent="0.25">
      <c r="F1244">
        <v>41</v>
      </c>
      <c r="G1244" t="s">
        <v>316</v>
      </c>
      <c r="H1244" t="s">
        <v>317</v>
      </c>
    </row>
    <row r="1245" spans="6:8" hidden="1" x14ac:dyDescent="0.25">
      <c r="F1245">
        <v>41</v>
      </c>
      <c r="G1245" t="s">
        <v>316</v>
      </c>
      <c r="H1245" t="s">
        <v>317</v>
      </c>
    </row>
    <row r="1246" spans="6:8" hidden="1" x14ac:dyDescent="0.25">
      <c r="F1246">
        <v>41</v>
      </c>
      <c r="G1246" t="s">
        <v>316</v>
      </c>
      <c r="H1246" t="s">
        <v>317</v>
      </c>
    </row>
    <row r="1247" spans="6:8" hidden="1" x14ac:dyDescent="0.25">
      <c r="F1247">
        <v>41</v>
      </c>
      <c r="G1247" t="s">
        <v>316</v>
      </c>
      <c r="H1247" t="s">
        <v>317</v>
      </c>
    </row>
    <row r="1248" spans="6:8" hidden="1" x14ac:dyDescent="0.25">
      <c r="F1248">
        <v>41</v>
      </c>
      <c r="G1248" t="s">
        <v>316</v>
      </c>
      <c r="H1248" t="s">
        <v>317</v>
      </c>
    </row>
    <row r="1249" spans="6:8" hidden="1" x14ac:dyDescent="0.25">
      <c r="F1249">
        <v>41</v>
      </c>
      <c r="G1249" t="s">
        <v>316</v>
      </c>
      <c r="H1249" t="s">
        <v>317</v>
      </c>
    </row>
    <row r="1250" spans="6:8" hidden="1" x14ac:dyDescent="0.25">
      <c r="F1250">
        <v>41</v>
      </c>
      <c r="G1250" t="s">
        <v>316</v>
      </c>
      <c r="H1250" t="s">
        <v>317</v>
      </c>
    </row>
    <row r="1251" spans="6:8" hidden="1" x14ac:dyDescent="0.25">
      <c r="F1251">
        <v>41</v>
      </c>
      <c r="G1251" t="s">
        <v>316</v>
      </c>
      <c r="H1251" t="s">
        <v>317</v>
      </c>
    </row>
    <row r="1252" spans="6:8" hidden="1" x14ac:dyDescent="0.25">
      <c r="F1252">
        <v>41</v>
      </c>
      <c r="G1252" t="s">
        <v>316</v>
      </c>
      <c r="H1252" t="s">
        <v>317</v>
      </c>
    </row>
    <row r="1253" spans="6:8" hidden="1" x14ac:dyDescent="0.25">
      <c r="F1253">
        <v>41</v>
      </c>
      <c r="G1253" t="s">
        <v>316</v>
      </c>
      <c r="H1253" t="s">
        <v>317</v>
      </c>
    </row>
    <row r="1254" spans="6:8" hidden="1" x14ac:dyDescent="0.25">
      <c r="F1254">
        <v>41</v>
      </c>
      <c r="G1254" t="s">
        <v>316</v>
      </c>
      <c r="H1254" t="s">
        <v>317</v>
      </c>
    </row>
    <row r="1255" spans="6:8" hidden="1" x14ac:dyDescent="0.25">
      <c r="F1255">
        <v>41</v>
      </c>
      <c r="G1255" t="s">
        <v>316</v>
      </c>
      <c r="H1255" t="s">
        <v>317</v>
      </c>
    </row>
    <row r="1256" spans="6:8" hidden="1" x14ac:dyDescent="0.25">
      <c r="F1256">
        <v>41</v>
      </c>
      <c r="G1256" t="s">
        <v>316</v>
      </c>
      <c r="H1256" t="s">
        <v>317</v>
      </c>
    </row>
    <row r="1257" spans="6:8" hidden="1" x14ac:dyDescent="0.25">
      <c r="F1257">
        <v>41</v>
      </c>
      <c r="G1257" t="s">
        <v>316</v>
      </c>
      <c r="H1257" t="s">
        <v>317</v>
      </c>
    </row>
    <row r="1258" spans="6:8" hidden="1" x14ac:dyDescent="0.25">
      <c r="F1258">
        <v>41</v>
      </c>
      <c r="G1258" t="s">
        <v>316</v>
      </c>
      <c r="H1258" t="s">
        <v>317</v>
      </c>
    </row>
    <row r="1259" spans="6:8" hidden="1" x14ac:dyDescent="0.25">
      <c r="F1259">
        <v>41</v>
      </c>
      <c r="G1259" t="s">
        <v>316</v>
      </c>
      <c r="H1259" t="s">
        <v>317</v>
      </c>
    </row>
    <row r="1260" spans="6:8" hidden="1" x14ac:dyDescent="0.25">
      <c r="F1260">
        <v>41</v>
      </c>
      <c r="G1260" t="s">
        <v>316</v>
      </c>
      <c r="H1260" t="s">
        <v>317</v>
      </c>
    </row>
    <row r="1261" spans="6:8" hidden="1" x14ac:dyDescent="0.25">
      <c r="F1261">
        <v>41</v>
      </c>
      <c r="G1261" t="s">
        <v>316</v>
      </c>
      <c r="H1261" t="s">
        <v>317</v>
      </c>
    </row>
    <row r="1262" spans="6:8" hidden="1" x14ac:dyDescent="0.25">
      <c r="F1262">
        <v>41</v>
      </c>
      <c r="G1262" t="s">
        <v>316</v>
      </c>
      <c r="H1262" t="s">
        <v>317</v>
      </c>
    </row>
    <row r="1263" spans="6:8" hidden="1" x14ac:dyDescent="0.25">
      <c r="F1263">
        <v>41</v>
      </c>
      <c r="G1263" t="s">
        <v>316</v>
      </c>
      <c r="H1263" t="s">
        <v>317</v>
      </c>
    </row>
    <row r="1264" spans="6:8" hidden="1" x14ac:dyDescent="0.25">
      <c r="F1264">
        <v>41</v>
      </c>
      <c r="G1264" t="s">
        <v>316</v>
      </c>
      <c r="H1264" t="s">
        <v>317</v>
      </c>
    </row>
    <row r="1265" spans="6:8" hidden="1" x14ac:dyDescent="0.25">
      <c r="F1265">
        <v>41</v>
      </c>
      <c r="G1265" t="s">
        <v>316</v>
      </c>
      <c r="H1265" t="s">
        <v>317</v>
      </c>
    </row>
    <row r="1266" spans="6:8" hidden="1" x14ac:dyDescent="0.25">
      <c r="F1266">
        <v>41</v>
      </c>
      <c r="G1266" t="s">
        <v>316</v>
      </c>
      <c r="H1266" t="s">
        <v>317</v>
      </c>
    </row>
    <row r="1267" spans="6:8" hidden="1" x14ac:dyDescent="0.25">
      <c r="F1267">
        <v>41</v>
      </c>
      <c r="G1267" t="s">
        <v>316</v>
      </c>
      <c r="H1267" t="s">
        <v>317</v>
      </c>
    </row>
    <row r="1268" spans="6:8" hidden="1" x14ac:dyDescent="0.25">
      <c r="F1268">
        <v>41</v>
      </c>
      <c r="G1268" t="s">
        <v>316</v>
      </c>
      <c r="H1268" t="s">
        <v>317</v>
      </c>
    </row>
    <row r="1269" spans="6:8" hidden="1" x14ac:dyDescent="0.25">
      <c r="F1269">
        <v>41</v>
      </c>
      <c r="G1269" t="s">
        <v>316</v>
      </c>
      <c r="H1269" t="s">
        <v>317</v>
      </c>
    </row>
    <row r="1270" spans="6:8" hidden="1" x14ac:dyDescent="0.25">
      <c r="F1270">
        <v>41</v>
      </c>
      <c r="G1270" t="s">
        <v>316</v>
      </c>
      <c r="H1270" t="s">
        <v>317</v>
      </c>
    </row>
    <row r="1271" spans="6:8" hidden="1" x14ac:dyDescent="0.25">
      <c r="F1271">
        <v>41</v>
      </c>
      <c r="G1271" t="s">
        <v>316</v>
      </c>
      <c r="H1271" t="s">
        <v>317</v>
      </c>
    </row>
    <row r="1272" spans="6:8" hidden="1" x14ac:dyDescent="0.25">
      <c r="F1272">
        <v>41</v>
      </c>
      <c r="G1272" t="s">
        <v>316</v>
      </c>
      <c r="H1272" t="s">
        <v>317</v>
      </c>
    </row>
    <row r="1273" spans="6:8" hidden="1" x14ac:dyDescent="0.25">
      <c r="F1273">
        <v>41</v>
      </c>
      <c r="G1273" t="s">
        <v>316</v>
      </c>
      <c r="H1273" t="s">
        <v>317</v>
      </c>
    </row>
    <row r="1274" spans="6:8" hidden="1" x14ac:dyDescent="0.25">
      <c r="F1274">
        <v>41</v>
      </c>
      <c r="G1274" t="s">
        <v>316</v>
      </c>
      <c r="H1274" t="s">
        <v>317</v>
      </c>
    </row>
    <row r="1275" spans="6:8" hidden="1" x14ac:dyDescent="0.25">
      <c r="F1275">
        <v>41</v>
      </c>
      <c r="G1275" t="s">
        <v>316</v>
      </c>
      <c r="H1275" t="s">
        <v>317</v>
      </c>
    </row>
    <row r="1276" spans="6:8" hidden="1" x14ac:dyDescent="0.25">
      <c r="F1276">
        <v>41</v>
      </c>
      <c r="G1276" t="s">
        <v>316</v>
      </c>
      <c r="H1276" t="s">
        <v>317</v>
      </c>
    </row>
    <row r="1277" spans="6:8" hidden="1" x14ac:dyDescent="0.25">
      <c r="F1277">
        <v>41</v>
      </c>
      <c r="G1277" t="s">
        <v>316</v>
      </c>
      <c r="H1277" t="s">
        <v>317</v>
      </c>
    </row>
    <row r="1278" spans="6:8" hidden="1" x14ac:dyDescent="0.25">
      <c r="F1278">
        <v>41</v>
      </c>
      <c r="G1278" t="s">
        <v>316</v>
      </c>
      <c r="H1278" t="s">
        <v>317</v>
      </c>
    </row>
    <row r="1279" spans="6:8" hidden="1" x14ac:dyDescent="0.25">
      <c r="F1279">
        <v>41</v>
      </c>
      <c r="G1279" t="s">
        <v>316</v>
      </c>
      <c r="H1279" t="s">
        <v>317</v>
      </c>
    </row>
    <row r="1280" spans="6:8" hidden="1" x14ac:dyDescent="0.25">
      <c r="F1280">
        <v>41</v>
      </c>
      <c r="G1280" t="s">
        <v>316</v>
      </c>
      <c r="H1280" t="s">
        <v>317</v>
      </c>
    </row>
    <row r="1281" spans="6:8" hidden="1" x14ac:dyDescent="0.25">
      <c r="F1281">
        <v>41</v>
      </c>
      <c r="G1281" t="s">
        <v>316</v>
      </c>
      <c r="H1281" t="s">
        <v>317</v>
      </c>
    </row>
    <row r="1282" spans="6:8" hidden="1" x14ac:dyDescent="0.25">
      <c r="F1282">
        <v>41</v>
      </c>
      <c r="G1282" t="s">
        <v>316</v>
      </c>
      <c r="H1282" t="s">
        <v>317</v>
      </c>
    </row>
    <row r="1283" spans="6:8" hidden="1" x14ac:dyDescent="0.25">
      <c r="F1283">
        <v>41</v>
      </c>
      <c r="G1283" t="s">
        <v>316</v>
      </c>
      <c r="H1283" t="s">
        <v>317</v>
      </c>
    </row>
    <row r="1284" spans="6:8" hidden="1" x14ac:dyDescent="0.25">
      <c r="F1284">
        <v>41</v>
      </c>
      <c r="G1284" t="s">
        <v>316</v>
      </c>
      <c r="H1284" t="s">
        <v>317</v>
      </c>
    </row>
    <row r="1285" spans="6:8" hidden="1" x14ac:dyDescent="0.25">
      <c r="F1285">
        <v>41</v>
      </c>
      <c r="G1285" t="s">
        <v>316</v>
      </c>
      <c r="H1285" t="s">
        <v>317</v>
      </c>
    </row>
    <row r="1286" spans="6:8" hidden="1" x14ac:dyDescent="0.25">
      <c r="F1286">
        <v>41</v>
      </c>
      <c r="G1286" t="s">
        <v>316</v>
      </c>
      <c r="H1286" t="s">
        <v>317</v>
      </c>
    </row>
    <row r="1287" spans="6:8" hidden="1" x14ac:dyDescent="0.25">
      <c r="F1287">
        <v>41</v>
      </c>
      <c r="G1287" t="s">
        <v>316</v>
      </c>
      <c r="H1287" t="s">
        <v>317</v>
      </c>
    </row>
    <row r="1288" spans="6:8" hidden="1" x14ac:dyDescent="0.25">
      <c r="F1288">
        <v>41</v>
      </c>
      <c r="G1288" t="s">
        <v>316</v>
      </c>
      <c r="H1288" t="s">
        <v>317</v>
      </c>
    </row>
    <row r="1289" spans="6:8" hidden="1" x14ac:dyDescent="0.25">
      <c r="F1289">
        <v>41</v>
      </c>
      <c r="G1289" t="s">
        <v>316</v>
      </c>
      <c r="H1289" t="s">
        <v>317</v>
      </c>
    </row>
    <row r="1290" spans="6:8" hidden="1" x14ac:dyDescent="0.25">
      <c r="F1290">
        <v>41</v>
      </c>
      <c r="G1290" t="s">
        <v>316</v>
      </c>
      <c r="H1290" t="s">
        <v>317</v>
      </c>
    </row>
    <row r="1291" spans="6:8" hidden="1" x14ac:dyDescent="0.25">
      <c r="F1291">
        <v>40</v>
      </c>
      <c r="G1291" t="s">
        <v>314</v>
      </c>
      <c r="H1291" t="s">
        <v>315</v>
      </c>
    </row>
    <row r="1292" spans="6:8" hidden="1" x14ac:dyDescent="0.25">
      <c r="F1292">
        <v>40</v>
      </c>
      <c r="G1292" t="s">
        <v>314</v>
      </c>
      <c r="H1292" t="s">
        <v>315</v>
      </c>
    </row>
    <row r="1293" spans="6:8" hidden="1" x14ac:dyDescent="0.25">
      <c r="F1293">
        <v>45</v>
      </c>
      <c r="G1293" t="s">
        <v>352</v>
      </c>
      <c r="H1293" t="s">
        <v>353</v>
      </c>
    </row>
    <row r="1294" spans="6:8" hidden="1" x14ac:dyDescent="0.25">
      <c r="F1294">
        <v>40</v>
      </c>
      <c r="G1294" t="s">
        <v>314</v>
      </c>
      <c r="H1294" t="s">
        <v>315</v>
      </c>
    </row>
    <row r="1295" spans="6:8" hidden="1" x14ac:dyDescent="0.25">
      <c r="F1295">
        <v>40</v>
      </c>
      <c r="G1295" t="s">
        <v>314</v>
      </c>
      <c r="H1295" t="s">
        <v>315</v>
      </c>
    </row>
    <row r="1296" spans="6:8" hidden="1" x14ac:dyDescent="0.25">
      <c r="F1296">
        <v>40</v>
      </c>
      <c r="G1296" t="s">
        <v>314</v>
      </c>
      <c r="H1296" t="s">
        <v>315</v>
      </c>
    </row>
    <row r="1297" spans="6:8" hidden="1" x14ac:dyDescent="0.25">
      <c r="F1297">
        <v>40</v>
      </c>
      <c r="G1297" t="s">
        <v>314</v>
      </c>
      <c r="H1297" t="s">
        <v>315</v>
      </c>
    </row>
    <row r="1298" spans="6:8" hidden="1" x14ac:dyDescent="0.25">
      <c r="F1298">
        <v>40</v>
      </c>
      <c r="G1298" t="s">
        <v>314</v>
      </c>
      <c r="H1298" t="s">
        <v>315</v>
      </c>
    </row>
    <row r="1299" spans="6:8" hidden="1" x14ac:dyDescent="0.25">
      <c r="F1299">
        <v>40</v>
      </c>
      <c r="G1299" t="s">
        <v>314</v>
      </c>
      <c r="H1299" t="s">
        <v>315</v>
      </c>
    </row>
    <row r="1300" spans="6:8" hidden="1" x14ac:dyDescent="0.25">
      <c r="F1300">
        <v>53</v>
      </c>
      <c r="G1300" t="s">
        <v>354</v>
      </c>
      <c r="H1300" t="s">
        <v>355</v>
      </c>
    </row>
    <row r="1301" spans="6:8" hidden="1" x14ac:dyDescent="0.25">
      <c r="F1301">
        <v>53</v>
      </c>
      <c r="G1301" t="s">
        <v>354</v>
      </c>
      <c r="H1301" t="s">
        <v>355</v>
      </c>
    </row>
    <row r="1302" spans="6:8" hidden="1" x14ac:dyDescent="0.25">
      <c r="F1302">
        <v>53</v>
      </c>
      <c r="G1302" t="s">
        <v>354</v>
      </c>
      <c r="H1302" t="s">
        <v>355</v>
      </c>
    </row>
    <row r="1303" spans="6:8" hidden="1" x14ac:dyDescent="0.25">
      <c r="F1303">
        <v>53</v>
      </c>
      <c r="G1303" t="s">
        <v>354</v>
      </c>
      <c r="H1303" t="s">
        <v>355</v>
      </c>
    </row>
    <row r="1304" spans="6:8" hidden="1" x14ac:dyDescent="0.25">
      <c r="F1304">
        <v>53</v>
      </c>
      <c r="G1304" t="s">
        <v>354</v>
      </c>
      <c r="H1304" t="s">
        <v>355</v>
      </c>
    </row>
    <row r="1305" spans="6:8" hidden="1" x14ac:dyDescent="0.25">
      <c r="F1305">
        <v>53</v>
      </c>
      <c r="G1305" t="s">
        <v>354</v>
      </c>
      <c r="H1305" t="s">
        <v>355</v>
      </c>
    </row>
    <row r="1306" spans="6:8" hidden="1" x14ac:dyDescent="0.25">
      <c r="F1306">
        <v>53</v>
      </c>
      <c r="G1306" t="s">
        <v>354</v>
      </c>
      <c r="H1306" t="s">
        <v>355</v>
      </c>
    </row>
    <row r="1307" spans="6:8" hidden="1" x14ac:dyDescent="0.25">
      <c r="F1307">
        <v>53</v>
      </c>
      <c r="G1307" t="s">
        <v>354</v>
      </c>
      <c r="H1307" t="s">
        <v>355</v>
      </c>
    </row>
    <row r="1308" spans="6:8" hidden="1" x14ac:dyDescent="0.25">
      <c r="F1308">
        <v>53</v>
      </c>
      <c r="G1308" t="s">
        <v>354</v>
      </c>
      <c r="H1308" t="s">
        <v>355</v>
      </c>
    </row>
    <row r="1309" spans="6:8" hidden="1" x14ac:dyDescent="0.25">
      <c r="F1309">
        <v>53</v>
      </c>
      <c r="G1309" t="s">
        <v>354</v>
      </c>
      <c r="H1309" t="s">
        <v>355</v>
      </c>
    </row>
    <row r="1310" spans="6:8" hidden="1" x14ac:dyDescent="0.25">
      <c r="F1310">
        <v>53</v>
      </c>
      <c r="G1310" t="s">
        <v>354</v>
      </c>
      <c r="H1310" t="s">
        <v>355</v>
      </c>
    </row>
    <row r="1311" spans="6:8" hidden="1" x14ac:dyDescent="0.25">
      <c r="F1311">
        <v>40</v>
      </c>
      <c r="G1311" t="s">
        <v>314</v>
      </c>
      <c r="H1311" t="s">
        <v>315</v>
      </c>
    </row>
    <row r="1312" spans="6:8" hidden="1" x14ac:dyDescent="0.25">
      <c r="F1312">
        <v>40</v>
      </c>
      <c r="G1312" t="s">
        <v>314</v>
      </c>
      <c r="H1312" t="s">
        <v>315</v>
      </c>
    </row>
    <row r="1313" spans="6:8" hidden="1" x14ac:dyDescent="0.25">
      <c r="F1313">
        <v>40</v>
      </c>
      <c r="G1313" t="s">
        <v>314</v>
      </c>
      <c r="H1313" t="s">
        <v>315</v>
      </c>
    </row>
    <row r="1314" spans="6:8" hidden="1" x14ac:dyDescent="0.25">
      <c r="F1314">
        <v>40</v>
      </c>
      <c r="G1314" t="s">
        <v>314</v>
      </c>
      <c r="H1314" t="s">
        <v>315</v>
      </c>
    </row>
    <row r="1315" spans="6:8" hidden="1" x14ac:dyDescent="0.25">
      <c r="F1315">
        <v>40</v>
      </c>
      <c r="G1315" t="s">
        <v>314</v>
      </c>
      <c r="H1315" t="s">
        <v>315</v>
      </c>
    </row>
    <row r="1316" spans="6:8" hidden="1" x14ac:dyDescent="0.25">
      <c r="F1316">
        <v>40</v>
      </c>
      <c r="G1316" t="s">
        <v>314</v>
      </c>
      <c r="H1316" t="s">
        <v>315</v>
      </c>
    </row>
    <row r="1317" spans="6:8" hidden="1" x14ac:dyDescent="0.25">
      <c r="F1317">
        <v>40</v>
      </c>
      <c r="G1317" t="s">
        <v>314</v>
      </c>
      <c r="H1317" t="s">
        <v>315</v>
      </c>
    </row>
    <row r="1318" spans="6:8" hidden="1" x14ac:dyDescent="0.25">
      <c r="F1318">
        <v>40</v>
      </c>
      <c r="G1318" t="s">
        <v>314</v>
      </c>
      <c r="H1318" t="s">
        <v>315</v>
      </c>
    </row>
    <row r="1319" spans="6:8" hidden="1" x14ac:dyDescent="0.25">
      <c r="F1319">
        <v>40</v>
      </c>
      <c r="G1319" t="s">
        <v>314</v>
      </c>
      <c r="H1319" t="s">
        <v>315</v>
      </c>
    </row>
    <row r="1320" spans="6:8" hidden="1" x14ac:dyDescent="0.25">
      <c r="F1320">
        <v>40</v>
      </c>
      <c r="G1320" t="s">
        <v>314</v>
      </c>
      <c r="H1320" t="s">
        <v>315</v>
      </c>
    </row>
    <row r="1321" spans="6:8" hidden="1" x14ac:dyDescent="0.25">
      <c r="F1321">
        <v>40</v>
      </c>
      <c r="G1321" t="s">
        <v>314</v>
      </c>
      <c r="H1321" t="s">
        <v>315</v>
      </c>
    </row>
    <row r="1322" spans="6:8" hidden="1" x14ac:dyDescent="0.25">
      <c r="F1322">
        <v>40</v>
      </c>
      <c r="G1322" t="s">
        <v>314</v>
      </c>
      <c r="H1322" t="s">
        <v>315</v>
      </c>
    </row>
    <row r="1323" spans="6:8" hidden="1" x14ac:dyDescent="0.25">
      <c r="F1323">
        <v>40</v>
      </c>
      <c r="G1323" t="s">
        <v>314</v>
      </c>
      <c r="H1323" t="s">
        <v>315</v>
      </c>
    </row>
    <row r="1324" spans="6:8" hidden="1" x14ac:dyDescent="0.25">
      <c r="F1324">
        <v>40</v>
      </c>
      <c r="G1324" t="s">
        <v>314</v>
      </c>
      <c r="H1324" t="s">
        <v>315</v>
      </c>
    </row>
    <row r="1325" spans="6:8" hidden="1" x14ac:dyDescent="0.25">
      <c r="F1325">
        <v>40</v>
      </c>
      <c r="G1325" t="s">
        <v>314</v>
      </c>
      <c r="H1325" t="s">
        <v>315</v>
      </c>
    </row>
    <row r="1326" spans="6:8" hidden="1" x14ac:dyDescent="0.25">
      <c r="F1326">
        <v>40</v>
      </c>
      <c r="G1326" t="s">
        <v>314</v>
      </c>
      <c r="H1326" t="s">
        <v>315</v>
      </c>
    </row>
    <row r="1327" spans="6:8" hidden="1" x14ac:dyDescent="0.25">
      <c r="F1327">
        <v>40</v>
      </c>
      <c r="G1327" t="s">
        <v>314</v>
      </c>
      <c r="H1327" t="s">
        <v>315</v>
      </c>
    </row>
    <row r="1328" spans="6:8" hidden="1" x14ac:dyDescent="0.25">
      <c r="F1328">
        <v>40</v>
      </c>
      <c r="G1328" t="s">
        <v>314</v>
      </c>
      <c r="H1328" t="s">
        <v>315</v>
      </c>
    </row>
    <row r="1329" spans="6:8" hidden="1" x14ac:dyDescent="0.25">
      <c r="F1329">
        <v>40</v>
      </c>
      <c r="G1329" t="s">
        <v>314</v>
      </c>
      <c r="H1329" t="s">
        <v>315</v>
      </c>
    </row>
    <row r="1330" spans="6:8" hidden="1" x14ac:dyDescent="0.25">
      <c r="F1330">
        <v>40</v>
      </c>
      <c r="G1330" t="s">
        <v>314</v>
      </c>
      <c r="H1330" t="s">
        <v>315</v>
      </c>
    </row>
    <row r="1331" spans="6:8" hidden="1" x14ac:dyDescent="0.25">
      <c r="F1331">
        <v>40</v>
      </c>
      <c r="G1331" t="s">
        <v>314</v>
      </c>
      <c r="H1331" t="s">
        <v>315</v>
      </c>
    </row>
    <row r="1332" spans="6:8" hidden="1" x14ac:dyDescent="0.25">
      <c r="F1332">
        <v>48</v>
      </c>
      <c r="G1332" t="s">
        <v>346</v>
      </c>
      <c r="H1332" t="s">
        <v>347</v>
      </c>
    </row>
    <row r="1333" spans="6:8" hidden="1" x14ac:dyDescent="0.25">
      <c r="F1333">
        <v>48</v>
      </c>
      <c r="G1333" t="s">
        <v>346</v>
      </c>
      <c r="H1333" t="s">
        <v>347</v>
      </c>
    </row>
    <row r="1334" spans="6:8" hidden="1" x14ac:dyDescent="0.25">
      <c r="F1334">
        <v>59</v>
      </c>
      <c r="G1334" t="s">
        <v>344</v>
      </c>
      <c r="H1334" t="s">
        <v>345</v>
      </c>
    </row>
    <row r="1335" spans="6:8" hidden="1" x14ac:dyDescent="0.25">
      <c r="F1335">
        <v>59</v>
      </c>
      <c r="G1335" t="s">
        <v>344</v>
      </c>
      <c r="H1335" t="s">
        <v>345</v>
      </c>
    </row>
    <row r="1336" spans="6:8" hidden="1" x14ac:dyDescent="0.25">
      <c r="F1336">
        <v>59</v>
      </c>
      <c r="G1336" t="s">
        <v>344</v>
      </c>
      <c r="H1336" t="s">
        <v>345</v>
      </c>
    </row>
    <row r="1337" spans="6:8" hidden="1" x14ac:dyDescent="0.25">
      <c r="F1337">
        <v>54</v>
      </c>
      <c r="G1337" t="s">
        <v>342</v>
      </c>
      <c r="H1337" t="s">
        <v>343</v>
      </c>
    </row>
    <row r="1338" spans="6:8" hidden="1" x14ac:dyDescent="0.25">
      <c r="F1338">
        <v>23</v>
      </c>
      <c r="G1338" t="s">
        <v>310</v>
      </c>
      <c r="H1338" t="s">
        <v>311</v>
      </c>
    </row>
    <row r="1339" spans="6:8" hidden="1" x14ac:dyDescent="0.25">
      <c r="F1339">
        <v>23</v>
      </c>
      <c r="G1339" t="s">
        <v>310</v>
      </c>
      <c r="H1339" t="s">
        <v>311</v>
      </c>
    </row>
    <row r="1340" spans="6:8" hidden="1" x14ac:dyDescent="0.25">
      <c r="F1340">
        <v>34</v>
      </c>
      <c r="G1340" t="s">
        <v>306</v>
      </c>
      <c r="H1340" t="s">
        <v>307</v>
      </c>
    </row>
    <row r="1341" spans="6:8" hidden="1" x14ac:dyDescent="0.25">
      <c r="F1341">
        <v>23</v>
      </c>
      <c r="G1341" t="s">
        <v>310</v>
      </c>
      <c r="H1341" t="s">
        <v>311</v>
      </c>
    </row>
    <row r="1342" spans="6:8" hidden="1" x14ac:dyDescent="0.25">
      <c r="F1342">
        <v>23</v>
      </c>
      <c r="G1342" t="s">
        <v>310</v>
      </c>
      <c r="H1342" t="s">
        <v>311</v>
      </c>
    </row>
    <row r="1343" spans="6:8" hidden="1" x14ac:dyDescent="0.25">
      <c r="F1343">
        <v>56</v>
      </c>
      <c r="G1343" t="s">
        <v>324</v>
      </c>
      <c r="H1343" t="s">
        <v>325</v>
      </c>
    </row>
    <row r="1344" spans="6:8" hidden="1" x14ac:dyDescent="0.25">
      <c r="F1344">
        <v>29</v>
      </c>
      <c r="G1344" t="s">
        <v>312</v>
      </c>
      <c r="H1344" t="s">
        <v>313</v>
      </c>
    </row>
    <row r="1345" spans="6:8" hidden="1" x14ac:dyDescent="0.25">
      <c r="F1345">
        <v>37</v>
      </c>
      <c r="G1345" t="s">
        <v>328</v>
      </c>
      <c r="H1345" t="s">
        <v>329</v>
      </c>
    </row>
    <row r="1346" spans="6:8" hidden="1" x14ac:dyDescent="0.25">
      <c r="F1346">
        <v>23</v>
      </c>
      <c r="G1346" t="s">
        <v>310</v>
      </c>
      <c r="H1346" t="s">
        <v>311</v>
      </c>
    </row>
    <row r="1347" spans="6:8" hidden="1" x14ac:dyDescent="0.25">
      <c r="F1347">
        <v>37</v>
      </c>
      <c r="G1347" t="s">
        <v>328</v>
      </c>
      <c r="H1347" t="s">
        <v>329</v>
      </c>
    </row>
    <row r="1348" spans="6:8" hidden="1" x14ac:dyDescent="0.25">
      <c r="F1348">
        <v>19</v>
      </c>
      <c r="G1348" t="s">
        <v>340</v>
      </c>
      <c r="H1348" t="s">
        <v>341</v>
      </c>
    </row>
    <row r="1349" spans="6:8" hidden="1" x14ac:dyDescent="0.25">
      <c r="F1349">
        <v>19</v>
      </c>
      <c r="G1349" t="s">
        <v>340</v>
      </c>
      <c r="H1349" t="s">
        <v>341</v>
      </c>
    </row>
    <row r="1350" spans="6:8" hidden="1" x14ac:dyDescent="0.25">
      <c r="F1350">
        <v>19</v>
      </c>
      <c r="G1350" t="s">
        <v>340</v>
      </c>
      <c r="H1350" t="s">
        <v>341</v>
      </c>
    </row>
    <row r="1351" spans="6:8" hidden="1" x14ac:dyDescent="0.25">
      <c r="F1351">
        <v>19</v>
      </c>
      <c r="G1351" t="s">
        <v>340</v>
      </c>
      <c r="H1351" t="s">
        <v>341</v>
      </c>
    </row>
    <row r="1352" spans="6:8" hidden="1" x14ac:dyDescent="0.25">
      <c r="F1352">
        <v>29</v>
      </c>
      <c r="G1352" t="s">
        <v>312</v>
      </c>
      <c r="H1352" t="s">
        <v>313</v>
      </c>
    </row>
    <row r="1353" spans="6:8" hidden="1" x14ac:dyDescent="0.25">
      <c r="F1353">
        <v>29</v>
      </c>
      <c r="G1353" t="s">
        <v>312</v>
      </c>
      <c r="H1353" t="s">
        <v>313</v>
      </c>
    </row>
    <row r="1354" spans="6:8" hidden="1" x14ac:dyDescent="0.25">
      <c r="F1354">
        <v>29</v>
      </c>
      <c r="G1354" t="s">
        <v>312</v>
      </c>
      <c r="H1354" t="s">
        <v>313</v>
      </c>
    </row>
    <row r="1355" spans="6:8" hidden="1" x14ac:dyDescent="0.25">
      <c r="F1355">
        <v>43</v>
      </c>
      <c r="G1355" t="s">
        <v>334</v>
      </c>
      <c r="H1355" t="s">
        <v>335</v>
      </c>
    </row>
    <row r="1356" spans="6:8" hidden="1" x14ac:dyDescent="0.25">
      <c r="F1356">
        <v>23</v>
      </c>
      <c r="G1356" t="s">
        <v>310</v>
      </c>
      <c r="H1356" t="s">
        <v>311</v>
      </c>
    </row>
    <row r="1357" spans="6:8" hidden="1" x14ac:dyDescent="0.25">
      <c r="F1357">
        <v>23</v>
      </c>
      <c r="G1357" t="s">
        <v>310</v>
      </c>
      <c r="H1357" t="s">
        <v>311</v>
      </c>
    </row>
    <row r="1358" spans="6:8" hidden="1" x14ac:dyDescent="0.25">
      <c r="F1358">
        <v>23</v>
      </c>
      <c r="G1358" t="s">
        <v>310</v>
      </c>
      <c r="H1358" t="s">
        <v>311</v>
      </c>
    </row>
    <row r="1359" spans="6:8" hidden="1" x14ac:dyDescent="0.25">
      <c r="F1359">
        <v>23</v>
      </c>
      <c r="G1359" t="s">
        <v>310</v>
      </c>
      <c r="H1359" t="s">
        <v>311</v>
      </c>
    </row>
    <row r="1360" spans="6:8" hidden="1" x14ac:dyDescent="0.25">
      <c r="F1360">
        <v>23</v>
      </c>
      <c r="G1360" t="s">
        <v>310</v>
      </c>
      <c r="H1360" t="s">
        <v>311</v>
      </c>
    </row>
    <row r="1361" spans="6:8" hidden="1" x14ac:dyDescent="0.25">
      <c r="F1361">
        <v>23</v>
      </c>
      <c r="G1361" t="s">
        <v>310</v>
      </c>
      <c r="H1361" t="s">
        <v>311</v>
      </c>
    </row>
    <row r="1362" spans="6:8" hidden="1" x14ac:dyDescent="0.25">
      <c r="F1362">
        <v>21</v>
      </c>
      <c r="G1362" t="s">
        <v>300</v>
      </c>
      <c r="H1362" t="s">
        <v>301</v>
      </c>
    </row>
    <row r="1363" spans="6:8" hidden="1" x14ac:dyDescent="0.25">
      <c r="F1363">
        <v>22</v>
      </c>
      <c r="G1363" t="s">
        <v>302</v>
      </c>
      <c r="H1363" t="s">
        <v>303</v>
      </c>
    </row>
    <row r="1364" spans="6:8" hidden="1" x14ac:dyDescent="0.25">
      <c r="F1364">
        <v>34</v>
      </c>
      <c r="G1364" t="s">
        <v>306</v>
      </c>
      <c r="H1364" t="s">
        <v>307</v>
      </c>
    </row>
    <row r="1365" spans="6:8" hidden="1" x14ac:dyDescent="0.25">
      <c r="F1365">
        <v>29</v>
      </c>
      <c r="G1365" t="s">
        <v>312</v>
      </c>
      <c r="H1365" t="s">
        <v>313</v>
      </c>
    </row>
    <row r="1366" spans="6:8" hidden="1" x14ac:dyDescent="0.25">
      <c r="F1366">
        <v>35</v>
      </c>
      <c r="G1366" t="s">
        <v>330</v>
      </c>
      <c r="H1366" t="s">
        <v>331</v>
      </c>
    </row>
    <row r="1367" spans="6:8" hidden="1" x14ac:dyDescent="0.25">
      <c r="F1367">
        <v>19</v>
      </c>
      <c r="G1367" t="s">
        <v>340</v>
      </c>
      <c r="H1367" t="s">
        <v>341</v>
      </c>
    </row>
    <row r="1368" spans="6:8" hidden="1" x14ac:dyDescent="0.25">
      <c r="F1368">
        <v>23</v>
      </c>
      <c r="G1368" t="s">
        <v>310</v>
      </c>
      <c r="H1368" t="s">
        <v>311</v>
      </c>
    </row>
    <row r="1369" spans="6:8" hidden="1" x14ac:dyDescent="0.25">
      <c r="F1369">
        <v>23</v>
      </c>
      <c r="G1369" t="s">
        <v>310</v>
      </c>
      <c r="H1369" t="s">
        <v>311</v>
      </c>
    </row>
    <row r="1370" spans="6:8" hidden="1" x14ac:dyDescent="0.25">
      <c r="F1370">
        <v>23</v>
      </c>
      <c r="G1370" t="s">
        <v>310</v>
      </c>
      <c r="H1370" t="s">
        <v>311</v>
      </c>
    </row>
    <row r="1371" spans="6:8" hidden="1" x14ac:dyDescent="0.25">
      <c r="F1371">
        <v>23</v>
      </c>
      <c r="G1371" t="s">
        <v>310</v>
      </c>
      <c r="H1371" t="s">
        <v>311</v>
      </c>
    </row>
    <row r="1372" spans="6:8" hidden="1" x14ac:dyDescent="0.25">
      <c r="F1372">
        <v>23</v>
      </c>
      <c r="G1372" t="s">
        <v>310</v>
      </c>
      <c r="H1372" t="s">
        <v>311</v>
      </c>
    </row>
    <row r="1373" spans="6:8" hidden="1" x14ac:dyDescent="0.25">
      <c r="F1373">
        <v>23</v>
      </c>
      <c r="G1373" t="s">
        <v>310</v>
      </c>
      <c r="H1373" t="s">
        <v>311</v>
      </c>
    </row>
    <row r="1374" spans="6:8" hidden="1" x14ac:dyDescent="0.25">
      <c r="F1374">
        <v>29</v>
      </c>
      <c r="G1374" t="s">
        <v>312</v>
      </c>
      <c r="H1374" t="s">
        <v>313</v>
      </c>
    </row>
    <row r="1375" spans="6:8" hidden="1" x14ac:dyDescent="0.25">
      <c r="F1375">
        <v>56</v>
      </c>
      <c r="G1375" t="s">
        <v>324</v>
      </c>
      <c r="H1375" t="s">
        <v>325</v>
      </c>
    </row>
    <row r="1376" spans="6:8" hidden="1" x14ac:dyDescent="0.25">
      <c r="F1376">
        <v>29</v>
      </c>
      <c r="G1376" t="s">
        <v>312</v>
      </c>
      <c r="H1376" t="s">
        <v>313</v>
      </c>
    </row>
    <row r="1377" spans="6:8" hidden="1" x14ac:dyDescent="0.25">
      <c r="F1377">
        <v>56</v>
      </c>
      <c r="G1377" t="s">
        <v>324</v>
      </c>
      <c r="H1377" t="s">
        <v>325</v>
      </c>
    </row>
    <row r="1378" spans="6:8" hidden="1" x14ac:dyDescent="0.25">
      <c r="F1378">
        <v>29</v>
      </c>
      <c r="G1378" t="s">
        <v>312</v>
      </c>
      <c r="H1378" t="s">
        <v>313</v>
      </c>
    </row>
    <row r="1379" spans="6:8" hidden="1" x14ac:dyDescent="0.25">
      <c r="F1379">
        <v>29</v>
      </c>
      <c r="G1379" t="s">
        <v>312</v>
      </c>
      <c r="H1379" t="s">
        <v>313</v>
      </c>
    </row>
    <row r="1380" spans="6:8" hidden="1" x14ac:dyDescent="0.25">
      <c r="F1380">
        <v>56</v>
      </c>
      <c r="G1380" t="s">
        <v>324</v>
      </c>
      <c r="H1380" t="s">
        <v>325</v>
      </c>
    </row>
    <row r="1381" spans="6:8" hidden="1" x14ac:dyDescent="0.25">
      <c r="F1381">
        <v>56</v>
      </c>
      <c r="G1381" t="s">
        <v>324</v>
      </c>
      <c r="H1381" t="s">
        <v>325</v>
      </c>
    </row>
    <row r="1382" spans="6:8" hidden="1" x14ac:dyDescent="0.25">
      <c r="F1382">
        <v>29</v>
      </c>
      <c r="G1382" t="s">
        <v>312</v>
      </c>
      <c r="H1382" t="s">
        <v>313</v>
      </c>
    </row>
    <row r="1383" spans="6:8" hidden="1" x14ac:dyDescent="0.25">
      <c r="F1383">
        <v>29</v>
      </c>
      <c r="G1383" t="s">
        <v>312</v>
      </c>
      <c r="H1383" t="s">
        <v>313</v>
      </c>
    </row>
    <row r="1384" spans="6:8" hidden="1" x14ac:dyDescent="0.25">
      <c r="F1384">
        <v>29</v>
      </c>
      <c r="G1384" t="s">
        <v>312</v>
      </c>
      <c r="H1384" t="s">
        <v>313</v>
      </c>
    </row>
    <row r="1385" spans="6:8" hidden="1" x14ac:dyDescent="0.25">
      <c r="F1385">
        <v>37</v>
      </c>
      <c r="G1385" t="s">
        <v>328</v>
      </c>
      <c r="H1385" t="s">
        <v>329</v>
      </c>
    </row>
    <row r="1386" spans="6:8" hidden="1" x14ac:dyDescent="0.25">
      <c r="F1386">
        <v>29</v>
      </c>
      <c r="G1386" t="s">
        <v>312</v>
      </c>
      <c r="H1386" t="s">
        <v>313</v>
      </c>
    </row>
    <row r="1387" spans="6:8" hidden="1" x14ac:dyDescent="0.25">
      <c r="F1387">
        <v>56</v>
      </c>
      <c r="G1387" t="s">
        <v>324</v>
      </c>
      <c r="H1387" t="s">
        <v>325</v>
      </c>
    </row>
    <row r="1388" spans="6:8" hidden="1" x14ac:dyDescent="0.25">
      <c r="F1388">
        <v>19</v>
      </c>
      <c r="G1388" t="s">
        <v>340</v>
      </c>
      <c r="H1388" t="s">
        <v>341</v>
      </c>
    </row>
    <row r="1389" spans="6:8" hidden="1" x14ac:dyDescent="0.25">
      <c r="F1389">
        <v>19</v>
      </c>
      <c r="G1389" t="s">
        <v>340</v>
      </c>
      <c r="H1389" t="s">
        <v>341</v>
      </c>
    </row>
    <row r="1390" spans="6:8" hidden="1" x14ac:dyDescent="0.25">
      <c r="F1390">
        <v>34</v>
      </c>
      <c r="G1390" t="s">
        <v>306</v>
      </c>
      <c r="H1390" t="s">
        <v>307</v>
      </c>
    </row>
    <row r="1391" spans="6:8" hidden="1" x14ac:dyDescent="0.25">
      <c r="F1391">
        <v>29</v>
      </c>
      <c r="G1391" t="s">
        <v>312</v>
      </c>
      <c r="H1391" t="s">
        <v>313</v>
      </c>
    </row>
    <row r="1392" spans="6:8" hidden="1" x14ac:dyDescent="0.25">
      <c r="F1392">
        <v>48</v>
      </c>
      <c r="G1392" t="s">
        <v>346</v>
      </c>
      <c r="H1392" t="s">
        <v>347</v>
      </c>
    </row>
    <row r="1393" spans="6:8" hidden="1" x14ac:dyDescent="0.25">
      <c r="F1393">
        <v>56</v>
      </c>
      <c r="G1393" t="s">
        <v>324</v>
      </c>
      <c r="H1393" t="s">
        <v>325</v>
      </c>
    </row>
    <row r="1394" spans="6:8" hidden="1" x14ac:dyDescent="0.25">
      <c r="F1394">
        <v>29</v>
      </c>
      <c r="G1394" t="s">
        <v>312</v>
      </c>
      <c r="H1394" t="s">
        <v>313</v>
      </c>
    </row>
    <row r="1395" spans="6:8" hidden="1" x14ac:dyDescent="0.25">
      <c r="F1395">
        <v>34</v>
      </c>
      <c r="G1395" t="s">
        <v>306</v>
      </c>
      <c r="H1395" t="s">
        <v>307</v>
      </c>
    </row>
    <row r="1396" spans="6:8" hidden="1" x14ac:dyDescent="0.25">
      <c r="F1396">
        <v>48</v>
      </c>
      <c r="G1396" t="s">
        <v>346</v>
      </c>
      <c r="H1396" t="s">
        <v>347</v>
      </c>
    </row>
    <row r="1397" spans="6:8" hidden="1" x14ac:dyDescent="0.25">
      <c r="F1397">
        <v>56</v>
      </c>
      <c r="G1397" t="s">
        <v>324</v>
      </c>
      <c r="H1397" t="s">
        <v>325</v>
      </c>
    </row>
    <row r="1398" spans="6:8" hidden="1" x14ac:dyDescent="0.25">
      <c r="F1398">
        <v>29</v>
      </c>
      <c r="G1398" t="s">
        <v>312</v>
      </c>
      <c r="H1398" t="s">
        <v>313</v>
      </c>
    </row>
    <row r="1399" spans="6:8" hidden="1" x14ac:dyDescent="0.25">
      <c r="F1399">
        <v>34</v>
      </c>
      <c r="G1399" t="s">
        <v>306</v>
      </c>
      <c r="H1399" t="s">
        <v>307</v>
      </c>
    </row>
    <row r="1400" spans="6:8" hidden="1" x14ac:dyDescent="0.25">
      <c r="F1400">
        <v>48</v>
      </c>
      <c r="G1400" t="s">
        <v>346</v>
      </c>
      <c r="H1400" t="s">
        <v>347</v>
      </c>
    </row>
    <row r="1401" spans="6:8" hidden="1" x14ac:dyDescent="0.25">
      <c r="F1401">
        <v>56</v>
      </c>
      <c r="G1401" t="s">
        <v>324</v>
      </c>
      <c r="H1401" t="s">
        <v>325</v>
      </c>
    </row>
    <row r="1402" spans="6:8" hidden="1" x14ac:dyDescent="0.25">
      <c r="F1402">
        <v>29</v>
      </c>
      <c r="G1402" t="s">
        <v>312</v>
      </c>
      <c r="H1402" t="s">
        <v>313</v>
      </c>
    </row>
    <row r="1403" spans="6:8" hidden="1" x14ac:dyDescent="0.25">
      <c r="F1403">
        <v>23</v>
      </c>
      <c r="G1403" t="s">
        <v>310</v>
      </c>
      <c r="H1403" t="s">
        <v>311</v>
      </c>
    </row>
    <row r="1404" spans="6:8" hidden="1" x14ac:dyDescent="0.25">
      <c r="F1404">
        <v>23</v>
      </c>
      <c r="G1404" t="s">
        <v>310</v>
      </c>
      <c r="H1404" t="s">
        <v>311</v>
      </c>
    </row>
    <row r="1405" spans="6:8" hidden="1" x14ac:dyDescent="0.25">
      <c r="F1405">
        <v>23</v>
      </c>
      <c r="G1405" t="s">
        <v>310</v>
      </c>
      <c r="H1405" t="s">
        <v>311</v>
      </c>
    </row>
    <row r="1406" spans="6:8" hidden="1" x14ac:dyDescent="0.25">
      <c r="F1406">
        <v>23</v>
      </c>
      <c r="G1406" t="s">
        <v>310</v>
      </c>
      <c r="H1406" t="s">
        <v>311</v>
      </c>
    </row>
    <row r="1407" spans="6:8" hidden="1" x14ac:dyDescent="0.25">
      <c r="F1407">
        <v>23</v>
      </c>
      <c r="G1407" t="s">
        <v>310</v>
      </c>
      <c r="H1407" t="s">
        <v>311</v>
      </c>
    </row>
    <row r="1408" spans="6:8" hidden="1" x14ac:dyDescent="0.25">
      <c r="F1408">
        <v>23</v>
      </c>
      <c r="G1408" t="s">
        <v>310</v>
      </c>
      <c r="H1408" t="s">
        <v>311</v>
      </c>
    </row>
    <row r="1409" spans="6:8" hidden="1" x14ac:dyDescent="0.25">
      <c r="F1409">
        <v>23</v>
      </c>
      <c r="G1409" t="s">
        <v>310</v>
      </c>
      <c r="H1409" t="s">
        <v>311</v>
      </c>
    </row>
    <row r="1410" spans="6:8" hidden="1" x14ac:dyDescent="0.25">
      <c r="F1410">
        <v>23</v>
      </c>
      <c r="G1410" t="s">
        <v>310</v>
      </c>
      <c r="H1410" t="s">
        <v>311</v>
      </c>
    </row>
    <row r="1411" spans="6:8" hidden="1" x14ac:dyDescent="0.25">
      <c r="F1411">
        <v>23</v>
      </c>
      <c r="G1411" t="s">
        <v>310</v>
      </c>
      <c r="H1411" t="s">
        <v>311</v>
      </c>
    </row>
    <row r="1412" spans="6:8" hidden="1" x14ac:dyDescent="0.25">
      <c r="F1412">
        <v>23</v>
      </c>
      <c r="G1412" t="s">
        <v>310</v>
      </c>
      <c r="H1412" t="s">
        <v>311</v>
      </c>
    </row>
    <row r="1413" spans="6:8" hidden="1" x14ac:dyDescent="0.25">
      <c r="F1413">
        <v>23</v>
      </c>
      <c r="G1413" t="s">
        <v>310</v>
      </c>
      <c r="H1413" t="s">
        <v>311</v>
      </c>
    </row>
    <row r="1414" spans="6:8" hidden="1" x14ac:dyDescent="0.25">
      <c r="F1414">
        <v>23</v>
      </c>
      <c r="G1414" t="s">
        <v>310</v>
      </c>
      <c r="H1414" t="s">
        <v>311</v>
      </c>
    </row>
    <row r="1415" spans="6:8" hidden="1" x14ac:dyDescent="0.25">
      <c r="F1415">
        <v>23</v>
      </c>
      <c r="G1415" t="s">
        <v>310</v>
      </c>
      <c r="H1415" t="s">
        <v>311</v>
      </c>
    </row>
    <row r="1416" spans="6:8" hidden="1" x14ac:dyDescent="0.25">
      <c r="F1416">
        <v>56</v>
      </c>
      <c r="G1416" t="s">
        <v>324</v>
      </c>
      <c r="H1416" t="s">
        <v>325</v>
      </c>
    </row>
    <row r="1417" spans="6:8" hidden="1" x14ac:dyDescent="0.25">
      <c r="F1417">
        <v>23</v>
      </c>
      <c r="G1417" t="s">
        <v>310</v>
      </c>
      <c r="H1417" t="s">
        <v>311</v>
      </c>
    </row>
    <row r="1418" spans="6:8" hidden="1" x14ac:dyDescent="0.25">
      <c r="F1418">
        <v>23</v>
      </c>
      <c r="G1418" t="s">
        <v>310</v>
      </c>
      <c r="H1418" t="s">
        <v>311</v>
      </c>
    </row>
    <row r="1419" spans="6:8" hidden="1" x14ac:dyDescent="0.25">
      <c r="F1419">
        <v>19</v>
      </c>
      <c r="G1419" t="s">
        <v>340</v>
      </c>
      <c r="H1419" t="s">
        <v>341</v>
      </c>
    </row>
    <row r="1420" spans="6:8" hidden="1" x14ac:dyDescent="0.25">
      <c r="F1420">
        <v>23</v>
      </c>
      <c r="G1420" t="s">
        <v>310</v>
      </c>
      <c r="H1420" t="s">
        <v>311</v>
      </c>
    </row>
    <row r="1421" spans="6:8" hidden="1" x14ac:dyDescent="0.25">
      <c r="F1421">
        <v>56</v>
      </c>
      <c r="G1421" t="s">
        <v>324</v>
      </c>
      <c r="H1421" t="s">
        <v>325</v>
      </c>
    </row>
    <row r="1422" spans="6:8" hidden="1" x14ac:dyDescent="0.25">
      <c r="F1422">
        <v>23</v>
      </c>
      <c r="G1422" t="s">
        <v>310</v>
      </c>
      <c r="H1422" t="s">
        <v>311</v>
      </c>
    </row>
    <row r="1423" spans="6:8" hidden="1" x14ac:dyDescent="0.25">
      <c r="F1423">
        <v>23</v>
      </c>
      <c r="G1423" t="s">
        <v>310</v>
      </c>
      <c r="H1423" t="s">
        <v>311</v>
      </c>
    </row>
    <row r="1424" spans="6:8" hidden="1" x14ac:dyDescent="0.25">
      <c r="F1424">
        <v>29</v>
      </c>
      <c r="G1424" t="s">
        <v>312</v>
      </c>
      <c r="H1424" t="s">
        <v>313</v>
      </c>
    </row>
    <row r="1425" spans="6:8" hidden="1" x14ac:dyDescent="0.25">
      <c r="F1425">
        <v>34</v>
      </c>
      <c r="G1425" t="s">
        <v>306</v>
      </c>
      <c r="H1425" t="s">
        <v>307</v>
      </c>
    </row>
    <row r="1426" spans="6:8" hidden="1" x14ac:dyDescent="0.25">
      <c r="F1426">
        <v>56</v>
      </c>
      <c r="G1426" t="s">
        <v>324</v>
      </c>
      <c r="H1426" t="s">
        <v>325</v>
      </c>
    </row>
    <row r="1427" spans="6:8" hidden="1" x14ac:dyDescent="0.25">
      <c r="F1427">
        <v>23</v>
      </c>
      <c r="G1427" t="s">
        <v>310</v>
      </c>
      <c r="H1427" t="s">
        <v>311</v>
      </c>
    </row>
    <row r="1428" spans="6:8" hidden="1" x14ac:dyDescent="0.25">
      <c r="F1428">
        <v>29</v>
      </c>
      <c r="G1428" t="s">
        <v>312</v>
      </c>
      <c r="H1428" t="s">
        <v>313</v>
      </c>
    </row>
    <row r="1429" spans="6:8" hidden="1" x14ac:dyDescent="0.25">
      <c r="F1429">
        <v>29</v>
      </c>
      <c r="G1429" t="s">
        <v>312</v>
      </c>
      <c r="H1429" t="s">
        <v>313</v>
      </c>
    </row>
    <row r="1430" spans="6:8" hidden="1" x14ac:dyDescent="0.25">
      <c r="F1430">
        <v>29</v>
      </c>
      <c r="G1430" t="s">
        <v>312</v>
      </c>
      <c r="H1430" t="s">
        <v>313</v>
      </c>
    </row>
    <row r="1431" spans="6:8" hidden="1" x14ac:dyDescent="0.25">
      <c r="F1431">
        <v>28</v>
      </c>
      <c r="G1431" t="s">
        <v>336</v>
      </c>
      <c r="H1431" t="s">
        <v>337</v>
      </c>
    </row>
    <row r="1432" spans="6:8" hidden="1" x14ac:dyDescent="0.25">
      <c r="F1432">
        <v>40</v>
      </c>
      <c r="G1432" t="s">
        <v>314</v>
      </c>
      <c r="H1432" t="s">
        <v>315</v>
      </c>
    </row>
    <row r="1433" spans="6:8" hidden="1" x14ac:dyDescent="0.25">
      <c r="F1433">
        <v>41</v>
      </c>
      <c r="G1433" t="s">
        <v>316</v>
      </c>
      <c r="H1433" t="s">
        <v>317</v>
      </c>
    </row>
    <row r="1434" spans="6:8" hidden="1" x14ac:dyDescent="0.25">
      <c r="F1434">
        <v>50</v>
      </c>
      <c r="G1434" t="s">
        <v>322</v>
      </c>
      <c r="H1434" t="s">
        <v>323</v>
      </c>
    </row>
    <row r="1435" spans="6:8" hidden="1" x14ac:dyDescent="0.25">
      <c r="F1435">
        <v>34</v>
      </c>
      <c r="G1435" t="s">
        <v>306</v>
      </c>
      <c r="H1435" t="s">
        <v>307</v>
      </c>
    </row>
    <row r="1436" spans="6:8" hidden="1" x14ac:dyDescent="0.25">
      <c r="F1436">
        <v>56</v>
      </c>
      <c r="G1436" t="s">
        <v>324</v>
      </c>
      <c r="H1436" t="s">
        <v>325</v>
      </c>
    </row>
    <row r="1437" spans="6:8" hidden="1" x14ac:dyDescent="0.25">
      <c r="F1437">
        <v>59</v>
      </c>
      <c r="G1437" t="s">
        <v>344</v>
      </c>
      <c r="H1437" t="s">
        <v>345</v>
      </c>
    </row>
    <row r="1438" spans="6:8" hidden="1" x14ac:dyDescent="0.25">
      <c r="F1438">
        <v>49</v>
      </c>
      <c r="G1438" t="s">
        <v>320</v>
      </c>
      <c r="H1438" t="s">
        <v>321</v>
      </c>
    </row>
    <row r="1439" spans="6:8" hidden="1" x14ac:dyDescent="0.25">
      <c r="F1439">
        <v>23</v>
      </c>
      <c r="G1439" t="s">
        <v>310</v>
      </c>
      <c r="H1439" t="s">
        <v>311</v>
      </c>
    </row>
    <row r="1440" spans="6:8" hidden="1" x14ac:dyDescent="0.25">
      <c r="F1440">
        <v>32</v>
      </c>
      <c r="G1440" t="s">
        <v>338</v>
      </c>
      <c r="H1440" t="s">
        <v>339</v>
      </c>
    </row>
    <row r="1441" spans="6:8" hidden="1" x14ac:dyDescent="0.25">
      <c r="F1441">
        <v>37</v>
      </c>
      <c r="G1441" t="s">
        <v>328</v>
      </c>
      <c r="H1441" t="s">
        <v>329</v>
      </c>
    </row>
    <row r="1442" spans="6:8" hidden="1" x14ac:dyDescent="0.25">
      <c r="F1442">
        <v>23</v>
      </c>
      <c r="G1442" t="s">
        <v>310</v>
      </c>
      <c r="H1442" t="s">
        <v>311</v>
      </c>
    </row>
    <row r="1443" spans="6:8" hidden="1" x14ac:dyDescent="0.25">
      <c r="F1443">
        <v>29</v>
      </c>
      <c r="G1443" t="s">
        <v>312</v>
      </c>
      <c r="H1443" t="s">
        <v>313</v>
      </c>
    </row>
    <row r="1444" spans="6:8" hidden="1" x14ac:dyDescent="0.25">
      <c r="F1444">
        <v>29</v>
      </c>
      <c r="G1444" t="s">
        <v>312</v>
      </c>
      <c r="H1444" t="s">
        <v>313</v>
      </c>
    </row>
    <row r="1445" spans="6:8" hidden="1" x14ac:dyDescent="0.25">
      <c r="F1445">
        <v>56</v>
      </c>
      <c r="G1445" t="s">
        <v>324</v>
      </c>
      <c r="H1445" t="s">
        <v>325</v>
      </c>
    </row>
    <row r="1446" spans="6:8" hidden="1" x14ac:dyDescent="0.25">
      <c r="F1446">
        <v>29</v>
      </c>
      <c r="G1446" t="s">
        <v>312</v>
      </c>
      <c r="H1446" t="s">
        <v>313</v>
      </c>
    </row>
    <row r="1447" spans="6:8" hidden="1" x14ac:dyDescent="0.25">
      <c r="F1447">
        <v>29</v>
      </c>
      <c r="G1447" t="s">
        <v>312</v>
      </c>
      <c r="H1447" t="s">
        <v>313</v>
      </c>
    </row>
    <row r="1448" spans="6:8" hidden="1" x14ac:dyDescent="0.25">
      <c r="F1448">
        <v>29</v>
      </c>
      <c r="G1448" t="s">
        <v>312</v>
      </c>
      <c r="H1448" t="s">
        <v>313</v>
      </c>
    </row>
    <row r="1449" spans="6:8" hidden="1" x14ac:dyDescent="0.25">
      <c r="F1449">
        <v>56</v>
      </c>
      <c r="G1449" t="s">
        <v>324</v>
      </c>
      <c r="H1449" t="s">
        <v>325</v>
      </c>
    </row>
    <row r="1450" spans="6:8" hidden="1" x14ac:dyDescent="0.25">
      <c r="F1450">
        <v>29</v>
      </c>
      <c r="G1450" t="s">
        <v>312</v>
      </c>
      <c r="H1450" t="s">
        <v>313</v>
      </c>
    </row>
    <row r="1451" spans="6:8" hidden="1" x14ac:dyDescent="0.25">
      <c r="F1451">
        <v>29</v>
      </c>
      <c r="G1451" t="s">
        <v>312</v>
      </c>
      <c r="H1451" t="s">
        <v>313</v>
      </c>
    </row>
    <row r="1452" spans="6:8" hidden="1" x14ac:dyDescent="0.25">
      <c r="F1452">
        <v>56</v>
      </c>
      <c r="G1452" t="s">
        <v>324</v>
      </c>
      <c r="H1452" t="s">
        <v>325</v>
      </c>
    </row>
    <row r="1453" spans="6:8" hidden="1" x14ac:dyDescent="0.25">
      <c r="F1453">
        <v>29</v>
      </c>
      <c r="G1453" t="s">
        <v>312</v>
      </c>
      <c r="H1453" t="s">
        <v>313</v>
      </c>
    </row>
    <row r="1454" spans="6:8" hidden="1" x14ac:dyDescent="0.25">
      <c r="F1454">
        <v>56</v>
      </c>
      <c r="G1454" t="s">
        <v>324</v>
      </c>
      <c r="H1454" t="s">
        <v>325</v>
      </c>
    </row>
    <row r="1455" spans="6:8" hidden="1" x14ac:dyDescent="0.25">
      <c r="F1455">
        <v>29</v>
      </c>
      <c r="G1455" t="s">
        <v>312</v>
      </c>
      <c r="H1455" t="s">
        <v>313</v>
      </c>
    </row>
    <row r="1456" spans="6:8" hidden="1" x14ac:dyDescent="0.25">
      <c r="F1456">
        <v>56</v>
      </c>
      <c r="G1456" t="s">
        <v>324</v>
      </c>
      <c r="H1456" t="s">
        <v>325</v>
      </c>
    </row>
    <row r="1457" spans="6:8" hidden="1" x14ac:dyDescent="0.25">
      <c r="F1457">
        <v>29</v>
      </c>
      <c r="G1457" t="s">
        <v>312</v>
      </c>
      <c r="H1457" t="s">
        <v>313</v>
      </c>
    </row>
    <row r="1458" spans="6:8" hidden="1" x14ac:dyDescent="0.25">
      <c r="F1458">
        <v>29</v>
      </c>
      <c r="G1458" t="s">
        <v>312</v>
      </c>
      <c r="H1458" t="s">
        <v>313</v>
      </c>
    </row>
    <row r="1459" spans="6:8" hidden="1" x14ac:dyDescent="0.25">
      <c r="F1459">
        <v>29</v>
      </c>
      <c r="G1459" t="s">
        <v>312</v>
      </c>
      <c r="H1459" t="s">
        <v>313</v>
      </c>
    </row>
    <row r="1460" spans="6:8" hidden="1" x14ac:dyDescent="0.25">
      <c r="F1460">
        <v>56</v>
      </c>
      <c r="G1460" t="s">
        <v>324</v>
      </c>
      <c r="H1460" t="s">
        <v>325</v>
      </c>
    </row>
    <row r="1461" spans="6:8" hidden="1" x14ac:dyDescent="0.25">
      <c r="F1461">
        <v>29</v>
      </c>
      <c r="G1461" t="s">
        <v>312</v>
      </c>
      <c r="H1461" t="s">
        <v>313</v>
      </c>
    </row>
    <row r="1462" spans="6:8" hidden="1" x14ac:dyDescent="0.25">
      <c r="F1462">
        <v>23</v>
      </c>
      <c r="G1462" t="s">
        <v>310</v>
      </c>
      <c r="H1462" t="s">
        <v>311</v>
      </c>
    </row>
    <row r="1463" spans="6:8" hidden="1" x14ac:dyDescent="0.25">
      <c r="F1463">
        <v>29</v>
      </c>
      <c r="G1463" t="s">
        <v>312</v>
      </c>
      <c r="H1463" t="s">
        <v>313</v>
      </c>
    </row>
    <row r="1464" spans="6:8" hidden="1" x14ac:dyDescent="0.25">
      <c r="F1464">
        <v>37</v>
      </c>
      <c r="G1464" t="s">
        <v>328</v>
      </c>
      <c r="H1464" t="s">
        <v>329</v>
      </c>
    </row>
    <row r="1465" spans="6:8" hidden="1" x14ac:dyDescent="0.25">
      <c r="F1465">
        <v>35</v>
      </c>
      <c r="G1465" t="s">
        <v>330</v>
      </c>
      <c r="H1465" t="s">
        <v>331</v>
      </c>
    </row>
    <row r="1466" spans="6:8" hidden="1" x14ac:dyDescent="0.25">
      <c r="F1466">
        <v>35</v>
      </c>
      <c r="G1466" t="s">
        <v>330</v>
      </c>
      <c r="H1466" t="s">
        <v>331</v>
      </c>
    </row>
    <row r="1467" spans="6:8" hidden="1" x14ac:dyDescent="0.25">
      <c r="F1467">
        <v>35</v>
      </c>
      <c r="G1467" t="s">
        <v>330</v>
      </c>
      <c r="H1467" t="s">
        <v>331</v>
      </c>
    </row>
    <row r="1468" spans="6:8" hidden="1" x14ac:dyDescent="0.25">
      <c r="F1468">
        <v>34</v>
      </c>
      <c r="G1468" t="s">
        <v>306</v>
      </c>
      <c r="H1468" t="s">
        <v>307</v>
      </c>
    </row>
    <row r="1469" spans="6:8" hidden="1" x14ac:dyDescent="0.25">
      <c r="F1469">
        <v>29</v>
      </c>
      <c r="G1469" t="s">
        <v>312</v>
      </c>
      <c r="H1469" t="s">
        <v>313</v>
      </c>
    </row>
    <row r="1470" spans="6:8" hidden="1" x14ac:dyDescent="0.25">
      <c r="F1470">
        <v>37</v>
      </c>
      <c r="G1470" t="s">
        <v>328</v>
      </c>
      <c r="H1470" t="s">
        <v>329</v>
      </c>
    </row>
    <row r="1471" spans="6:8" hidden="1" x14ac:dyDescent="0.25">
      <c r="F1471">
        <v>37</v>
      </c>
      <c r="G1471" t="s">
        <v>328</v>
      </c>
      <c r="H1471" t="s">
        <v>329</v>
      </c>
    </row>
    <row r="1472" spans="6:8" hidden="1" x14ac:dyDescent="0.25">
      <c r="F1472">
        <v>37</v>
      </c>
      <c r="G1472" t="s">
        <v>328</v>
      </c>
      <c r="H1472" t="s">
        <v>329</v>
      </c>
    </row>
    <row r="1473" spans="6:8" hidden="1" x14ac:dyDescent="0.25">
      <c r="F1473">
        <v>19</v>
      </c>
      <c r="G1473" t="s">
        <v>340</v>
      </c>
      <c r="H1473" t="s">
        <v>341</v>
      </c>
    </row>
    <row r="1474" spans="6:8" hidden="1" x14ac:dyDescent="0.25">
      <c r="F1474">
        <v>34</v>
      </c>
      <c r="G1474" t="s">
        <v>306</v>
      </c>
      <c r="H1474" t="s">
        <v>307</v>
      </c>
    </row>
    <row r="1475" spans="6:8" hidden="1" x14ac:dyDescent="0.25">
      <c r="F1475">
        <v>29</v>
      </c>
      <c r="G1475" t="s">
        <v>312</v>
      </c>
      <c r="H1475" t="s">
        <v>313</v>
      </c>
    </row>
    <row r="1476" spans="6:8" hidden="1" x14ac:dyDescent="0.25">
      <c r="F1476">
        <v>56</v>
      </c>
      <c r="G1476" t="s">
        <v>324</v>
      </c>
      <c r="H1476" t="s">
        <v>325</v>
      </c>
    </row>
    <row r="1477" spans="6:8" hidden="1" x14ac:dyDescent="0.25">
      <c r="F1477">
        <v>29</v>
      </c>
      <c r="G1477" t="s">
        <v>312</v>
      </c>
      <c r="H1477" t="s">
        <v>313</v>
      </c>
    </row>
    <row r="1478" spans="6:8" hidden="1" x14ac:dyDescent="0.25">
      <c r="F1478">
        <v>34</v>
      </c>
      <c r="G1478" t="s">
        <v>306</v>
      </c>
      <c r="H1478" t="s">
        <v>307</v>
      </c>
    </row>
    <row r="1479" spans="6:8" hidden="1" x14ac:dyDescent="0.25">
      <c r="F1479">
        <v>29</v>
      </c>
      <c r="G1479" t="s">
        <v>312</v>
      </c>
      <c r="H1479" t="s">
        <v>313</v>
      </c>
    </row>
    <row r="1480" spans="6:8" hidden="1" x14ac:dyDescent="0.25">
      <c r="F1480">
        <v>19</v>
      </c>
      <c r="G1480" t="s">
        <v>340</v>
      </c>
      <c r="H1480" t="s">
        <v>341</v>
      </c>
    </row>
    <row r="1481" spans="6:8" hidden="1" x14ac:dyDescent="0.25">
      <c r="F1481">
        <v>29</v>
      </c>
      <c r="G1481" t="s">
        <v>312</v>
      </c>
      <c r="H1481" t="s">
        <v>313</v>
      </c>
    </row>
    <row r="1482" spans="6:8" hidden="1" x14ac:dyDescent="0.25">
      <c r="F1482">
        <v>19</v>
      </c>
      <c r="G1482" t="s">
        <v>340</v>
      </c>
      <c r="H1482" t="s">
        <v>341</v>
      </c>
    </row>
    <row r="1483" spans="6:8" hidden="1" x14ac:dyDescent="0.25">
      <c r="F1483">
        <v>19</v>
      </c>
      <c r="G1483" t="s">
        <v>340</v>
      </c>
      <c r="H1483" t="s">
        <v>341</v>
      </c>
    </row>
    <row r="1484" spans="6:8" hidden="1" x14ac:dyDescent="0.25">
      <c r="F1484">
        <v>35</v>
      </c>
      <c r="G1484" t="s">
        <v>330</v>
      </c>
      <c r="H1484" t="s">
        <v>331</v>
      </c>
    </row>
    <row r="1485" spans="6:8" hidden="1" x14ac:dyDescent="0.25">
      <c r="F1485">
        <v>34</v>
      </c>
      <c r="G1485" t="s">
        <v>306</v>
      </c>
      <c r="H1485" t="s">
        <v>307</v>
      </c>
    </row>
    <row r="1486" spans="6:8" x14ac:dyDescent="0.25">
      <c r="F1486">
        <v>30</v>
      </c>
      <c r="G1486" t="s">
        <v>348</v>
      </c>
      <c r="H1486" t="s">
        <v>349</v>
      </c>
    </row>
    <row r="1487" spans="6:8" x14ac:dyDescent="0.25">
      <c r="F1487">
        <v>30</v>
      </c>
      <c r="G1487" t="s">
        <v>348</v>
      </c>
      <c r="H1487" t="s">
        <v>349</v>
      </c>
    </row>
    <row r="1488" spans="6:8" hidden="1" x14ac:dyDescent="0.25">
      <c r="F1488">
        <v>29</v>
      </c>
      <c r="G1488" t="s">
        <v>312</v>
      </c>
      <c r="H1488" t="s">
        <v>313</v>
      </c>
    </row>
    <row r="1489" spans="6:8" hidden="1" x14ac:dyDescent="0.25">
      <c r="F1489">
        <v>56</v>
      </c>
      <c r="G1489" t="s">
        <v>324</v>
      </c>
      <c r="H1489" t="s">
        <v>325</v>
      </c>
    </row>
    <row r="1490" spans="6:8" hidden="1" x14ac:dyDescent="0.25">
      <c r="F1490">
        <v>29</v>
      </c>
      <c r="G1490" t="s">
        <v>312</v>
      </c>
      <c r="H1490" t="s">
        <v>313</v>
      </c>
    </row>
    <row r="1491" spans="6:8" hidden="1" x14ac:dyDescent="0.25">
      <c r="F1491">
        <v>29</v>
      </c>
      <c r="G1491" t="s">
        <v>312</v>
      </c>
      <c r="H1491" t="s">
        <v>313</v>
      </c>
    </row>
    <row r="1492" spans="6:8" hidden="1" x14ac:dyDescent="0.25">
      <c r="F1492">
        <v>29</v>
      </c>
      <c r="G1492" t="s">
        <v>312</v>
      </c>
      <c r="H1492" t="s">
        <v>313</v>
      </c>
    </row>
    <row r="1493" spans="6:8" hidden="1" x14ac:dyDescent="0.25">
      <c r="F1493">
        <v>29</v>
      </c>
      <c r="G1493" t="s">
        <v>312</v>
      </c>
      <c r="H1493" t="s">
        <v>313</v>
      </c>
    </row>
    <row r="1494" spans="6:8" hidden="1" x14ac:dyDescent="0.25">
      <c r="F1494">
        <v>29</v>
      </c>
      <c r="G1494" t="s">
        <v>312</v>
      </c>
      <c r="H1494" t="s">
        <v>313</v>
      </c>
    </row>
    <row r="1495" spans="6:8" hidden="1" x14ac:dyDescent="0.25">
      <c r="F1495">
        <v>29</v>
      </c>
      <c r="G1495" t="s">
        <v>312</v>
      </c>
      <c r="H1495" t="s">
        <v>313</v>
      </c>
    </row>
    <row r="1496" spans="6:8" hidden="1" x14ac:dyDescent="0.25">
      <c r="F1496">
        <v>29</v>
      </c>
      <c r="G1496" t="s">
        <v>312</v>
      </c>
      <c r="H1496" t="s">
        <v>313</v>
      </c>
    </row>
    <row r="1497" spans="6:8" hidden="1" x14ac:dyDescent="0.25">
      <c r="F1497">
        <v>29</v>
      </c>
      <c r="G1497" t="s">
        <v>312</v>
      </c>
      <c r="H1497" t="s">
        <v>313</v>
      </c>
    </row>
    <row r="1498" spans="6:8" hidden="1" x14ac:dyDescent="0.25">
      <c r="F1498">
        <v>48</v>
      </c>
      <c r="G1498" t="s">
        <v>346</v>
      </c>
      <c r="H1498" t="s">
        <v>347</v>
      </c>
    </row>
    <row r="1499" spans="6:8" hidden="1" x14ac:dyDescent="0.25">
      <c r="F1499">
        <v>29</v>
      </c>
      <c r="G1499" t="s">
        <v>312</v>
      </c>
      <c r="H1499" t="s">
        <v>313</v>
      </c>
    </row>
    <row r="1500" spans="6:8" hidden="1" x14ac:dyDescent="0.25">
      <c r="F1500">
        <v>23</v>
      </c>
      <c r="G1500" t="s">
        <v>310</v>
      </c>
      <c r="H1500" t="s">
        <v>311</v>
      </c>
    </row>
    <row r="1501" spans="6:8" hidden="1" x14ac:dyDescent="0.25">
      <c r="F1501">
        <v>43</v>
      </c>
      <c r="G1501" t="s">
        <v>334</v>
      </c>
      <c r="H1501" t="s">
        <v>335</v>
      </c>
    </row>
    <row r="1502" spans="6:8" hidden="1" x14ac:dyDescent="0.25">
      <c r="F1502">
        <v>34</v>
      </c>
      <c r="G1502" t="s">
        <v>306</v>
      </c>
      <c r="H1502" t="s">
        <v>307</v>
      </c>
    </row>
    <row r="1503" spans="6:8" hidden="1" x14ac:dyDescent="0.25">
      <c r="F1503">
        <v>34</v>
      </c>
      <c r="G1503" t="s">
        <v>306</v>
      </c>
      <c r="H1503" t="s">
        <v>307</v>
      </c>
    </row>
    <row r="1504" spans="6:8" hidden="1" x14ac:dyDescent="0.25">
      <c r="F1504">
        <v>34</v>
      </c>
      <c r="G1504" t="s">
        <v>306</v>
      </c>
      <c r="H1504" t="s">
        <v>307</v>
      </c>
    </row>
    <row r="1505" spans="6:8" hidden="1" x14ac:dyDescent="0.25">
      <c r="F1505">
        <v>34</v>
      </c>
      <c r="G1505" t="s">
        <v>306</v>
      </c>
      <c r="H1505" t="s">
        <v>307</v>
      </c>
    </row>
    <row r="1506" spans="6:8" hidden="1" x14ac:dyDescent="0.25">
      <c r="F1506">
        <v>34</v>
      </c>
      <c r="G1506" t="s">
        <v>306</v>
      </c>
      <c r="H1506" t="s">
        <v>307</v>
      </c>
    </row>
    <row r="1507" spans="6:8" hidden="1" x14ac:dyDescent="0.25">
      <c r="F1507">
        <v>37</v>
      </c>
      <c r="G1507" t="s">
        <v>328</v>
      </c>
      <c r="H1507" t="s">
        <v>329</v>
      </c>
    </row>
    <row r="1508" spans="6:8" hidden="1" x14ac:dyDescent="0.25">
      <c r="F1508">
        <v>37</v>
      </c>
      <c r="G1508" t="s">
        <v>328</v>
      </c>
      <c r="H1508" t="s">
        <v>329</v>
      </c>
    </row>
    <row r="1509" spans="6:8" hidden="1" x14ac:dyDescent="0.25">
      <c r="F1509">
        <v>19</v>
      </c>
      <c r="G1509" t="s">
        <v>340</v>
      </c>
      <c r="H1509" t="s">
        <v>341</v>
      </c>
    </row>
    <row r="1510" spans="6:8" hidden="1" x14ac:dyDescent="0.25">
      <c r="F1510">
        <v>19</v>
      </c>
      <c r="G1510" t="s">
        <v>340</v>
      </c>
      <c r="H1510" t="s">
        <v>341</v>
      </c>
    </row>
    <row r="1511" spans="6:8" hidden="1" x14ac:dyDescent="0.25">
      <c r="F1511">
        <v>29</v>
      </c>
      <c r="G1511" t="s">
        <v>312</v>
      </c>
      <c r="H1511" t="s">
        <v>313</v>
      </c>
    </row>
    <row r="1512" spans="6:8" hidden="1" x14ac:dyDescent="0.25">
      <c r="F1512">
        <v>29</v>
      </c>
      <c r="G1512" t="s">
        <v>312</v>
      </c>
      <c r="H1512" t="s">
        <v>313</v>
      </c>
    </row>
    <row r="1513" spans="6:8" hidden="1" x14ac:dyDescent="0.25">
      <c r="F1513">
        <v>29</v>
      </c>
      <c r="G1513" t="s">
        <v>312</v>
      </c>
      <c r="H1513" t="s">
        <v>313</v>
      </c>
    </row>
    <row r="1514" spans="6:8" hidden="1" x14ac:dyDescent="0.25">
      <c r="F1514">
        <v>29</v>
      </c>
      <c r="G1514" t="s">
        <v>312</v>
      </c>
      <c r="H1514" t="s">
        <v>313</v>
      </c>
    </row>
    <row r="1515" spans="6:8" hidden="1" x14ac:dyDescent="0.25">
      <c r="F1515">
        <v>23</v>
      </c>
      <c r="G1515" t="s">
        <v>310</v>
      </c>
      <c r="H1515" t="s">
        <v>311</v>
      </c>
    </row>
    <row r="1516" spans="6:8" hidden="1" x14ac:dyDescent="0.25">
      <c r="F1516">
        <v>29</v>
      </c>
      <c r="G1516" t="s">
        <v>312</v>
      </c>
      <c r="H1516" t="s">
        <v>313</v>
      </c>
    </row>
    <row r="1517" spans="6:8" hidden="1" x14ac:dyDescent="0.25">
      <c r="F1517">
        <v>34</v>
      </c>
      <c r="G1517" t="s">
        <v>306</v>
      </c>
      <c r="H1517" t="s">
        <v>307</v>
      </c>
    </row>
    <row r="1518" spans="6:8" hidden="1" x14ac:dyDescent="0.25">
      <c r="F1518">
        <v>29</v>
      </c>
      <c r="G1518" t="s">
        <v>312</v>
      </c>
      <c r="H1518" t="s">
        <v>313</v>
      </c>
    </row>
    <row r="1519" spans="6:8" hidden="1" x14ac:dyDescent="0.25">
      <c r="F1519">
        <v>34</v>
      </c>
      <c r="G1519" t="s">
        <v>306</v>
      </c>
      <c r="H1519" t="s">
        <v>307</v>
      </c>
    </row>
    <row r="1520" spans="6:8" hidden="1" x14ac:dyDescent="0.25">
      <c r="F1520">
        <v>29</v>
      </c>
      <c r="G1520" t="s">
        <v>312</v>
      </c>
      <c r="H1520" t="s">
        <v>313</v>
      </c>
    </row>
    <row r="1521" spans="6:8" hidden="1" x14ac:dyDescent="0.25">
      <c r="F1521">
        <v>34</v>
      </c>
      <c r="G1521" t="s">
        <v>306</v>
      </c>
      <c r="H1521" t="s">
        <v>307</v>
      </c>
    </row>
    <row r="1522" spans="6:8" hidden="1" x14ac:dyDescent="0.25">
      <c r="F1522">
        <v>29</v>
      </c>
      <c r="G1522" t="s">
        <v>312</v>
      </c>
      <c r="H1522" t="s">
        <v>313</v>
      </c>
    </row>
    <row r="1523" spans="6:8" hidden="1" x14ac:dyDescent="0.25">
      <c r="F1523">
        <v>34</v>
      </c>
      <c r="G1523" t="s">
        <v>306</v>
      </c>
      <c r="H1523" t="s">
        <v>307</v>
      </c>
    </row>
    <row r="1524" spans="6:8" hidden="1" x14ac:dyDescent="0.25">
      <c r="F1524">
        <v>29</v>
      </c>
      <c r="G1524" t="s">
        <v>312</v>
      </c>
      <c r="H1524" t="s">
        <v>313</v>
      </c>
    </row>
    <row r="1525" spans="6:8" hidden="1" x14ac:dyDescent="0.25">
      <c r="F1525">
        <v>34</v>
      </c>
      <c r="G1525" t="s">
        <v>306</v>
      </c>
      <c r="H1525" t="s">
        <v>307</v>
      </c>
    </row>
    <row r="1526" spans="6:8" hidden="1" x14ac:dyDescent="0.25">
      <c r="F1526">
        <v>34</v>
      </c>
      <c r="G1526" t="s">
        <v>306</v>
      </c>
      <c r="H1526" t="s">
        <v>307</v>
      </c>
    </row>
    <row r="1527" spans="6:8" hidden="1" x14ac:dyDescent="0.25">
      <c r="F1527">
        <v>29</v>
      </c>
      <c r="G1527" t="s">
        <v>312</v>
      </c>
      <c r="H1527" t="s">
        <v>313</v>
      </c>
    </row>
    <row r="1528" spans="6:8" hidden="1" x14ac:dyDescent="0.25">
      <c r="F1528">
        <v>29</v>
      </c>
      <c r="G1528" t="s">
        <v>312</v>
      </c>
      <c r="H1528" t="s">
        <v>313</v>
      </c>
    </row>
    <row r="1529" spans="6:8" hidden="1" x14ac:dyDescent="0.25">
      <c r="F1529">
        <v>29</v>
      </c>
      <c r="G1529" t="s">
        <v>312</v>
      </c>
      <c r="H1529" t="s">
        <v>313</v>
      </c>
    </row>
    <row r="1530" spans="6:8" hidden="1" x14ac:dyDescent="0.25">
      <c r="F1530">
        <v>29</v>
      </c>
      <c r="G1530" t="s">
        <v>312</v>
      </c>
      <c r="H1530" t="s">
        <v>313</v>
      </c>
    </row>
    <row r="1531" spans="6:8" hidden="1" x14ac:dyDescent="0.25">
      <c r="F1531">
        <v>29</v>
      </c>
      <c r="G1531" t="s">
        <v>312</v>
      </c>
      <c r="H1531" t="s">
        <v>313</v>
      </c>
    </row>
    <row r="1532" spans="6:8" hidden="1" x14ac:dyDescent="0.25">
      <c r="F1532">
        <v>29</v>
      </c>
      <c r="G1532" t="s">
        <v>312</v>
      </c>
      <c r="H1532" t="s">
        <v>313</v>
      </c>
    </row>
    <row r="1533" spans="6:8" hidden="1" x14ac:dyDescent="0.25">
      <c r="F1533">
        <v>29</v>
      </c>
      <c r="G1533" t="s">
        <v>312</v>
      </c>
      <c r="H1533" t="s">
        <v>313</v>
      </c>
    </row>
    <row r="1534" spans="6:8" hidden="1" x14ac:dyDescent="0.25">
      <c r="F1534">
        <v>29</v>
      </c>
      <c r="G1534" t="s">
        <v>312</v>
      </c>
      <c r="H1534" t="s">
        <v>313</v>
      </c>
    </row>
    <row r="1535" spans="6:8" hidden="1" x14ac:dyDescent="0.25">
      <c r="F1535">
        <v>37</v>
      </c>
      <c r="G1535" t="s">
        <v>328</v>
      </c>
      <c r="H1535" t="s">
        <v>329</v>
      </c>
    </row>
    <row r="1536" spans="6:8" hidden="1" x14ac:dyDescent="0.25">
      <c r="F1536">
        <v>37</v>
      </c>
      <c r="G1536" t="s">
        <v>328</v>
      </c>
      <c r="H1536" t="s">
        <v>329</v>
      </c>
    </row>
    <row r="1537" spans="6:8" hidden="1" x14ac:dyDescent="0.25">
      <c r="F1537">
        <v>37</v>
      </c>
      <c r="G1537" t="s">
        <v>328</v>
      </c>
      <c r="H1537" t="s">
        <v>329</v>
      </c>
    </row>
    <row r="1538" spans="6:8" hidden="1" x14ac:dyDescent="0.25">
      <c r="F1538">
        <v>29</v>
      </c>
      <c r="G1538" t="s">
        <v>312</v>
      </c>
      <c r="H1538" t="s">
        <v>313</v>
      </c>
    </row>
    <row r="1539" spans="6:8" hidden="1" x14ac:dyDescent="0.25">
      <c r="F1539">
        <v>43</v>
      </c>
      <c r="G1539" t="s">
        <v>334</v>
      </c>
      <c r="H1539" t="s">
        <v>335</v>
      </c>
    </row>
    <row r="1540" spans="6:8" hidden="1" x14ac:dyDescent="0.25">
      <c r="F1540">
        <v>29</v>
      </c>
      <c r="G1540" t="s">
        <v>312</v>
      </c>
      <c r="H1540" t="s">
        <v>313</v>
      </c>
    </row>
    <row r="1541" spans="6:8" hidden="1" x14ac:dyDescent="0.25">
      <c r="F1541">
        <v>29</v>
      </c>
      <c r="G1541" t="s">
        <v>312</v>
      </c>
      <c r="H1541" t="s">
        <v>313</v>
      </c>
    </row>
    <row r="1542" spans="6:8" hidden="1" x14ac:dyDescent="0.25">
      <c r="F1542">
        <v>29</v>
      </c>
      <c r="G1542" t="s">
        <v>312</v>
      </c>
      <c r="H1542" t="s">
        <v>313</v>
      </c>
    </row>
    <row r="1543" spans="6:8" hidden="1" x14ac:dyDescent="0.25">
      <c r="F1543">
        <v>29</v>
      </c>
      <c r="G1543" t="s">
        <v>312</v>
      </c>
      <c r="H1543" t="s">
        <v>313</v>
      </c>
    </row>
    <row r="1544" spans="6:8" hidden="1" x14ac:dyDescent="0.25">
      <c r="F1544">
        <v>29</v>
      </c>
      <c r="G1544" t="s">
        <v>312</v>
      </c>
      <c r="H1544" t="s">
        <v>313</v>
      </c>
    </row>
    <row r="1545" spans="6:8" hidden="1" x14ac:dyDescent="0.25">
      <c r="F1545">
        <v>29</v>
      </c>
      <c r="G1545" t="s">
        <v>312</v>
      </c>
      <c r="H1545" t="s">
        <v>313</v>
      </c>
    </row>
    <row r="1546" spans="6:8" hidden="1" x14ac:dyDescent="0.25">
      <c r="F1546">
        <v>29</v>
      </c>
      <c r="G1546" t="s">
        <v>312</v>
      </c>
      <c r="H1546" t="s">
        <v>313</v>
      </c>
    </row>
    <row r="1547" spans="6:8" hidden="1" x14ac:dyDescent="0.25">
      <c r="F1547">
        <v>34</v>
      </c>
      <c r="G1547" t="s">
        <v>306</v>
      </c>
      <c r="H1547" t="s">
        <v>307</v>
      </c>
    </row>
    <row r="1548" spans="6:8" hidden="1" x14ac:dyDescent="0.25">
      <c r="F1548">
        <v>29</v>
      </c>
      <c r="G1548" t="s">
        <v>312</v>
      </c>
      <c r="H1548" t="s">
        <v>313</v>
      </c>
    </row>
    <row r="1549" spans="6:8" hidden="1" x14ac:dyDescent="0.25">
      <c r="F1549">
        <v>34</v>
      </c>
      <c r="G1549" t="s">
        <v>306</v>
      </c>
      <c r="H1549" t="s">
        <v>307</v>
      </c>
    </row>
    <row r="1550" spans="6:8" hidden="1" x14ac:dyDescent="0.25">
      <c r="F1550">
        <v>29</v>
      </c>
      <c r="G1550" t="s">
        <v>312</v>
      </c>
      <c r="H1550" t="s">
        <v>313</v>
      </c>
    </row>
    <row r="1551" spans="6:8" hidden="1" x14ac:dyDescent="0.25">
      <c r="F1551">
        <v>29</v>
      </c>
      <c r="G1551" t="s">
        <v>312</v>
      </c>
      <c r="H1551" t="s">
        <v>313</v>
      </c>
    </row>
    <row r="1552" spans="6:8" hidden="1" x14ac:dyDescent="0.25">
      <c r="F1552">
        <v>34</v>
      </c>
      <c r="G1552" t="s">
        <v>306</v>
      </c>
      <c r="H1552" t="s">
        <v>307</v>
      </c>
    </row>
    <row r="1553" spans="6:8" hidden="1" x14ac:dyDescent="0.25">
      <c r="F1553">
        <v>29</v>
      </c>
      <c r="G1553" t="s">
        <v>312</v>
      </c>
      <c r="H1553" t="s">
        <v>313</v>
      </c>
    </row>
    <row r="1554" spans="6:8" hidden="1" x14ac:dyDescent="0.25">
      <c r="F1554">
        <v>34</v>
      </c>
      <c r="G1554" t="s">
        <v>306</v>
      </c>
      <c r="H1554" t="s">
        <v>307</v>
      </c>
    </row>
    <row r="1555" spans="6:8" hidden="1" x14ac:dyDescent="0.25">
      <c r="F1555">
        <v>29</v>
      </c>
      <c r="G1555" t="s">
        <v>312</v>
      </c>
      <c r="H1555" t="s">
        <v>313</v>
      </c>
    </row>
    <row r="1556" spans="6:8" hidden="1" x14ac:dyDescent="0.25">
      <c r="F1556">
        <v>29</v>
      </c>
      <c r="G1556" t="s">
        <v>312</v>
      </c>
      <c r="H1556" t="s">
        <v>313</v>
      </c>
    </row>
    <row r="1557" spans="6:8" hidden="1" x14ac:dyDescent="0.25">
      <c r="F1557">
        <v>29</v>
      </c>
      <c r="G1557" t="s">
        <v>312</v>
      </c>
      <c r="H1557" t="s">
        <v>313</v>
      </c>
    </row>
    <row r="1558" spans="6:8" hidden="1" x14ac:dyDescent="0.25">
      <c r="F1558">
        <v>29</v>
      </c>
      <c r="G1558" t="s">
        <v>312</v>
      </c>
      <c r="H1558" t="s">
        <v>313</v>
      </c>
    </row>
    <row r="1559" spans="6:8" hidden="1" x14ac:dyDescent="0.25">
      <c r="F1559">
        <v>29</v>
      </c>
      <c r="G1559" t="s">
        <v>312</v>
      </c>
      <c r="H1559" t="s">
        <v>313</v>
      </c>
    </row>
    <row r="1560" spans="6:8" hidden="1" x14ac:dyDescent="0.25">
      <c r="F1560">
        <v>23</v>
      </c>
      <c r="G1560" t="s">
        <v>310</v>
      </c>
      <c r="H1560" t="s">
        <v>311</v>
      </c>
    </row>
    <row r="1561" spans="6:8" hidden="1" x14ac:dyDescent="0.25">
      <c r="F1561">
        <v>23</v>
      </c>
      <c r="G1561" t="s">
        <v>310</v>
      </c>
      <c r="H1561" t="s">
        <v>311</v>
      </c>
    </row>
    <row r="1562" spans="6:8" hidden="1" x14ac:dyDescent="0.25">
      <c r="F1562">
        <v>23</v>
      </c>
      <c r="G1562" t="s">
        <v>310</v>
      </c>
      <c r="H1562" t="s">
        <v>311</v>
      </c>
    </row>
    <row r="1563" spans="6:8" hidden="1" x14ac:dyDescent="0.25">
      <c r="F1563">
        <v>29</v>
      </c>
      <c r="G1563" t="s">
        <v>312</v>
      </c>
      <c r="H1563" t="s">
        <v>313</v>
      </c>
    </row>
    <row r="1564" spans="6:8" hidden="1" x14ac:dyDescent="0.25">
      <c r="F1564">
        <v>34</v>
      </c>
      <c r="G1564" t="s">
        <v>306</v>
      </c>
      <c r="H1564" t="s">
        <v>307</v>
      </c>
    </row>
    <row r="1565" spans="6:8" hidden="1" x14ac:dyDescent="0.25">
      <c r="F1565">
        <v>56</v>
      </c>
      <c r="G1565" t="s">
        <v>324</v>
      </c>
      <c r="H1565" t="s">
        <v>325</v>
      </c>
    </row>
    <row r="1566" spans="6:8" hidden="1" x14ac:dyDescent="0.25">
      <c r="F1566">
        <v>29</v>
      </c>
      <c r="G1566" t="s">
        <v>312</v>
      </c>
      <c r="H1566" t="s">
        <v>313</v>
      </c>
    </row>
    <row r="1567" spans="6:8" hidden="1" x14ac:dyDescent="0.25">
      <c r="F1567">
        <v>34</v>
      </c>
      <c r="G1567" t="s">
        <v>306</v>
      </c>
      <c r="H1567" t="s">
        <v>307</v>
      </c>
    </row>
    <row r="1568" spans="6:8" hidden="1" x14ac:dyDescent="0.25">
      <c r="F1568">
        <v>56</v>
      </c>
      <c r="G1568" t="s">
        <v>324</v>
      </c>
      <c r="H1568" t="s">
        <v>325</v>
      </c>
    </row>
    <row r="1569" spans="6:8" hidden="1" x14ac:dyDescent="0.25">
      <c r="F1569">
        <v>29</v>
      </c>
      <c r="G1569" t="s">
        <v>312</v>
      </c>
      <c r="H1569" t="s">
        <v>313</v>
      </c>
    </row>
    <row r="1570" spans="6:8" hidden="1" x14ac:dyDescent="0.25">
      <c r="F1570">
        <v>42</v>
      </c>
      <c r="G1570" t="s">
        <v>318</v>
      </c>
      <c r="H1570" t="s">
        <v>319</v>
      </c>
    </row>
    <row r="1571" spans="6:8" hidden="1" x14ac:dyDescent="0.25">
      <c r="F1571">
        <v>34</v>
      </c>
      <c r="G1571" t="s">
        <v>306</v>
      </c>
      <c r="H1571" t="s">
        <v>307</v>
      </c>
    </row>
    <row r="1572" spans="6:8" hidden="1" x14ac:dyDescent="0.25">
      <c r="F1572">
        <v>42</v>
      </c>
      <c r="G1572" t="s">
        <v>318</v>
      </c>
      <c r="H1572" t="s">
        <v>319</v>
      </c>
    </row>
    <row r="1573" spans="6:8" hidden="1" x14ac:dyDescent="0.25">
      <c r="F1573">
        <v>34</v>
      </c>
      <c r="G1573" t="s">
        <v>306</v>
      </c>
      <c r="H1573" t="s">
        <v>307</v>
      </c>
    </row>
    <row r="1574" spans="6:8" hidden="1" x14ac:dyDescent="0.25">
      <c r="F1574">
        <v>28</v>
      </c>
      <c r="G1574" t="s">
        <v>336</v>
      </c>
      <c r="H1574" t="s">
        <v>337</v>
      </c>
    </row>
    <row r="1575" spans="6:8" hidden="1" x14ac:dyDescent="0.25">
      <c r="F1575">
        <v>28</v>
      </c>
      <c r="G1575" t="s">
        <v>336</v>
      </c>
      <c r="H1575" t="s">
        <v>337</v>
      </c>
    </row>
    <row r="1576" spans="6:8" hidden="1" x14ac:dyDescent="0.25">
      <c r="F1576">
        <v>41</v>
      </c>
      <c r="G1576" t="s">
        <v>316</v>
      </c>
      <c r="H1576" t="s">
        <v>317</v>
      </c>
    </row>
    <row r="1577" spans="6:8" hidden="1" x14ac:dyDescent="0.25">
      <c r="F1577">
        <v>42</v>
      </c>
      <c r="G1577" t="s">
        <v>318</v>
      </c>
      <c r="H1577" t="s">
        <v>319</v>
      </c>
    </row>
    <row r="1578" spans="6:8" hidden="1" x14ac:dyDescent="0.25">
      <c r="F1578">
        <v>34</v>
      </c>
      <c r="G1578" t="s">
        <v>306</v>
      </c>
      <c r="H1578" t="s">
        <v>307</v>
      </c>
    </row>
    <row r="1579" spans="6:8" hidden="1" x14ac:dyDescent="0.25">
      <c r="F1579">
        <v>29</v>
      </c>
      <c r="G1579" t="s">
        <v>312</v>
      </c>
      <c r="H1579" t="s">
        <v>313</v>
      </c>
    </row>
    <row r="1580" spans="6:8" hidden="1" x14ac:dyDescent="0.25">
      <c r="F1580">
        <v>56</v>
      </c>
      <c r="G1580" t="s">
        <v>324</v>
      </c>
      <c r="H1580" t="s">
        <v>325</v>
      </c>
    </row>
    <row r="1581" spans="6:8" hidden="1" x14ac:dyDescent="0.25">
      <c r="F1581">
        <v>29</v>
      </c>
      <c r="G1581" t="s">
        <v>312</v>
      </c>
      <c r="H1581" t="s">
        <v>313</v>
      </c>
    </row>
    <row r="1582" spans="6:8" hidden="1" x14ac:dyDescent="0.25">
      <c r="F1582">
        <v>29</v>
      </c>
      <c r="G1582" t="s">
        <v>312</v>
      </c>
      <c r="H1582" t="s">
        <v>313</v>
      </c>
    </row>
    <row r="1583" spans="6:8" hidden="1" x14ac:dyDescent="0.25">
      <c r="F1583">
        <v>23</v>
      </c>
      <c r="G1583" t="s">
        <v>310</v>
      </c>
      <c r="H1583" t="s">
        <v>311</v>
      </c>
    </row>
    <row r="1584" spans="6:8" hidden="1" x14ac:dyDescent="0.25">
      <c r="F1584">
        <v>40</v>
      </c>
      <c r="G1584" t="s">
        <v>314</v>
      </c>
      <c r="H1584" t="s">
        <v>315</v>
      </c>
    </row>
    <row r="1585" spans="6:8" hidden="1" x14ac:dyDescent="0.25">
      <c r="F1585">
        <v>56</v>
      </c>
      <c r="G1585" t="s">
        <v>324</v>
      </c>
      <c r="H1585" t="s">
        <v>325</v>
      </c>
    </row>
    <row r="1586" spans="6:8" hidden="1" x14ac:dyDescent="0.25">
      <c r="F1586">
        <v>29</v>
      </c>
      <c r="G1586" t="s">
        <v>312</v>
      </c>
      <c r="H1586" t="s">
        <v>313</v>
      </c>
    </row>
    <row r="1587" spans="6:8" hidden="1" x14ac:dyDescent="0.25">
      <c r="F1587">
        <v>23</v>
      </c>
      <c r="G1587" t="s">
        <v>310</v>
      </c>
      <c r="H1587" t="s">
        <v>311</v>
      </c>
    </row>
    <row r="1588" spans="6:8" hidden="1" x14ac:dyDescent="0.25">
      <c r="F1588">
        <v>23</v>
      </c>
      <c r="G1588" t="s">
        <v>310</v>
      </c>
      <c r="H1588" t="s">
        <v>311</v>
      </c>
    </row>
    <row r="1589" spans="6:8" hidden="1" x14ac:dyDescent="0.25">
      <c r="F1589">
        <v>34</v>
      </c>
      <c r="G1589" t="s">
        <v>306</v>
      </c>
      <c r="H1589" t="s">
        <v>307</v>
      </c>
    </row>
    <row r="1590" spans="6:8" hidden="1" x14ac:dyDescent="0.25">
      <c r="F1590">
        <v>34</v>
      </c>
      <c r="G1590" t="s">
        <v>306</v>
      </c>
      <c r="H1590" t="s">
        <v>307</v>
      </c>
    </row>
    <row r="1591" spans="6:8" hidden="1" x14ac:dyDescent="0.25">
      <c r="F1591">
        <v>34</v>
      </c>
      <c r="G1591" t="s">
        <v>306</v>
      </c>
      <c r="H1591" t="s">
        <v>307</v>
      </c>
    </row>
    <row r="1592" spans="6:8" hidden="1" x14ac:dyDescent="0.25">
      <c r="F1592">
        <v>48</v>
      </c>
      <c r="G1592" t="s">
        <v>346</v>
      </c>
      <c r="H1592" t="s">
        <v>347</v>
      </c>
    </row>
    <row r="1593" spans="6:8" hidden="1" x14ac:dyDescent="0.25">
      <c r="F1593">
        <v>34</v>
      </c>
      <c r="G1593" t="s">
        <v>306</v>
      </c>
      <c r="H1593" t="s">
        <v>307</v>
      </c>
    </row>
    <row r="1594" spans="6:8" hidden="1" x14ac:dyDescent="0.25">
      <c r="F1594">
        <v>34</v>
      </c>
      <c r="G1594" t="s">
        <v>306</v>
      </c>
      <c r="H1594" t="s">
        <v>307</v>
      </c>
    </row>
    <row r="1595" spans="6:8" hidden="1" x14ac:dyDescent="0.25">
      <c r="F1595">
        <v>28</v>
      </c>
      <c r="G1595" t="s">
        <v>336</v>
      </c>
      <c r="H1595" t="s">
        <v>337</v>
      </c>
    </row>
    <row r="1596" spans="6:8" hidden="1" x14ac:dyDescent="0.25">
      <c r="F1596">
        <v>23</v>
      </c>
      <c r="G1596" t="s">
        <v>310</v>
      </c>
      <c r="H1596" t="s">
        <v>311</v>
      </c>
    </row>
    <row r="1597" spans="6:8" hidden="1" x14ac:dyDescent="0.25">
      <c r="F1597">
        <v>40</v>
      </c>
      <c r="G1597" t="s">
        <v>314</v>
      </c>
      <c r="H1597" t="s">
        <v>315</v>
      </c>
    </row>
    <row r="1598" spans="6:8" hidden="1" x14ac:dyDescent="0.25">
      <c r="F1598">
        <v>40</v>
      </c>
      <c r="G1598" t="s">
        <v>314</v>
      </c>
      <c r="H1598" t="s">
        <v>315</v>
      </c>
    </row>
    <row r="1599" spans="6:8" hidden="1" x14ac:dyDescent="0.25">
      <c r="F1599">
        <v>40</v>
      </c>
      <c r="G1599" t="s">
        <v>314</v>
      </c>
      <c r="H1599" t="s">
        <v>315</v>
      </c>
    </row>
    <row r="1600" spans="6:8" hidden="1" x14ac:dyDescent="0.25">
      <c r="F1600">
        <v>40</v>
      </c>
      <c r="G1600" t="s">
        <v>314</v>
      </c>
      <c r="H1600" t="s">
        <v>315</v>
      </c>
    </row>
    <row r="1601" spans="6:8" hidden="1" x14ac:dyDescent="0.25">
      <c r="F1601">
        <v>41</v>
      </c>
      <c r="G1601" t="s">
        <v>316</v>
      </c>
      <c r="H1601" t="s">
        <v>317</v>
      </c>
    </row>
    <row r="1602" spans="6:8" hidden="1" x14ac:dyDescent="0.25">
      <c r="F1602">
        <v>40</v>
      </c>
      <c r="G1602" t="s">
        <v>314</v>
      </c>
      <c r="H1602" t="s">
        <v>315</v>
      </c>
    </row>
    <row r="1603" spans="6:8" hidden="1" x14ac:dyDescent="0.25">
      <c r="F1603">
        <v>40</v>
      </c>
      <c r="G1603" t="s">
        <v>314</v>
      </c>
      <c r="H1603" t="s">
        <v>315</v>
      </c>
    </row>
    <row r="1604" spans="6:8" hidden="1" x14ac:dyDescent="0.25">
      <c r="F1604">
        <v>40</v>
      </c>
      <c r="G1604" t="s">
        <v>314</v>
      </c>
      <c r="H1604" t="s">
        <v>315</v>
      </c>
    </row>
    <row r="1605" spans="6:8" hidden="1" x14ac:dyDescent="0.25">
      <c r="F1605">
        <v>40</v>
      </c>
      <c r="G1605" t="s">
        <v>314</v>
      </c>
      <c r="H1605" t="s">
        <v>315</v>
      </c>
    </row>
    <row r="1606" spans="6:8" hidden="1" x14ac:dyDescent="0.25">
      <c r="F1606">
        <v>40</v>
      </c>
      <c r="G1606" t="s">
        <v>314</v>
      </c>
      <c r="H1606" t="s">
        <v>315</v>
      </c>
    </row>
    <row r="1607" spans="6:8" hidden="1" x14ac:dyDescent="0.25">
      <c r="F1607">
        <v>40</v>
      </c>
      <c r="G1607" t="s">
        <v>314</v>
      </c>
      <c r="H1607" t="s">
        <v>315</v>
      </c>
    </row>
    <row r="1608" spans="6:8" hidden="1" x14ac:dyDescent="0.25">
      <c r="F1608">
        <v>40</v>
      </c>
      <c r="G1608" t="s">
        <v>314</v>
      </c>
      <c r="H1608" t="s">
        <v>315</v>
      </c>
    </row>
    <row r="1609" spans="6:8" hidden="1" x14ac:dyDescent="0.25">
      <c r="F1609">
        <v>29</v>
      </c>
      <c r="G1609" t="s">
        <v>312</v>
      </c>
      <c r="H1609" t="s">
        <v>313</v>
      </c>
    </row>
    <row r="1610" spans="6:8" hidden="1" x14ac:dyDescent="0.25">
      <c r="F1610">
        <v>44</v>
      </c>
      <c r="G1610" t="s">
        <v>350</v>
      </c>
      <c r="H1610" t="s">
        <v>351</v>
      </c>
    </row>
    <row r="1611" spans="6:8" hidden="1" x14ac:dyDescent="0.25">
      <c r="F1611">
        <v>44</v>
      </c>
      <c r="G1611" t="s">
        <v>350</v>
      </c>
      <c r="H1611" t="s">
        <v>351</v>
      </c>
    </row>
    <row r="1612" spans="6:8" hidden="1" x14ac:dyDescent="0.25">
      <c r="F1612">
        <v>44</v>
      </c>
      <c r="G1612" t="s">
        <v>350</v>
      </c>
      <c r="H1612" t="s">
        <v>351</v>
      </c>
    </row>
    <row r="1613" spans="6:8" hidden="1" x14ac:dyDescent="0.25">
      <c r="F1613">
        <v>44</v>
      </c>
      <c r="G1613" t="s">
        <v>350</v>
      </c>
      <c r="H1613" t="s">
        <v>351</v>
      </c>
    </row>
    <row r="1614" spans="6:8" hidden="1" x14ac:dyDescent="0.25">
      <c r="F1614">
        <v>44</v>
      </c>
      <c r="G1614" t="s">
        <v>350</v>
      </c>
      <c r="H1614" t="s">
        <v>351</v>
      </c>
    </row>
    <row r="1615" spans="6:8" hidden="1" x14ac:dyDescent="0.25">
      <c r="F1615">
        <v>44</v>
      </c>
      <c r="G1615" t="s">
        <v>350</v>
      </c>
      <c r="H1615" t="s">
        <v>351</v>
      </c>
    </row>
    <row r="1616" spans="6:8" hidden="1" x14ac:dyDescent="0.25">
      <c r="F1616">
        <v>44</v>
      </c>
      <c r="G1616" t="s">
        <v>350</v>
      </c>
      <c r="H1616" t="s">
        <v>351</v>
      </c>
    </row>
    <row r="1617" spans="6:8" hidden="1" x14ac:dyDescent="0.25">
      <c r="F1617">
        <v>44</v>
      </c>
      <c r="G1617" t="s">
        <v>350</v>
      </c>
      <c r="H1617" t="s">
        <v>351</v>
      </c>
    </row>
    <row r="1618" spans="6:8" hidden="1" x14ac:dyDescent="0.25">
      <c r="F1618">
        <v>44</v>
      </c>
      <c r="G1618" t="s">
        <v>350</v>
      </c>
      <c r="H1618" t="s">
        <v>351</v>
      </c>
    </row>
    <row r="1619" spans="6:8" hidden="1" x14ac:dyDescent="0.25">
      <c r="F1619">
        <v>35</v>
      </c>
      <c r="G1619" t="s">
        <v>330</v>
      </c>
      <c r="H1619" t="s">
        <v>331</v>
      </c>
    </row>
    <row r="1620" spans="6:8" hidden="1" x14ac:dyDescent="0.25">
      <c r="F1620">
        <v>35</v>
      </c>
      <c r="G1620" t="s">
        <v>330</v>
      </c>
      <c r="H1620" t="s">
        <v>331</v>
      </c>
    </row>
    <row r="1621" spans="6:8" hidden="1" x14ac:dyDescent="0.25">
      <c r="F1621">
        <v>34</v>
      </c>
      <c r="G1621" t="s">
        <v>306</v>
      </c>
      <c r="H1621" t="s">
        <v>307</v>
      </c>
    </row>
    <row r="1622" spans="6:8" hidden="1" x14ac:dyDescent="0.25">
      <c r="F1622">
        <v>34</v>
      </c>
      <c r="G1622" t="s">
        <v>306</v>
      </c>
      <c r="H1622" t="s">
        <v>307</v>
      </c>
    </row>
    <row r="1623" spans="6:8" hidden="1" x14ac:dyDescent="0.25">
      <c r="F1623">
        <v>56</v>
      </c>
      <c r="G1623" t="s">
        <v>324</v>
      </c>
      <c r="H1623" t="s">
        <v>325</v>
      </c>
    </row>
    <row r="1624" spans="6:8" hidden="1" x14ac:dyDescent="0.25">
      <c r="F1624">
        <v>34</v>
      </c>
      <c r="G1624" t="s">
        <v>306</v>
      </c>
      <c r="H1624" t="s">
        <v>307</v>
      </c>
    </row>
    <row r="1625" spans="6:8" hidden="1" x14ac:dyDescent="0.25">
      <c r="F1625">
        <v>56</v>
      </c>
      <c r="G1625" t="s">
        <v>324</v>
      </c>
      <c r="H1625" t="s">
        <v>325</v>
      </c>
    </row>
    <row r="1626" spans="6:8" hidden="1" x14ac:dyDescent="0.25">
      <c r="F1626">
        <v>34</v>
      </c>
      <c r="G1626" t="s">
        <v>306</v>
      </c>
      <c r="H1626" t="s">
        <v>307</v>
      </c>
    </row>
    <row r="1627" spans="6:8" hidden="1" x14ac:dyDescent="0.25">
      <c r="F1627">
        <v>56</v>
      </c>
      <c r="G1627" t="s">
        <v>324</v>
      </c>
      <c r="H1627" t="s">
        <v>325</v>
      </c>
    </row>
    <row r="1628" spans="6:8" hidden="1" x14ac:dyDescent="0.25">
      <c r="F1628">
        <v>47</v>
      </c>
      <c r="G1628" t="s">
        <v>356</v>
      </c>
      <c r="H1628" t="s">
        <v>357</v>
      </c>
    </row>
    <row r="1629" spans="6:8" hidden="1" x14ac:dyDescent="0.25">
      <c r="F1629">
        <v>47</v>
      </c>
      <c r="G1629" t="s">
        <v>356</v>
      </c>
      <c r="H1629" t="s">
        <v>357</v>
      </c>
    </row>
    <row r="1630" spans="6:8" hidden="1" x14ac:dyDescent="0.25">
      <c r="F1630">
        <v>47</v>
      </c>
      <c r="G1630" t="s">
        <v>356</v>
      </c>
      <c r="H1630" t="s">
        <v>357</v>
      </c>
    </row>
    <row r="1631" spans="6:8" hidden="1" x14ac:dyDescent="0.25">
      <c r="F1631">
        <v>47</v>
      </c>
      <c r="G1631" t="s">
        <v>356</v>
      </c>
      <c r="H1631" t="s">
        <v>357</v>
      </c>
    </row>
    <row r="1632" spans="6:8" hidden="1" x14ac:dyDescent="0.25">
      <c r="F1632">
        <v>47</v>
      </c>
      <c r="G1632" t="s">
        <v>356</v>
      </c>
      <c r="H1632" t="s">
        <v>357</v>
      </c>
    </row>
    <row r="1633" spans="6:8" hidden="1" x14ac:dyDescent="0.25">
      <c r="F1633">
        <v>47</v>
      </c>
      <c r="G1633" t="s">
        <v>356</v>
      </c>
      <c r="H1633" t="s">
        <v>357</v>
      </c>
    </row>
    <row r="1634" spans="6:8" hidden="1" x14ac:dyDescent="0.25">
      <c r="F1634">
        <v>47</v>
      </c>
      <c r="G1634" t="s">
        <v>356</v>
      </c>
      <c r="H1634" t="s">
        <v>357</v>
      </c>
    </row>
    <row r="1635" spans="6:8" hidden="1" x14ac:dyDescent="0.25">
      <c r="F1635">
        <v>47</v>
      </c>
      <c r="G1635" t="s">
        <v>356</v>
      </c>
      <c r="H1635" t="s">
        <v>357</v>
      </c>
    </row>
    <row r="1636" spans="6:8" hidden="1" x14ac:dyDescent="0.25">
      <c r="F1636">
        <v>47</v>
      </c>
      <c r="G1636" t="s">
        <v>356</v>
      </c>
      <c r="H1636" t="s">
        <v>357</v>
      </c>
    </row>
    <row r="1637" spans="6:8" hidden="1" x14ac:dyDescent="0.25">
      <c r="F1637">
        <v>47</v>
      </c>
      <c r="G1637" t="s">
        <v>356</v>
      </c>
      <c r="H1637" t="s">
        <v>357</v>
      </c>
    </row>
    <row r="1638" spans="6:8" hidden="1" x14ac:dyDescent="0.25">
      <c r="F1638">
        <v>34</v>
      </c>
      <c r="G1638" t="s">
        <v>306</v>
      </c>
      <c r="H1638" t="s">
        <v>307</v>
      </c>
    </row>
    <row r="1639" spans="6:8" hidden="1" x14ac:dyDescent="0.25">
      <c r="F1639">
        <v>48</v>
      </c>
      <c r="G1639" t="s">
        <v>346</v>
      </c>
      <c r="H1639" t="s">
        <v>347</v>
      </c>
    </row>
    <row r="1640" spans="6:8" hidden="1" x14ac:dyDescent="0.25">
      <c r="F1640">
        <v>34</v>
      </c>
      <c r="G1640" t="s">
        <v>306</v>
      </c>
      <c r="H1640" t="s">
        <v>307</v>
      </c>
    </row>
    <row r="1641" spans="6:8" hidden="1" x14ac:dyDescent="0.25">
      <c r="F1641">
        <v>37</v>
      </c>
      <c r="G1641" t="s">
        <v>328</v>
      </c>
      <c r="H1641" t="s">
        <v>329</v>
      </c>
    </row>
    <row r="1642" spans="6:8" hidden="1" x14ac:dyDescent="0.25">
      <c r="F1642">
        <v>56</v>
      </c>
      <c r="G1642" t="s">
        <v>324</v>
      </c>
      <c r="H1642" t="s">
        <v>325</v>
      </c>
    </row>
    <row r="1643" spans="6:8" hidden="1" x14ac:dyDescent="0.25">
      <c r="F1643">
        <v>56</v>
      </c>
      <c r="G1643" t="s">
        <v>324</v>
      </c>
      <c r="H1643" t="s">
        <v>325</v>
      </c>
    </row>
    <row r="1644" spans="6:8" hidden="1" x14ac:dyDescent="0.25">
      <c r="F1644">
        <v>57</v>
      </c>
      <c r="G1644" t="s">
        <v>332</v>
      </c>
      <c r="H1644" t="s">
        <v>333</v>
      </c>
    </row>
    <row r="1645" spans="6:8" hidden="1" x14ac:dyDescent="0.25">
      <c r="F1645">
        <v>56</v>
      </c>
      <c r="G1645" t="s">
        <v>324</v>
      </c>
      <c r="H1645" t="s">
        <v>325</v>
      </c>
    </row>
    <row r="1646" spans="6:8" hidden="1" x14ac:dyDescent="0.25">
      <c r="F1646">
        <v>57</v>
      </c>
      <c r="G1646" t="s">
        <v>332</v>
      </c>
      <c r="H1646" t="s">
        <v>333</v>
      </c>
    </row>
    <row r="1647" spans="6:8" hidden="1" x14ac:dyDescent="0.25">
      <c r="F1647">
        <v>57</v>
      </c>
      <c r="G1647" t="s">
        <v>332</v>
      </c>
      <c r="H1647" t="s">
        <v>333</v>
      </c>
    </row>
    <row r="1648" spans="6:8" hidden="1" x14ac:dyDescent="0.25">
      <c r="F1648">
        <v>56</v>
      </c>
      <c r="G1648" t="s">
        <v>324</v>
      </c>
      <c r="H1648" t="s">
        <v>325</v>
      </c>
    </row>
    <row r="1649" spans="6:8" hidden="1" x14ac:dyDescent="0.25">
      <c r="F1649">
        <v>57</v>
      </c>
      <c r="G1649" t="s">
        <v>332</v>
      </c>
      <c r="H1649" t="s">
        <v>333</v>
      </c>
    </row>
    <row r="1650" spans="6:8" hidden="1" x14ac:dyDescent="0.25">
      <c r="F1650">
        <v>23</v>
      </c>
      <c r="G1650" t="s">
        <v>310</v>
      </c>
      <c r="H1650" t="s">
        <v>311</v>
      </c>
    </row>
    <row r="1651" spans="6:8" hidden="1" x14ac:dyDescent="0.25">
      <c r="F1651">
        <v>57</v>
      </c>
      <c r="G1651" t="s">
        <v>332</v>
      </c>
      <c r="H1651" t="s">
        <v>333</v>
      </c>
    </row>
    <row r="1652" spans="6:8" hidden="1" x14ac:dyDescent="0.25">
      <c r="F1652">
        <v>56</v>
      </c>
      <c r="G1652" t="s">
        <v>324</v>
      </c>
      <c r="H1652" t="s">
        <v>325</v>
      </c>
    </row>
    <row r="1653" spans="6:8" hidden="1" x14ac:dyDescent="0.25">
      <c r="F1653">
        <v>56</v>
      </c>
      <c r="G1653" t="s">
        <v>324</v>
      </c>
      <c r="H1653" t="s">
        <v>325</v>
      </c>
    </row>
    <row r="1654" spans="6:8" hidden="1" x14ac:dyDescent="0.25">
      <c r="F1654">
        <v>57</v>
      </c>
      <c r="G1654" t="s">
        <v>332</v>
      </c>
      <c r="H1654" t="s">
        <v>333</v>
      </c>
    </row>
    <row r="1655" spans="6:8" hidden="1" x14ac:dyDescent="0.25">
      <c r="F1655">
        <v>57</v>
      </c>
      <c r="G1655" t="s">
        <v>332</v>
      </c>
      <c r="H1655" t="s">
        <v>333</v>
      </c>
    </row>
    <row r="1656" spans="6:8" hidden="1" x14ac:dyDescent="0.25">
      <c r="F1656">
        <v>56</v>
      </c>
      <c r="G1656" t="s">
        <v>324</v>
      </c>
      <c r="H1656" t="s">
        <v>325</v>
      </c>
    </row>
    <row r="1657" spans="6:8" hidden="1" x14ac:dyDescent="0.25">
      <c r="F1657">
        <v>56</v>
      </c>
      <c r="G1657" t="s">
        <v>324</v>
      </c>
      <c r="H1657" t="s">
        <v>325</v>
      </c>
    </row>
    <row r="1658" spans="6:8" hidden="1" x14ac:dyDescent="0.25">
      <c r="F1658">
        <v>56</v>
      </c>
      <c r="G1658" t="s">
        <v>324</v>
      </c>
      <c r="H1658" t="s">
        <v>325</v>
      </c>
    </row>
    <row r="1659" spans="6:8" hidden="1" x14ac:dyDescent="0.25">
      <c r="F1659">
        <v>56</v>
      </c>
      <c r="G1659" t="s">
        <v>324</v>
      </c>
      <c r="H1659" t="s">
        <v>325</v>
      </c>
    </row>
    <row r="1660" spans="6:8" hidden="1" x14ac:dyDescent="0.25">
      <c r="F1660">
        <v>57</v>
      </c>
      <c r="G1660" t="s">
        <v>332</v>
      </c>
      <c r="H1660" t="s">
        <v>333</v>
      </c>
    </row>
    <row r="1661" spans="6:8" hidden="1" x14ac:dyDescent="0.25">
      <c r="F1661">
        <v>57</v>
      </c>
      <c r="G1661" t="s">
        <v>332</v>
      </c>
      <c r="H1661" t="s">
        <v>333</v>
      </c>
    </row>
    <row r="1662" spans="6:8" hidden="1" x14ac:dyDescent="0.25">
      <c r="F1662">
        <v>56</v>
      </c>
      <c r="G1662" t="s">
        <v>324</v>
      </c>
      <c r="H1662" t="s">
        <v>325</v>
      </c>
    </row>
    <row r="1663" spans="6:8" hidden="1" x14ac:dyDescent="0.25">
      <c r="F1663">
        <v>56</v>
      </c>
      <c r="G1663" t="s">
        <v>324</v>
      </c>
      <c r="H1663" t="s">
        <v>325</v>
      </c>
    </row>
    <row r="1664" spans="6:8" hidden="1" x14ac:dyDescent="0.25">
      <c r="F1664">
        <v>56</v>
      </c>
      <c r="G1664" t="s">
        <v>324</v>
      </c>
      <c r="H1664" t="s">
        <v>325</v>
      </c>
    </row>
    <row r="1665" spans="6:8" hidden="1" x14ac:dyDescent="0.25">
      <c r="F1665">
        <v>56</v>
      </c>
      <c r="G1665" t="s">
        <v>324</v>
      </c>
      <c r="H1665" t="s">
        <v>325</v>
      </c>
    </row>
    <row r="1666" spans="6:8" hidden="1" x14ac:dyDescent="0.25">
      <c r="F1666">
        <v>56</v>
      </c>
      <c r="G1666" t="s">
        <v>324</v>
      </c>
      <c r="H1666" t="s">
        <v>325</v>
      </c>
    </row>
    <row r="1667" spans="6:8" hidden="1" x14ac:dyDescent="0.25">
      <c r="F1667">
        <v>57</v>
      </c>
      <c r="G1667" t="s">
        <v>332</v>
      </c>
      <c r="H1667" t="s">
        <v>333</v>
      </c>
    </row>
    <row r="1668" spans="6:8" hidden="1" x14ac:dyDescent="0.25">
      <c r="F1668">
        <v>56</v>
      </c>
      <c r="G1668" t="s">
        <v>324</v>
      </c>
      <c r="H1668" t="s">
        <v>325</v>
      </c>
    </row>
    <row r="1669" spans="6:8" hidden="1" x14ac:dyDescent="0.25">
      <c r="F1669">
        <v>56</v>
      </c>
      <c r="G1669" t="s">
        <v>324</v>
      </c>
      <c r="H1669" t="s">
        <v>325</v>
      </c>
    </row>
    <row r="1670" spans="6:8" hidden="1" x14ac:dyDescent="0.25">
      <c r="F1670">
        <v>56</v>
      </c>
      <c r="G1670" t="s">
        <v>324</v>
      </c>
      <c r="H1670" t="s">
        <v>325</v>
      </c>
    </row>
    <row r="1671" spans="6:8" hidden="1" x14ac:dyDescent="0.25">
      <c r="F1671">
        <v>55</v>
      </c>
      <c r="G1671" t="s">
        <v>358</v>
      </c>
      <c r="H1671" t="s">
        <v>359</v>
      </c>
    </row>
    <row r="1672" spans="6:8" hidden="1" x14ac:dyDescent="0.25">
      <c r="F1672">
        <v>55</v>
      </c>
      <c r="G1672" t="s">
        <v>358</v>
      </c>
      <c r="H1672" t="s">
        <v>359</v>
      </c>
    </row>
    <row r="1673" spans="6:8" hidden="1" x14ac:dyDescent="0.25">
      <c r="F1673">
        <v>55</v>
      </c>
      <c r="G1673" t="s">
        <v>358</v>
      </c>
      <c r="H1673" t="s">
        <v>359</v>
      </c>
    </row>
    <row r="1674" spans="6:8" hidden="1" x14ac:dyDescent="0.25">
      <c r="F1674">
        <v>55</v>
      </c>
      <c r="G1674" t="s">
        <v>358</v>
      </c>
      <c r="H1674" t="s">
        <v>359</v>
      </c>
    </row>
    <row r="1675" spans="6:8" hidden="1" x14ac:dyDescent="0.25">
      <c r="F1675">
        <v>56</v>
      </c>
      <c r="G1675" t="s">
        <v>324</v>
      </c>
      <c r="H1675" t="s">
        <v>325</v>
      </c>
    </row>
    <row r="1676" spans="6:8" hidden="1" x14ac:dyDescent="0.25">
      <c r="F1676">
        <v>57</v>
      </c>
      <c r="G1676" t="s">
        <v>332</v>
      </c>
      <c r="H1676" t="s">
        <v>333</v>
      </c>
    </row>
    <row r="1677" spans="6:8" hidden="1" x14ac:dyDescent="0.25">
      <c r="F1677">
        <v>57</v>
      </c>
      <c r="G1677" t="s">
        <v>332</v>
      </c>
      <c r="H1677" t="s">
        <v>333</v>
      </c>
    </row>
    <row r="1678" spans="6:8" hidden="1" x14ac:dyDescent="0.25">
      <c r="F1678">
        <v>56</v>
      </c>
      <c r="G1678" t="s">
        <v>324</v>
      </c>
      <c r="H1678" t="s">
        <v>325</v>
      </c>
    </row>
    <row r="1679" spans="6:8" hidden="1" x14ac:dyDescent="0.25">
      <c r="F1679">
        <v>56</v>
      </c>
      <c r="G1679" t="s">
        <v>324</v>
      </c>
      <c r="H1679" t="s">
        <v>325</v>
      </c>
    </row>
    <row r="1680" spans="6:8" hidden="1" x14ac:dyDescent="0.25">
      <c r="F1680">
        <v>56</v>
      </c>
      <c r="G1680" t="s">
        <v>324</v>
      </c>
      <c r="H1680" t="s">
        <v>325</v>
      </c>
    </row>
    <row r="1681" spans="6:8" hidden="1" x14ac:dyDescent="0.25">
      <c r="F1681">
        <v>56</v>
      </c>
      <c r="G1681" t="s">
        <v>324</v>
      </c>
      <c r="H1681" t="s">
        <v>325</v>
      </c>
    </row>
    <row r="1682" spans="6:8" hidden="1" x14ac:dyDescent="0.25">
      <c r="F1682">
        <v>56</v>
      </c>
      <c r="G1682" t="s">
        <v>324</v>
      </c>
      <c r="H1682" t="s">
        <v>325</v>
      </c>
    </row>
    <row r="1683" spans="6:8" hidden="1" x14ac:dyDescent="0.25">
      <c r="F1683">
        <v>56</v>
      </c>
      <c r="G1683" t="s">
        <v>324</v>
      </c>
      <c r="H1683" t="s">
        <v>325</v>
      </c>
    </row>
    <row r="1684" spans="6:8" hidden="1" x14ac:dyDescent="0.25">
      <c r="F1684">
        <v>56</v>
      </c>
      <c r="G1684" t="s">
        <v>324</v>
      </c>
      <c r="H1684" t="s">
        <v>325</v>
      </c>
    </row>
    <row r="1685" spans="6:8" hidden="1" x14ac:dyDescent="0.25">
      <c r="F1685">
        <v>56</v>
      </c>
      <c r="G1685" t="s">
        <v>324</v>
      </c>
      <c r="H1685" t="s">
        <v>325</v>
      </c>
    </row>
    <row r="1686" spans="6:8" hidden="1" x14ac:dyDescent="0.25">
      <c r="F1686">
        <v>56</v>
      </c>
      <c r="G1686" t="s">
        <v>324</v>
      </c>
      <c r="H1686" t="s">
        <v>325</v>
      </c>
    </row>
  </sheetData>
  <autoFilter ref="F5:H1686" xr:uid="{7075934B-6202-4686-B2AD-E3E8630A903D}">
    <filterColumn colId="2">
      <filters>
        <filter val="SALA DE CAPACITACION Y COMEDOR-CASA MCGREGOR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B40ED-FA9B-4797-9EB2-603618AEDD55}">
  <dimension ref="A3:W176"/>
  <sheetViews>
    <sheetView tabSelected="1" topLeftCell="A78" workbookViewId="0">
      <selection activeCell="K96" sqref="K96"/>
    </sheetView>
  </sheetViews>
  <sheetFormatPr defaultRowHeight="15" x14ac:dyDescent="0.25"/>
  <cols>
    <col min="1" max="1" width="15.140625" customWidth="1"/>
    <col min="2" max="2" width="15.5703125" customWidth="1"/>
    <col min="3" max="3" width="22.42578125" bestFit="1" customWidth="1"/>
    <col min="5" max="5" width="13.85546875" customWidth="1"/>
    <col min="12" max="12" width="22.85546875" customWidth="1"/>
    <col min="15" max="15" width="11.5703125" bestFit="1" customWidth="1"/>
    <col min="16" max="16" width="15.42578125" customWidth="1"/>
    <col min="17" max="17" width="10.5703125" bestFit="1" customWidth="1"/>
  </cols>
  <sheetData>
    <row r="3" spans="1:23" x14ac:dyDescent="0.25">
      <c r="A3" s="9" t="s">
        <v>525</v>
      </c>
      <c r="B3" s="9" t="s">
        <v>526</v>
      </c>
      <c r="C3" s="9" t="s">
        <v>527</v>
      </c>
      <c r="D3" s="9" t="s">
        <v>528</v>
      </c>
      <c r="E3" s="9" t="s">
        <v>529</v>
      </c>
      <c r="F3" s="9" t="s">
        <v>530</v>
      </c>
      <c r="G3" s="9" t="s">
        <v>531</v>
      </c>
      <c r="J3" t="s">
        <v>360</v>
      </c>
      <c r="K3" t="s">
        <v>8</v>
      </c>
      <c r="L3" t="s">
        <v>524</v>
      </c>
      <c r="M3" t="s">
        <v>361</v>
      </c>
      <c r="N3" t="s">
        <v>598</v>
      </c>
      <c r="R3" t="s">
        <v>529</v>
      </c>
      <c r="S3" t="s">
        <v>530</v>
      </c>
    </row>
    <row r="4" spans="1:23" x14ac:dyDescent="0.25">
      <c r="A4" s="10" t="s">
        <v>362</v>
      </c>
      <c r="B4" s="10" t="s">
        <v>532</v>
      </c>
      <c r="C4" s="11">
        <v>-25</v>
      </c>
      <c r="D4" s="12">
        <v>84.66</v>
      </c>
      <c r="E4" s="12">
        <v>-2116.6</v>
      </c>
      <c r="F4" s="12">
        <v>-60.34</v>
      </c>
      <c r="G4" s="10" t="s">
        <v>325</v>
      </c>
      <c r="J4">
        <v>74</v>
      </c>
      <c r="K4">
        <v>21911</v>
      </c>
      <c r="L4" t="s">
        <v>362</v>
      </c>
      <c r="M4">
        <v>25</v>
      </c>
      <c r="N4">
        <v>84.664000000000001</v>
      </c>
      <c r="O4">
        <f>M4*N4</f>
        <v>2116.6</v>
      </c>
      <c r="P4" s="14">
        <f>O4+E4</f>
        <v>0</v>
      </c>
      <c r="R4" s="14">
        <v>-2116.6</v>
      </c>
      <c r="S4">
        <v>-60.34</v>
      </c>
      <c r="U4">
        <v>25</v>
      </c>
      <c r="V4">
        <v>84.664000000000001</v>
      </c>
      <c r="W4">
        <f>U4*V4</f>
        <v>2116.6</v>
      </c>
    </row>
    <row r="5" spans="1:23" x14ac:dyDescent="0.25">
      <c r="A5" s="10" t="s">
        <v>363</v>
      </c>
      <c r="B5" s="10" t="s">
        <v>533</v>
      </c>
      <c r="C5" s="11">
        <v>-2</v>
      </c>
      <c r="D5" s="12">
        <v>1157.3699999999999</v>
      </c>
      <c r="E5" s="12">
        <v>-2314.7399999999998</v>
      </c>
      <c r="F5" s="12">
        <v>-65.989999999999995</v>
      </c>
      <c r="G5" s="10" t="s">
        <v>325</v>
      </c>
      <c r="J5">
        <v>74</v>
      </c>
      <c r="K5">
        <v>7516</v>
      </c>
      <c r="L5" t="s">
        <v>363</v>
      </c>
      <c r="M5">
        <v>2</v>
      </c>
      <c r="N5">
        <v>1157.3699999999999</v>
      </c>
      <c r="O5">
        <f t="shared" ref="O5:O68" si="0">M5*N5</f>
        <v>2314.7399999999998</v>
      </c>
      <c r="P5" s="14">
        <f t="shared" ref="P5:P68" si="1">O5+E5</f>
        <v>0</v>
      </c>
      <c r="R5" s="14">
        <v>-2314.7399999999998</v>
      </c>
      <c r="S5">
        <v>-65.989999999999995</v>
      </c>
      <c r="U5">
        <v>2</v>
      </c>
      <c r="V5">
        <v>1157.3699999999999</v>
      </c>
      <c r="W5">
        <f t="shared" ref="W5:W68" si="2">U5*V5</f>
        <v>2314.7399999999998</v>
      </c>
    </row>
    <row r="6" spans="1:23" x14ac:dyDescent="0.25">
      <c r="A6" s="10" t="s">
        <v>364</v>
      </c>
      <c r="B6" s="10" t="s">
        <v>534</v>
      </c>
      <c r="C6" s="11">
        <v>-2</v>
      </c>
      <c r="D6" s="12">
        <v>1115.31</v>
      </c>
      <c r="E6" s="12">
        <v>-2230.62</v>
      </c>
      <c r="F6" s="12">
        <v>-63.59</v>
      </c>
      <c r="G6" s="10" t="s">
        <v>325</v>
      </c>
      <c r="J6">
        <v>74</v>
      </c>
      <c r="K6">
        <v>7517</v>
      </c>
      <c r="L6" t="s">
        <v>364</v>
      </c>
      <c r="M6">
        <v>2</v>
      </c>
      <c r="N6">
        <v>1115.31</v>
      </c>
      <c r="O6">
        <f t="shared" si="0"/>
        <v>2230.62</v>
      </c>
      <c r="P6" s="14">
        <f t="shared" si="1"/>
        <v>0</v>
      </c>
      <c r="R6" s="14">
        <v>-2230.62</v>
      </c>
      <c r="S6">
        <v>-63.59</v>
      </c>
      <c r="U6">
        <v>2</v>
      </c>
      <c r="V6">
        <v>1115.31</v>
      </c>
      <c r="W6">
        <f t="shared" si="2"/>
        <v>2230.62</v>
      </c>
    </row>
    <row r="7" spans="1:23" x14ac:dyDescent="0.25">
      <c r="A7" s="10" t="s">
        <v>365</v>
      </c>
      <c r="B7" s="10" t="s">
        <v>535</v>
      </c>
      <c r="C7" s="11">
        <v>-2</v>
      </c>
      <c r="D7" s="12">
        <v>1115.31</v>
      </c>
      <c r="E7" s="12">
        <v>-2230.62</v>
      </c>
      <c r="F7" s="12">
        <v>-63.59</v>
      </c>
      <c r="G7" s="10" t="s">
        <v>325</v>
      </c>
      <c r="J7">
        <v>74</v>
      </c>
      <c r="K7">
        <v>7518</v>
      </c>
      <c r="L7" t="s">
        <v>365</v>
      </c>
      <c r="M7">
        <v>2</v>
      </c>
      <c r="N7">
        <v>1115.31</v>
      </c>
      <c r="O7">
        <f t="shared" si="0"/>
        <v>2230.62</v>
      </c>
      <c r="P7" s="14">
        <f t="shared" si="1"/>
        <v>0</v>
      </c>
      <c r="R7" s="14">
        <v>-2230.62</v>
      </c>
      <c r="S7">
        <v>-63.59</v>
      </c>
      <c r="U7">
        <v>2</v>
      </c>
      <c r="V7">
        <v>1115.31</v>
      </c>
      <c r="W7">
        <f t="shared" si="2"/>
        <v>2230.62</v>
      </c>
    </row>
    <row r="8" spans="1:23" x14ac:dyDescent="0.25">
      <c r="A8" s="10" t="s">
        <v>366</v>
      </c>
      <c r="B8" s="10" t="s">
        <v>193</v>
      </c>
      <c r="C8" s="11">
        <v>-233</v>
      </c>
      <c r="D8" s="12">
        <v>9.0500000000000007</v>
      </c>
      <c r="E8" s="12">
        <v>-2108.65</v>
      </c>
      <c r="F8" s="12">
        <v>-60.12</v>
      </c>
      <c r="G8" s="10" t="s">
        <v>325</v>
      </c>
      <c r="J8">
        <v>74</v>
      </c>
      <c r="K8">
        <v>7570</v>
      </c>
      <c r="L8" t="s">
        <v>366</v>
      </c>
      <c r="M8">
        <v>233</v>
      </c>
      <c r="N8">
        <v>9.0500000000000007</v>
      </c>
      <c r="O8">
        <f t="shared" si="0"/>
        <v>2108.65</v>
      </c>
      <c r="P8" s="14">
        <f t="shared" si="1"/>
        <v>0</v>
      </c>
      <c r="R8" s="14">
        <v>-2108.65</v>
      </c>
      <c r="S8">
        <v>-60.12</v>
      </c>
      <c r="U8">
        <v>233</v>
      </c>
      <c r="V8">
        <v>9.0500000000000007</v>
      </c>
      <c r="W8">
        <f t="shared" si="2"/>
        <v>2108.65</v>
      </c>
    </row>
    <row r="9" spans="1:23" x14ac:dyDescent="0.25">
      <c r="A9" s="10" t="s">
        <v>367</v>
      </c>
      <c r="B9" s="10" t="s">
        <v>194</v>
      </c>
      <c r="C9" s="11">
        <v>-200</v>
      </c>
      <c r="D9" s="12">
        <v>8.9700000000000006</v>
      </c>
      <c r="E9" s="12">
        <v>-1794</v>
      </c>
      <c r="F9" s="12">
        <v>-51.15</v>
      </c>
      <c r="G9" s="10" t="s">
        <v>325</v>
      </c>
      <c r="J9">
        <v>74</v>
      </c>
      <c r="K9">
        <v>7573</v>
      </c>
      <c r="L9" t="s">
        <v>367</v>
      </c>
      <c r="M9">
        <v>200</v>
      </c>
      <c r="N9">
        <v>8.9700000000000006</v>
      </c>
      <c r="O9">
        <f t="shared" si="0"/>
        <v>1794.0000000000002</v>
      </c>
      <c r="P9" s="14">
        <f t="shared" si="1"/>
        <v>0</v>
      </c>
      <c r="R9" s="14">
        <v>-1794</v>
      </c>
      <c r="S9">
        <v>-51.15</v>
      </c>
      <c r="U9">
        <v>200</v>
      </c>
      <c r="V9">
        <v>8.9700000000000006</v>
      </c>
      <c r="W9">
        <f t="shared" si="2"/>
        <v>1794.0000000000002</v>
      </c>
    </row>
    <row r="10" spans="1:23" x14ac:dyDescent="0.25">
      <c r="A10" s="10" t="s">
        <v>368</v>
      </c>
      <c r="B10" s="10" t="s">
        <v>69</v>
      </c>
      <c r="C10" s="11">
        <v>-16</v>
      </c>
      <c r="D10" s="12">
        <v>61.44</v>
      </c>
      <c r="E10" s="12">
        <v>-983</v>
      </c>
      <c r="F10" s="12">
        <v>-28.03</v>
      </c>
      <c r="G10" s="10" t="s">
        <v>325</v>
      </c>
      <c r="J10">
        <v>74</v>
      </c>
      <c r="K10">
        <v>13016</v>
      </c>
      <c r="L10" t="s">
        <v>368</v>
      </c>
      <c r="M10">
        <v>16</v>
      </c>
      <c r="N10">
        <v>61.4377</v>
      </c>
      <c r="O10">
        <f t="shared" si="0"/>
        <v>983.00319999999999</v>
      </c>
      <c r="P10" s="14">
        <f t="shared" si="1"/>
        <v>3.1999999999925421E-3</v>
      </c>
      <c r="R10" s="14">
        <v>-16237.4</v>
      </c>
      <c r="S10">
        <v>-462.94</v>
      </c>
      <c r="U10">
        <v>16</v>
      </c>
      <c r="V10">
        <v>61.4377</v>
      </c>
      <c r="W10">
        <f t="shared" si="2"/>
        <v>983.00319999999999</v>
      </c>
    </row>
    <row r="11" spans="1:23" x14ac:dyDescent="0.25">
      <c r="A11" s="10" t="s">
        <v>369</v>
      </c>
      <c r="B11" s="10" t="s">
        <v>536</v>
      </c>
      <c r="C11" s="11">
        <v>-5</v>
      </c>
      <c r="D11" s="12">
        <v>133.80000000000001</v>
      </c>
      <c r="E11" s="12">
        <v>-668.98</v>
      </c>
      <c r="F11" s="12">
        <v>-19.07</v>
      </c>
      <c r="G11" s="10" t="s">
        <v>325</v>
      </c>
      <c r="J11">
        <v>74</v>
      </c>
      <c r="K11">
        <v>18330</v>
      </c>
      <c r="L11" t="s">
        <v>369</v>
      </c>
      <c r="M11">
        <v>5</v>
      </c>
      <c r="N11">
        <v>133.79499999999999</v>
      </c>
      <c r="O11">
        <f t="shared" si="0"/>
        <v>668.97499999999991</v>
      </c>
      <c r="P11" s="14">
        <f t="shared" si="1"/>
        <v>-5.0000000001091394E-3</v>
      </c>
      <c r="R11">
        <v>-668.98</v>
      </c>
      <c r="S11">
        <v>-19.07</v>
      </c>
      <c r="U11">
        <v>5</v>
      </c>
      <c r="V11">
        <v>133.79499999999999</v>
      </c>
      <c r="W11">
        <f t="shared" si="2"/>
        <v>668.97499999999991</v>
      </c>
    </row>
    <row r="12" spans="1:23" x14ac:dyDescent="0.25">
      <c r="A12" s="10" t="s">
        <v>370</v>
      </c>
      <c r="B12" s="10" t="s">
        <v>537</v>
      </c>
      <c r="C12" s="11">
        <v>-300</v>
      </c>
      <c r="D12" s="12">
        <v>12.25</v>
      </c>
      <c r="E12" s="12">
        <v>-3675</v>
      </c>
      <c r="F12" s="12">
        <v>-104.77</v>
      </c>
      <c r="G12" s="10" t="s">
        <v>325</v>
      </c>
      <c r="J12">
        <v>74</v>
      </c>
      <c r="K12">
        <v>6557</v>
      </c>
      <c r="L12" t="s">
        <v>370</v>
      </c>
      <c r="M12">
        <v>300</v>
      </c>
      <c r="N12">
        <v>12.25</v>
      </c>
      <c r="O12">
        <f t="shared" si="0"/>
        <v>3675</v>
      </c>
      <c r="P12" s="14">
        <f t="shared" si="1"/>
        <v>0</v>
      </c>
      <c r="R12" s="14">
        <v>-3675</v>
      </c>
      <c r="S12">
        <v>-104.77</v>
      </c>
      <c r="U12">
        <v>300</v>
      </c>
      <c r="V12">
        <v>12.25</v>
      </c>
      <c r="W12">
        <f t="shared" si="2"/>
        <v>3675</v>
      </c>
    </row>
    <row r="13" spans="1:23" x14ac:dyDescent="0.25">
      <c r="A13" s="10" t="s">
        <v>371</v>
      </c>
      <c r="B13" s="10" t="s">
        <v>294</v>
      </c>
      <c r="C13" s="11">
        <v>-500</v>
      </c>
      <c r="D13" s="12">
        <v>0.14000000000000001</v>
      </c>
      <c r="E13" s="12">
        <v>-70</v>
      </c>
      <c r="F13" s="12">
        <v>-2</v>
      </c>
      <c r="G13" s="10" t="s">
        <v>325</v>
      </c>
      <c r="J13">
        <v>74</v>
      </c>
      <c r="K13">
        <v>14127</v>
      </c>
      <c r="L13" t="s">
        <v>371</v>
      </c>
      <c r="M13">
        <v>500</v>
      </c>
      <c r="N13">
        <v>0.14000000000000001</v>
      </c>
      <c r="O13">
        <f t="shared" si="0"/>
        <v>70</v>
      </c>
      <c r="P13" s="14">
        <f t="shared" si="1"/>
        <v>0</v>
      </c>
      <c r="R13">
        <v>-70</v>
      </c>
      <c r="S13">
        <v>-2</v>
      </c>
      <c r="U13">
        <v>500</v>
      </c>
      <c r="V13">
        <v>0.14000000000000001</v>
      </c>
      <c r="W13">
        <f t="shared" si="2"/>
        <v>70</v>
      </c>
    </row>
    <row r="14" spans="1:23" x14ac:dyDescent="0.25">
      <c r="A14" s="10" t="s">
        <v>372</v>
      </c>
      <c r="B14" s="10" t="s">
        <v>54</v>
      </c>
      <c r="C14" s="11">
        <v>-3000</v>
      </c>
      <c r="D14" s="12">
        <v>0.12</v>
      </c>
      <c r="E14" s="12">
        <v>-350.4</v>
      </c>
      <c r="F14" s="12">
        <v>-9.99</v>
      </c>
      <c r="G14" s="10" t="s">
        <v>325</v>
      </c>
      <c r="J14">
        <v>74</v>
      </c>
      <c r="K14">
        <v>16502</v>
      </c>
      <c r="L14" t="s">
        <v>372</v>
      </c>
      <c r="M14">
        <v>3000</v>
      </c>
      <c r="N14">
        <v>0.1168</v>
      </c>
      <c r="O14">
        <f t="shared" si="0"/>
        <v>350.4</v>
      </c>
      <c r="P14" s="14">
        <f t="shared" si="1"/>
        <v>0</v>
      </c>
      <c r="R14">
        <v>-350.4</v>
      </c>
      <c r="S14">
        <v>-9.99</v>
      </c>
      <c r="U14">
        <v>3000</v>
      </c>
      <c r="V14">
        <v>0.1168</v>
      </c>
      <c r="W14">
        <f t="shared" si="2"/>
        <v>350.4</v>
      </c>
    </row>
    <row r="15" spans="1:23" x14ac:dyDescent="0.25">
      <c r="A15" s="10" t="s">
        <v>373</v>
      </c>
      <c r="B15" s="10" t="s">
        <v>538</v>
      </c>
      <c r="C15" s="11">
        <v>-500</v>
      </c>
      <c r="D15" s="12">
        <v>0.5</v>
      </c>
      <c r="E15" s="12">
        <v>-250</v>
      </c>
      <c r="F15" s="12">
        <v>-7.13</v>
      </c>
      <c r="G15" s="10" t="s">
        <v>325</v>
      </c>
      <c r="J15">
        <v>74</v>
      </c>
      <c r="K15">
        <v>16503</v>
      </c>
      <c r="L15" t="s">
        <v>373</v>
      </c>
      <c r="M15">
        <v>500</v>
      </c>
      <c r="N15">
        <v>0.5</v>
      </c>
      <c r="O15">
        <f t="shared" si="0"/>
        <v>250</v>
      </c>
      <c r="P15" s="14">
        <f t="shared" si="1"/>
        <v>0</v>
      </c>
      <c r="R15">
        <v>-250</v>
      </c>
      <c r="S15">
        <v>-7.13</v>
      </c>
      <c r="U15">
        <v>500</v>
      </c>
      <c r="V15">
        <v>0.5</v>
      </c>
      <c r="W15">
        <f t="shared" si="2"/>
        <v>250</v>
      </c>
    </row>
    <row r="16" spans="1:23" x14ac:dyDescent="0.25">
      <c r="A16" s="10" t="s">
        <v>374</v>
      </c>
      <c r="B16" s="10" t="s">
        <v>539</v>
      </c>
      <c r="C16" s="11">
        <v>-2400</v>
      </c>
      <c r="D16" s="12">
        <v>0.26</v>
      </c>
      <c r="E16" s="12">
        <v>-624</v>
      </c>
      <c r="F16" s="12">
        <v>-17.79</v>
      </c>
      <c r="G16" s="10" t="s">
        <v>325</v>
      </c>
      <c r="J16">
        <v>74</v>
      </c>
      <c r="K16">
        <v>16505</v>
      </c>
      <c r="L16" t="s">
        <v>374</v>
      </c>
      <c r="M16">
        <v>2400</v>
      </c>
      <c r="N16">
        <v>0.26</v>
      </c>
      <c r="O16">
        <f t="shared" si="0"/>
        <v>624</v>
      </c>
      <c r="P16" s="14">
        <f t="shared" si="1"/>
        <v>0</v>
      </c>
      <c r="R16">
        <v>-624</v>
      </c>
      <c r="S16">
        <v>-17.79</v>
      </c>
      <c r="U16">
        <v>2400</v>
      </c>
      <c r="V16">
        <v>0.26</v>
      </c>
      <c r="W16">
        <f t="shared" si="2"/>
        <v>624</v>
      </c>
    </row>
    <row r="17" spans="1:23" x14ac:dyDescent="0.25">
      <c r="A17" s="10" t="s">
        <v>375</v>
      </c>
      <c r="B17" s="10" t="s">
        <v>295</v>
      </c>
      <c r="C17" s="11">
        <v>-5000</v>
      </c>
      <c r="D17" s="12">
        <v>0.11</v>
      </c>
      <c r="E17" s="12">
        <v>-570</v>
      </c>
      <c r="F17" s="12">
        <v>-16.25</v>
      </c>
      <c r="G17" s="10" t="s">
        <v>325</v>
      </c>
      <c r="J17">
        <v>74</v>
      </c>
      <c r="K17">
        <v>19859</v>
      </c>
      <c r="L17" t="s">
        <v>375</v>
      </c>
      <c r="M17">
        <v>5000</v>
      </c>
      <c r="N17">
        <v>0.114</v>
      </c>
      <c r="O17">
        <f t="shared" si="0"/>
        <v>570</v>
      </c>
      <c r="P17" s="14">
        <f t="shared" si="1"/>
        <v>0</v>
      </c>
      <c r="R17">
        <v>-570</v>
      </c>
      <c r="S17">
        <v>-16.25</v>
      </c>
      <c r="U17">
        <v>5000</v>
      </c>
      <c r="V17">
        <v>0.114</v>
      </c>
      <c r="W17">
        <f t="shared" si="2"/>
        <v>570</v>
      </c>
    </row>
    <row r="18" spans="1:23" x14ac:dyDescent="0.25">
      <c r="A18" s="10" t="s">
        <v>376</v>
      </c>
      <c r="B18" s="10" t="s">
        <v>110</v>
      </c>
      <c r="C18" s="11">
        <v>-20</v>
      </c>
      <c r="D18" s="12">
        <v>7.01</v>
      </c>
      <c r="E18" s="12">
        <v>-140.1</v>
      </c>
      <c r="F18" s="12">
        <v>-3.99</v>
      </c>
      <c r="G18" s="10" t="s">
        <v>325</v>
      </c>
      <c r="J18">
        <v>74</v>
      </c>
      <c r="K18">
        <v>7199</v>
      </c>
      <c r="L18" t="s">
        <v>376</v>
      </c>
      <c r="M18">
        <v>20</v>
      </c>
      <c r="N18">
        <v>7.0049999999999999</v>
      </c>
      <c r="O18">
        <f t="shared" si="0"/>
        <v>140.1</v>
      </c>
      <c r="P18" s="14">
        <f t="shared" si="1"/>
        <v>0</v>
      </c>
      <c r="R18">
        <v>-140.1</v>
      </c>
      <c r="S18">
        <v>-3.99</v>
      </c>
      <c r="U18">
        <v>20</v>
      </c>
      <c r="V18">
        <v>7.0049999999999999</v>
      </c>
      <c r="W18">
        <f t="shared" si="2"/>
        <v>140.1</v>
      </c>
    </row>
    <row r="19" spans="1:23" x14ac:dyDescent="0.25">
      <c r="A19" s="10" t="s">
        <v>377</v>
      </c>
      <c r="B19" s="10" t="s">
        <v>131</v>
      </c>
      <c r="C19" s="11">
        <v>-12</v>
      </c>
      <c r="D19" s="12">
        <v>16.64</v>
      </c>
      <c r="E19" s="12">
        <v>-199.66</v>
      </c>
      <c r="F19" s="12">
        <v>-5.69</v>
      </c>
      <c r="G19" s="10" t="s">
        <v>325</v>
      </c>
      <c r="J19">
        <v>74</v>
      </c>
      <c r="K19">
        <v>15290</v>
      </c>
      <c r="L19" t="s">
        <v>377</v>
      </c>
      <c r="M19">
        <v>12</v>
      </c>
      <c r="N19">
        <v>16.638400000000001</v>
      </c>
      <c r="O19">
        <f t="shared" si="0"/>
        <v>199.66079999999999</v>
      </c>
      <c r="P19" s="14">
        <f t="shared" si="1"/>
        <v>7.9999999999813554E-4</v>
      </c>
      <c r="R19">
        <v>-199.66</v>
      </c>
      <c r="S19">
        <v>-5.69</v>
      </c>
      <c r="U19">
        <v>12</v>
      </c>
      <c r="V19">
        <v>16.638400000000001</v>
      </c>
      <c r="W19">
        <f t="shared" si="2"/>
        <v>199.66079999999999</v>
      </c>
    </row>
    <row r="20" spans="1:23" x14ac:dyDescent="0.25">
      <c r="A20" s="10" t="s">
        <v>378</v>
      </c>
      <c r="B20" s="10" t="s">
        <v>19</v>
      </c>
      <c r="C20" s="11">
        <v>-600</v>
      </c>
      <c r="D20" s="12">
        <v>9.18</v>
      </c>
      <c r="E20" s="12">
        <v>-5508.54</v>
      </c>
      <c r="F20" s="12">
        <v>-157.05000000000001</v>
      </c>
      <c r="G20" s="10" t="s">
        <v>325</v>
      </c>
      <c r="J20">
        <v>74</v>
      </c>
      <c r="K20">
        <v>19673</v>
      </c>
      <c r="L20" t="s">
        <v>378</v>
      </c>
      <c r="M20">
        <v>600</v>
      </c>
      <c r="N20">
        <v>9.1808999999999994</v>
      </c>
      <c r="O20">
        <f t="shared" si="0"/>
        <v>5508.54</v>
      </c>
      <c r="P20" s="14">
        <f t="shared" si="1"/>
        <v>0</v>
      </c>
      <c r="R20" s="14">
        <v>-5508.54</v>
      </c>
      <c r="S20">
        <v>-157.05000000000001</v>
      </c>
      <c r="U20">
        <v>600</v>
      </c>
      <c r="V20">
        <v>9.1808999999999994</v>
      </c>
      <c r="W20">
        <f t="shared" si="2"/>
        <v>5508.54</v>
      </c>
    </row>
    <row r="21" spans="1:23" x14ac:dyDescent="0.25">
      <c r="A21" s="10" t="s">
        <v>379</v>
      </c>
      <c r="B21" s="10" t="s">
        <v>213</v>
      </c>
      <c r="C21" s="11">
        <v>-80</v>
      </c>
      <c r="D21" s="12">
        <v>5.27</v>
      </c>
      <c r="E21" s="12">
        <v>-421.48</v>
      </c>
      <c r="F21" s="12">
        <v>-12.02</v>
      </c>
      <c r="G21" s="10" t="s">
        <v>325</v>
      </c>
      <c r="J21">
        <v>74</v>
      </c>
      <c r="K21">
        <v>22947</v>
      </c>
      <c r="L21" t="s">
        <v>379</v>
      </c>
      <c r="M21">
        <v>80</v>
      </c>
      <c r="N21">
        <v>5.2685000000000004</v>
      </c>
      <c r="O21">
        <f t="shared" si="0"/>
        <v>421.48</v>
      </c>
      <c r="P21" s="14">
        <f t="shared" si="1"/>
        <v>0</v>
      </c>
      <c r="R21">
        <v>-421.48</v>
      </c>
      <c r="S21">
        <v>-12.02</v>
      </c>
      <c r="U21">
        <v>80</v>
      </c>
      <c r="V21">
        <v>5.2685000000000004</v>
      </c>
      <c r="W21">
        <f t="shared" si="2"/>
        <v>421.48</v>
      </c>
    </row>
    <row r="22" spans="1:23" x14ac:dyDescent="0.25">
      <c r="A22" s="10" t="s">
        <v>380</v>
      </c>
      <c r="B22" s="10" t="s">
        <v>540</v>
      </c>
      <c r="C22" s="11">
        <v>-2500</v>
      </c>
      <c r="D22" s="12">
        <v>0.21</v>
      </c>
      <c r="E22" s="12">
        <v>-525</v>
      </c>
      <c r="F22" s="12">
        <v>-14.97</v>
      </c>
      <c r="G22" s="10" t="s">
        <v>325</v>
      </c>
      <c r="J22">
        <v>74</v>
      </c>
      <c r="K22">
        <v>16496</v>
      </c>
      <c r="L22" t="s">
        <v>380</v>
      </c>
      <c r="M22">
        <v>2500</v>
      </c>
      <c r="N22">
        <v>0.21</v>
      </c>
      <c r="O22">
        <f t="shared" si="0"/>
        <v>525</v>
      </c>
      <c r="P22" s="14">
        <f t="shared" si="1"/>
        <v>0</v>
      </c>
      <c r="R22">
        <v>-525</v>
      </c>
      <c r="S22">
        <v>-14.97</v>
      </c>
      <c r="U22">
        <v>2500</v>
      </c>
      <c r="V22">
        <v>0.21</v>
      </c>
      <c r="W22">
        <f t="shared" si="2"/>
        <v>525</v>
      </c>
    </row>
    <row r="23" spans="1:23" x14ac:dyDescent="0.25">
      <c r="A23" s="10" t="s">
        <v>381</v>
      </c>
      <c r="B23" s="10" t="s">
        <v>99</v>
      </c>
      <c r="C23" s="11">
        <v>-5</v>
      </c>
      <c r="D23" s="12">
        <v>212</v>
      </c>
      <c r="E23" s="12">
        <v>-1060</v>
      </c>
      <c r="F23" s="12">
        <v>-30.22</v>
      </c>
      <c r="G23" s="10" t="s">
        <v>325</v>
      </c>
      <c r="J23">
        <v>74</v>
      </c>
      <c r="K23">
        <v>18348</v>
      </c>
      <c r="L23" t="s">
        <v>381</v>
      </c>
      <c r="M23">
        <v>5</v>
      </c>
      <c r="N23">
        <v>212</v>
      </c>
      <c r="O23">
        <f t="shared" si="0"/>
        <v>1060</v>
      </c>
      <c r="P23" s="14">
        <f t="shared" si="1"/>
        <v>0</v>
      </c>
      <c r="R23" s="14">
        <v>-1060</v>
      </c>
      <c r="S23">
        <v>-30.22</v>
      </c>
      <c r="U23">
        <v>5</v>
      </c>
      <c r="V23">
        <v>212</v>
      </c>
      <c r="W23">
        <f t="shared" si="2"/>
        <v>1060</v>
      </c>
    </row>
    <row r="24" spans="1:23" x14ac:dyDescent="0.25">
      <c r="A24" s="10" t="s">
        <v>382</v>
      </c>
      <c r="B24" s="10" t="s">
        <v>541</v>
      </c>
      <c r="C24" s="11">
        <v>-200</v>
      </c>
      <c r="D24" s="12">
        <v>0.6</v>
      </c>
      <c r="E24" s="12">
        <v>-120</v>
      </c>
      <c r="F24" s="12">
        <v>-3.42</v>
      </c>
      <c r="G24" s="10" t="s">
        <v>325</v>
      </c>
      <c r="J24">
        <v>74</v>
      </c>
      <c r="K24">
        <v>16467</v>
      </c>
      <c r="L24" t="s">
        <v>382</v>
      </c>
      <c r="M24">
        <v>200</v>
      </c>
      <c r="N24">
        <v>0.6</v>
      </c>
      <c r="O24">
        <f t="shared" si="0"/>
        <v>120</v>
      </c>
      <c r="P24" s="14">
        <f t="shared" si="1"/>
        <v>0</v>
      </c>
      <c r="R24">
        <v>-120</v>
      </c>
      <c r="S24">
        <v>-3.42</v>
      </c>
      <c r="U24">
        <v>200</v>
      </c>
      <c r="V24">
        <v>0.6</v>
      </c>
      <c r="W24">
        <f t="shared" si="2"/>
        <v>120</v>
      </c>
    </row>
    <row r="25" spans="1:23" x14ac:dyDescent="0.25">
      <c r="A25" s="10" t="s">
        <v>383</v>
      </c>
      <c r="B25" s="10" t="s">
        <v>542</v>
      </c>
      <c r="C25" s="11">
        <v>-200</v>
      </c>
      <c r="D25" s="12">
        <v>1.5</v>
      </c>
      <c r="E25" s="12">
        <v>-300</v>
      </c>
      <c r="F25" s="12">
        <v>-8.5500000000000007</v>
      </c>
      <c r="G25" s="10" t="s">
        <v>325</v>
      </c>
      <c r="J25">
        <v>74</v>
      </c>
      <c r="K25">
        <v>16470</v>
      </c>
      <c r="L25" t="s">
        <v>383</v>
      </c>
      <c r="M25">
        <v>200</v>
      </c>
      <c r="N25">
        <v>1.5</v>
      </c>
      <c r="O25">
        <f t="shared" si="0"/>
        <v>300</v>
      </c>
      <c r="P25" s="14">
        <f t="shared" si="1"/>
        <v>0</v>
      </c>
      <c r="R25">
        <v>-300</v>
      </c>
      <c r="S25">
        <v>-8.5500000000000007</v>
      </c>
      <c r="U25">
        <v>200</v>
      </c>
      <c r="V25">
        <v>1.5</v>
      </c>
      <c r="W25">
        <f t="shared" si="2"/>
        <v>300</v>
      </c>
    </row>
    <row r="26" spans="1:23" x14ac:dyDescent="0.25">
      <c r="A26" s="10" t="s">
        <v>384</v>
      </c>
      <c r="B26" s="10" t="s">
        <v>543</v>
      </c>
      <c r="C26" s="11">
        <v>-5</v>
      </c>
      <c r="D26" s="12">
        <v>910.17</v>
      </c>
      <c r="E26" s="12">
        <v>-4550.8500000000004</v>
      </c>
      <c r="F26" s="12">
        <v>-129.75</v>
      </c>
      <c r="G26" s="10" t="s">
        <v>325</v>
      </c>
      <c r="J26">
        <v>74</v>
      </c>
      <c r="K26">
        <v>16869</v>
      </c>
      <c r="L26" t="s">
        <v>384</v>
      </c>
      <c r="M26">
        <v>5</v>
      </c>
      <c r="N26">
        <v>910.16980000000001</v>
      </c>
      <c r="O26">
        <f t="shared" si="0"/>
        <v>4550.8490000000002</v>
      </c>
      <c r="P26" s="14">
        <f t="shared" si="1"/>
        <v>-1.0000000002037268E-3</v>
      </c>
      <c r="R26" s="14">
        <v>-4550.8500000000004</v>
      </c>
      <c r="S26">
        <v>-129.75</v>
      </c>
      <c r="U26">
        <v>5</v>
      </c>
      <c r="V26">
        <v>910.16980000000001</v>
      </c>
      <c r="W26">
        <f t="shared" si="2"/>
        <v>4550.8490000000002</v>
      </c>
    </row>
    <row r="27" spans="1:23" x14ac:dyDescent="0.25">
      <c r="A27" s="10" t="s">
        <v>385</v>
      </c>
      <c r="B27" s="10" t="s">
        <v>171</v>
      </c>
      <c r="C27" s="11">
        <v>-300</v>
      </c>
      <c r="D27" s="12">
        <v>0.19</v>
      </c>
      <c r="E27" s="12">
        <v>-56.79</v>
      </c>
      <c r="F27" s="12">
        <v>-1.62</v>
      </c>
      <c r="G27" s="10" t="s">
        <v>325</v>
      </c>
      <c r="J27">
        <v>74</v>
      </c>
      <c r="K27">
        <v>18328</v>
      </c>
      <c r="L27" t="s">
        <v>385</v>
      </c>
      <c r="M27">
        <v>300</v>
      </c>
      <c r="N27">
        <v>0.1893</v>
      </c>
      <c r="O27">
        <f t="shared" si="0"/>
        <v>56.79</v>
      </c>
      <c r="P27" s="14">
        <f t="shared" si="1"/>
        <v>0</v>
      </c>
      <c r="R27">
        <v>-56.79</v>
      </c>
      <c r="S27">
        <v>-1.62</v>
      </c>
      <c r="U27">
        <v>300</v>
      </c>
      <c r="V27">
        <v>0.1893</v>
      </c>
      <c r="W27">
        <f t="shared" si="2"/>
        <v>56.79</v>
      </c>
    </row>
    <row r="28" spans="1:23" x14ac:dyDescent="0.25">
      <c r="A28" s="10" t="s">
        <v>386</v>
      </c>
      <c r="B28" s="10" t="s">
        <v>22</v>
      </c>
      <c r="C28" s="11">
        <v>-4000</v>
      </c>
      <c r="D28" s="12">
        <v>1.08</v>
      </c>
      <c r="E28" s="12">
        <v>-4323.2</v>
      </c>
      <c r="F28" s="12">
        <v>-123.26</v>
      </c>
      <c r="G28" s="10" t="s">
        <v>325</v>
      </c>
      <c r="J28">
        <v>74</v>
      </c>
      <c r="K28">
        <v>19740</v>
      </c>
      <c r="L28" t="s">
        <v>386</v>
      </c>
      <c r="M28">
        <v>4000</v>
      </c>
      <c r="N28">
        <v>1.0808</v>
      </c>
      <c r="O28">
        <f t="shared" si="0"/>
        <v>4323.2</v>
      </c>
      <c r="P28" s="14">
        <f t="shared" si="1"/>
        <v>0</v>
      </c>
      <c r="R28" s="14">
        <v>-4323.2</v>
      </c>
      <c r="S28">
        <v>-123.26</v>
      </c>
      <c r="U28">
        <v>4000</v>
      </c>
      <c r="V28">
        <v>1.0808</v>
      </c>
      <c r="W28">
        <f t="shared" si="2"/>
        <v>4323.2</v>
      </c>
    </row>
    <row r="29" spans="1:23" x14ac:dyDescent="0.25">
      <c r="A29" s="10" t="s">
        <v>387</v>
      </c>
      <c r="B29" s="10" t="s">
        <v>178</v>
      </c>
      <c r="C29" s="11">
        <v>-25</v>
      </c>
      <c r="D29" s="12">
        <v>12.6</v>
      </c>
      <c r="E29" s="12">
        <v>-315</v>
      </c>
      <c r="F29" s="12">
        <v>-8.98</v>
      </c>
      <c r="G29" s="10" t="s">
        <v>325</v>
      </c>
      <c r="J29">
        <v>74</v>
      </c>
      <c r="K29">
        <v>15400</v>
      </c>
      <c r="L29" t="s">
        <v>387</v>
      </c>
      <c r="M29">
        <v>25</v>
      </c>
      <c r="N29">
        <v>12.6</v>
      </c>
      <c r="O29">
        <f t="shared" si="0"/>
        <v>315</v>
      </c>
      <c r="P29" s="14">
        <f t="shared" si="1"/>
        <v>0</v>
      </c>
      <c r="R29">
        <v>-315</v>
      </c>
      <c r="S29">
        <v>-8.98</v>
      </c>
      <c r="U29">
        <v>25</v>
      </c>
      <c r="V29">
        <v>12.6</v>
      </c>
      <c r="W29">
        <f t="shared" si="2"/>
        <v>315</v>
      </c>
    </row>
    <row r="30" spans="1:23" x14ac:dyDescent="0.25">
      <c r="A30" s="10" t="s">
        <v>388</v>
      </c>
      <c r="B30" s="10" t="s">
        <v>135</v>
      </c>
      <c r="C30" s="11">
        <v>-44</v>
      </c>
      <c r="D30" s="12">
        <v>37.270000000000003</v>
      </c>
      <c r="E30" s="12">
        <v>-1640.06</v>
      </c>
      <c r="F30" s="12">
        <v>-46.76</v>
      </c>
      <c r="G30" s="10" t="s">
        <v>325</v>
      </c>
      <c r="J30">
        <v>74</v>
      </c>
      <c r="K30">
        <v>16804</v>
      </c>
      <c r="L30" t="s">
        <v>388</v>
      </c>
      <c r="M30">
        <v>44</v>
      </c>
      <c r="N30">
        <v>37.274099999999997</v>
      </c>
      <c r="O30">
        <f t="shared" si="0"/>
        <v>1640.0603999999998</v>
      </c>
      <c r="P30" s="14">
        <f t="shared" si="1"/>
        <v>3.9999999989959178E-4</v>
      </c>
      <c r="R30">
        <v>-182.8</v>
      </c>
      <c r="S30">
        <v>-5.21</v>
      </c>
      <c r="U30">
        <v>44</v>
      </c>
      <c r="V30">
        <v>37.274099999999997</v>
      </c>
      <c r="W30">
        <f t="shared" si="2"/>
        <v>1640.0603999999998</v>
      </c>
    </row>
    <row r="31" spans="1:23" x14ac:dyDescent="0.25">
      <c r="A31" s="10" t="s">
        <v>389</v>
      </c>
      <c r="B31" s="10" t="s">
        <v>159</v>
      </c>
      <c r="C31" s="11">
        <v>-2</v>
      </c>
      <c r="D31" s="12">
        <v>901.14</v>
      </c>
      <c r="E31" s="12">
        <v>-1802.27</v>
      </c>
      <c r="F31" s="12">
        <v>-51.38</v>
      </c>
      <c r="G31" s="10" t="s">
        <v>325</v>
      </c>
      <c r="J31">
        <v>74</v>
      </c>
      <c r="K31">
        <v>18241</v>
      </c>
      <c r="L31" t="s">
        <v>389</v>
      </c>
      <c r="M31">
        <v>2</v>
      </c>
      <c r="N31">
        <v>901.13549999999998</v>
      </c>
      <c r="O31">
        <f t="shared" si="0"/>
        <v>1802.271</v>
      </c>
      <c r="P31" s="14">
        <f t="shared" si="1"/>
        <v>9.9999999997635314E-4</v>
      </c>
      <c r="R31" s="14">
        <v>-1802.27</v>
      </c>
      <c r="S31">
        <v>-51.38</v>
      </c>
      <c r="U31">
        <v>2</v>
      </c>
      <c r="V31">
        <v>901.13549999999998</v>
      </c>
      <c r="W31">
        <f t="shared" si="2"/>
        <v>1802.271</v>
      </c>
    </row>
    <row r="32" spans="1:23" x14ac:dyDescent="0.25">
      <c r="A32" s="10" t="s">
        <v>390</v>
      </c>
      <c r="B32" s="10" t="s">
        <v>224</v>
      </c>
      <c r="C32" s="11">
        <v>-4</v>
      </c>
      <c r="D32" s="12">
        <v>45</v>
      </c>
      <c r="E32" s="12">
        <v>-180</v>
      </c>
      <c r="F32" s="12">
        <v>-5.13</v>
      </c>
      <c r="G32" s="10" t="s">
        <v>325</v>
      </c>
      <c r="J32">
        <v>74</v>
      </c>
      <c r="K32">
        <v>18237</v>
      </c>
      <c r="L32" t="s">
        <v>390</v>
      </c>
      <c r="M32">
        <v>4</v>
      </c>
      <c r="N32">
        <v>45</v>
      </c>
      <c r="O32">
        <f t="shared" si="0"/>
        <v>180</v>
      </c>
      <c r="P32" s="14">
        <f t="shared" si="1"/>
        <v>0</v>
      </c>
      <c r="R32">
        <v>-180</v>
      </c>
      <c r="S32">
        <v>-5.13</v>
      </c>
      <c r="U32">
        <v>4</v>
      </c>
      <c r="V32">
        <v>45</v>
      </c>
      <c r="W32">
        <f t="shared" si="2"/>
        <v>180</v>
      </c>
    </row>
    <row r="33" spans="1:23" x14ac:dyDescent="0.25">
      <c r="A33" s="10" t="s">
        <v>391</v>
      </c>
      <c r="B33" s="10" t="s">
        <v>146</v>
      </c>
      <c r="C33" s="11">
        <v>-300</v>
      </c>
      <c r="D33" s="12">
        <v>5.4</v>
      </c>
      <c r="E33" s="12">
        <v>-1619.22</v>
      </c>
      <c r="F33" s="12">
        <v>-46.16</v>
      </c>
      <c r="G33" s="10" t="s">
        <v>325</v>
      </c>
      <c r="J33">
        <v>74</v>
      </c>
      <c r="K33">
        <v>18299</v>
      </c>
      <c r="L33" t="s">
        <v>391</v>
      </c>
      <c r="M33">
        <v>300</v>
      </c>
      <c r="N33">
        <v>5.3974000000000002</v>
      </c>
      <c r="O33">
        <f t="shared" si="0"/>
        <v>1619.22</v>
      </c>
      <c r="P33" s="14">
        <f t="shared" si="1"/>
        <v>0</v>
      </c>
      <c r="R33" s="14">
        <v>-1619.22</v>
      </c>
      <c r="S33">
        <v>-46.16</v>
      </c>
      <c r="U33">
        <v>300</v>
      </c>
      <c r="V33">
        <v>5.3974000000000002</v>
      </c>
      <c r="W33">
        <f t="shared" si="2"/>
        <v>1619.22</v>
      </c>
    </row>
    <row r="34" spans="1:23" x14ac:dyDescent="0.25">
      <c r="A34" s="10" t="s">
        <v>392</v>
      </c>
      <c r="B34" s="10" t="s">
        <v>142</v>
      </c>
      <c r="C34" s="11">
        <v>-1</v>
      </c>
      <c r="D34" s="12">
        <v>24.88</v>
      </c>
      <c r="E34" s="12">
        <v>-24.88</v>
      </c>
      <c r="F34" s="12">
        <v>-0.71</v>
      </c>
      <c r="G34" s="10" t="s">
        <v>325</v>
      </c>
      <c r="J34">
        <v>74</v>
      </c>
      <c r="K34">
        <v>18300</v>
      </c>
      <c r="L34" t="s">
        <v>392</v>
      </c>
      <c r="M34">
        <v>1</v>
      </c>
      <c r="N34">
        <v>24.8842</v>
      </c>
      <c r="O34">
        <f t="shared" si="0"/>
        <v>24.8842</v>
      </c>
      <c r="P34" s="14">
        <f t="shared" si="1"/>
        <v>4.2000000000008697E-3</v>
      </c>
      <c r="R34">
        <v>-24.88</v>
      </c>
      <c r="S34">
        <v>-0.71</v>
      </c>
      <c r="U34">
        <v>1</v>
      </c>
      <c r="V34">
        <v>24.8842</v>
      </c>
      <c r="W34">
        <f t="shared" si="2"/>
        <v>24.8842</v>
      </c>
    </row>
    <row r="35" spans="1:23" x14ac:dyDescent="0.25">
      <c r="A35" s="10" t="s">
        <v>393</v>
      </c>
      <c r="B35" s="10" t="s">
        <v>155</v>
      </c>
      <c r="C35" s="11">
        <v>-300</v>
      </c>
      <c r="D35" s="12">
        <v>4.5999999999999996</v>
      </c>
      <c r="E35" s="12">
        <v>-1378.53</v>
      </c>
      <c r="F35" s="12">
        <v>-39.299999999999997</v>
      </c>
      <c r="G35" s="10" t="s">
        <v>325</v>
      </c>
      <c r="J35">
        <v>74</v>
      </c>
      <c r="K35">
        <v>18301</v>
      </c>
      <c r="L35" t="s">
        <v>393</v>
      </c>
      <c r="M35">
        <v>300</v>
      </c>
      <c r="N35">
        <v>4.5951000000000004</v>
      </c>
      <c r="O35">
        <f t="shared" si="0"/>
        <v>1378.5300000000002</v>
      </c>
      <c r="P35" s="14">
        <f t="shared" si="1"/>
        <v>0</v>
      </c>
      <c r="R35" s="14">
        <v>-1378.53</v>
      </c>
      <c r="S35">
        <v>-39.299999999999997</v>
      </c>
      <c r="U35">
        <v>300</v>
      </c>
      <c r="V35">
        <v>4.5951000000000004</v>
      </c>
      <c r="W35">
        <f t="shared" si="2"/>
        <v>1378.5300000000002</v>
      </c>
    </row>
    <row r="36" spans="1:23" x14ac:dyDescent="0.25">
      <c r="A36" s="10" t="s">
        <v>394</v>
      </c>
      <c r="B36" s="10" t="s">
        <v>144</v>
      </c>
      <c r="C36" s="11">
        <v>-4</v>
      </c>
      <c r="D36" s="12">
        <v>36.1</v>
      </c>
      <c r="E36" s="12">
        <v>-144.4</v>
      </c>
      <c r="F36" s="12">
        <v>-4.12</v>
      </c>
      <c r="G36" s="10" t="s">
        <v>325</v>
      </c>
      <c r="J36">
        <v>74</v>
      </c>
      <c r="K36">
        <v>18302</v>
      </c>
      <c r="L36" t="s">
        <v>394</v>
      </c>
      <c r="M36">
        <v>4</v>
      </c>
      <c r="N36">
        <v>36.099499999999999</v>
      </c>
      <c r="O36">
        <f t="shared" si="0"/>
        <v>144.398</v>
      </c>
      <c r="P36" s="14">
        <f t="shared" si="1"/>
        <v>-2.0000000000095497E-3</v>
      </c>
      <c r="R36">
        <v>-144.4</v>
      </c>
      <c r="S36">
        <v>-4.12</v>
      </c>
      <c r="U36">
        <v>4</v>
      </c>
      <c r="V36">
        <v>36.099499999999999</v>
      </c>
      <c r="W36">
        <f t="shared" si="2"/>
        <v>144.398</v>
      </c>
    </row>
    <row r="37" spans="1:23" x14ac:dyDescent="0.25">
      <c r="A37" s="10" t="s">
        <v>395</v>
      </c>
      <c r="B37" s="10" t="s">
        <v>165</v>
      </c>
      <c r="C37" s="11">
        <v>-200</v>
      </c>
      <c r="D37" s="12">
        <v>18.77</v>
      </c>
      <c r="E37" s="12">
        <v>-3754.56</v>
      </c>
      <c r="F37" s="12">
        <v>-107.04</v>
      </c>
      <c r="G37" s="10" t="s">
        <v>325</v>
      </c>
      <c r="J37">
        <v>74</v>
      </c>
      <c r="K37">
        <v>18304</v>
      </c>
      <c r="L37" t="s">
        <v>395</v>
      </c>
      <c r="M37">
        <v>200</v>
      </c>
      <c r="N37">
        <v>18.7728</v>
      </c>
      <c r="O37">
        <f t="shared" si="0"/>
        <v>3754.56</v>
      </c>
      <c r="P37" s="14">
        <f t="shared" si="1"/>
        <v>0</v>
      </c>
      <c r="R37" s="14">
        <v>-3754.56</v>
      </c>
      <c r="S37">
        <v>-107.04</v>
      </c>
      <c r="U37">
        <v>200</v>
      </c>
      <c r="V37">
        <v>18.7728</v>
      </c>
      <c r="W37">
        <f t="shared" si="2"/>
        <v>3754.56</v>
      </c>
    </row>
    <row r="38" spans="1:23" x14ac:dyDescent="0.25">
      <c r="A38" s="10" t="s">
        <v>396</v>
      </c>
      <c r="B38" s="10" t="s">
        <v>166</v>
      </c>
      <c r="C38" s="11">
        <v>-200</v>
      </c>
      <c r="D38" s="12">
        <v>20.18</v>
      </c>
      <c r="E38" s="12">
        <v>-4036.36</v>
      </c>
      <c r="F38" s="12">
        <v>-115.07</v>
      </c>
      <c r="G38" s="10" t="s">
        <v>325</v>
      </c>
      <c r="J38">
        <v>74</v>
      </c>
      <c r="K38">
        <v>18305</v>
      </c>
      <c r="L38" t="s">
        <v>396</v>
      </c>
      <c r="M38">
        <v>200</v>
      </c>
      <c r="N38">
        <v>20.181799999999999</v>
      </c>
      <c r="O38">
        <f t="shared" si="0"/>
        <v>4036.3599999999997</v>
      </c>
      <c r="P38" s="14">
        <f t="shared" si="1"/>
        <v>0</v>
      </c>
      <c r="R38" s="14">
        <v>-4036.36</v>
      </c>
      <c r="S38">
        <v>-115.07</v>
      </c>
      <c r="U38">
        <v>200</v>
      </c>
      <c r="V38">
        <v>20.181799999999999</v>
      </c>
      <c r="W38">
        <f t="shared" si="2"/>
        <v>4036.3599999999997</v>
      </c>
    </row>
    <row r="39" spans="1:23" x14ac:dyDescent="0.25">
      <c r="A39" s="10" t="s">
        <v>397</v>
      </c>
      <c r="B39" s="10" t="s">
        <v>168</v>
      </c>
      <c r="C39" s="11">
        <v>-300</v>
      </c>
      <c r="D39" s="12">
        <v>20.190000000000001</v>
      </c>
      <c r="E39" s="12">
        <v>-6055.59</v>
      </c>
      <c r="F39" s="12">
        <v>-172.64</v>
      </c>
      <c r="G39" s="10" t="s">
        <v>325</v>
      </c>
      <c r="J39">
        <v>74</v>
      </c>
      <c r="K39">
        <v>18306</v>
      </c>
      <c r="L39" t="s">
        <v>397</v>
      </c>
      <c r="M39">
        <v>300</v>
      </c>
      <c r="N39">
        <v>20.185300000000002</v>
      </c>
      <c r="O39">
        <f t="shared" si="0"/>
        <v>6055.59</v>
      </c>
      <c r="P39" s="14">
        <f t="shared" si="1"/>
        <v>0</v>
      </c>
      <c r="R39" s="14">
        <v>-6055.59</v>
      </c>
      <c r="S39">
        <v>-172.64</v>
      </c>
      <c r="U39">
        <v>300</v>
      </c>
      <c r="V39">
        <v>20.185300000000002</v>
      </c>
      <c r="W39">
        <f t="shared" si="2"/>
        <v>6055.59</v>
      </c>
    </row>
    <row r="40" spans="1:23" x14ac:dyDescent="0.25">
      <c r="A40" s="10" t="s">
        <v>398</v>
      </c>
      <c r="B40" s="10" t="s">
        <v>167</v>
      </c>
      <c r="C40" s="11">
        <v>-200</v>
      </c>
      <c r="D40" s="12">
        <v>20.18</v>
      </c>
      <c r="E40" s="12">
        <v>-4036.36</v>
      </c>
      <c r="F40" s="12">
        <v>-115.07</v>
      </c>
      <c r="G40" s="10" t="s">
        <v>325</v>
      </c>
      <c r="J40">
        <v>74</v>
      </c>
      <c r="K40">
        <v>18307</v>
      </c>
      <c r="L40" t="s">
        <v>398</v>
      </c>
      <c r="M40">
        <v>200</v>
      </c>
      <c r="N40">
        <v>20.181799999999999</v>
      </c>
      <c r="O40">
        <f t="shared" si="0"/>
        <v>4036.3599999999997</v>
      </c>
      <c r="P40" s="14">
        <f t="shared" si="1"/>
        <v>0</v>
      </c>
      <c r="R40" s="14">
        <v>-4036.36</v>
      </c>
      <c r="S40">
        <v>-115.07</v>
      </c>
      <c r="U40">
        <v>200</v>
      </c>
      <c r="V40">
        <v>20.181799999999999</v>
      </c>
      <c r="W40">
        <f t="shared" si="2"/>
        <v>4036.3599999999997</v>
      </c>
    </row>
    <row r="41" spans="1:23" x14ac:dyDescent="0.25">
      <c r="A41" s="10" t="s">
        <v>399</v>
      </c>
      <c r="B41" s="10" t="s">
        <v>162</v>
      </c>
      <c r="C41" s="11">
        <v>-6</v>
      </c>
      <c r="D41" s="12">
        <v>82.78</v>
      </c>
      <c r="E41" s="12">
        <v>-496.67</v>
      </c>
      <c r="F41" s="12">
        <v>-14.16</v>
      </c>
      <c r="G41" s="10" t="s">
        <v>325</v>
      </c>
      <c r="J41">
        <v>74</v>
      </c>
      <c r="K41">
        <v>18309</v>
      </c>
      <c r="L41" t="s">
        <v>399</v>
      </c>
      <c r="M41">
        <v>6</v>
      </c>
      <c r="N41">
        <v>82.777600000000007</v>
      </c>
      <c r="O41">
        <f t="shared" si="0"/>
        <v>496.66560000000004</v>
      </c>
      <c r="P41" s="14">
        <f t="shared" si="1"/>
        <v>-4.3999999999755346E-3</v>
      </c>
      <c r="R41">
        <v>-496.67</v>
      </c>
      <c r="S41">
        <v>-14.16</v>
      </c>
      <c r="U41">
        <v>6</v>
      </c>
      <c r="V41">
        <v>82.777600000000007</v>
      </c>
      <c r="W41">
        <f t="shared" si="2"/>
        <v>496.66560000000004</v>
      </c>
    </row>
    <row r="42" spans="1:23" x14ac:dyDescent="0.25">
      <c r="A42" s="10" t="s">
        <v>400</v>
      </c>
      <c r="B42" s="10" t="s">
        <v>163</v>
      </c>
      <c r="C42" s="11">
        <v>-6</v>
      </c>
      <c r="D42" s="12">
        <v>88.97</v>
      </c>
      <c r="E42" s="12">
        <v>-533.83000000000004</v>
      </c>
      <c r="F42" s="12">
        <v>-15.22</v>
      </c>
      <c r="G42" s="10" t="s">
        <v>325</v>
      </c>
      <c r="J42">
        <v>74</v>
      </c>
      <c r="K42">
        <v>18310</v>
      </c>
      <c r="L42" t="s">
        <v>400</v>
      </c>
      <c r="M42">
        <v>6</v>
      </c>
      <c r="N42">
        <v>88.9709</v>
      </c>
      <c r="O42">
        <f t="shared" si="0"/>
        <v>533.82539999999995</v>
      </c>
      <c r="P42" s="14">
        <f t="shared" si="1"/>
        <v>-4.6000000000958607E-3</v>
      </c>
      <c r="R42">
        <v>-533.83000000000004</v>
      </c>
      <c r="S42">
        <v>-15.22</v>
      </c>
      <c r="U42">
        <v>6</v>
      </c>
      <c r="V42">
        <v>88.9709</v>
      </c>
      <c r="W42">
        <f t="shared" si="2"/>
        <v>533.82539999999995</v>
      </c>
    </row>
    <row r="43" spans="1:23" x14ac:dyDescent="0.25">
      <c r="A43" s="10" t="s">
        <v>401</v>
      </c>
      <c r="B43" s="10" t="s">
        <v>164</v>
      </c>
      <c r="C43" s="11">
        <v>-6</v>
      </c>
      <c r="D43" s="12">
        <v>88.97</v>
      </c>
      <c r="E43" s="12">
        <v>-533.83000000000004</v>
      </c>
      <c r="F43" s="12">
        <v>-15.22</v>
      </c>
      <c r="G43" s="10" t="s">
        <v>325</v>
      </c>
      <c r="J43">
        <v>74</v>
      </c>
      <c r="K43">
        <v>18311</v>
      </c>
      <c r="L43" t="s">
        <v>401</v>
      </c>
      <c r="M43">
        <v>6</v>
      </c>
      <c r="N43">
        <v>88.9709</v>
      </c>
      <c r="O43">
        <f t="shared" si="0"/>
        <v>533.82539999999995</v>
      </c>
      <c r="P43" s="14">
        <f t="shared" si="1"/>
        <v>-4.6000000000958607E-3</v>
      </c>
      <c r="R43">
        <v>-533.83000000000004</v>
      </c>
      <c r="S43">
        <v>-15.22</v>
      </c>
      <c r="U43">
        <v>6</v>
      </c>
      <c r="V43">
        <v>88.9709</v>
      </c>
      <c r="W43">
        <f t="shared" si="2"/>
        <v>533.82539999999995</v>
      </c>
    </row>
    <row r="44" spans="1:23" x14ac:dyDescent="0.25">
      <c r="A44" s="10" t="s">
        <v>402</v>
      </c>
      <c r="B44" s="10" t="s">
        <v>148</v>
      </c>
      <c r="C44" s="11">
        <v>-200</v>
      </c>
      <c r="D44" s="12">
        <v>1.58</v>
      </c>
      <c r="E44" s="12">
        <v>-315.44</v>
      </c>
      <c r="F44" s="12">
        <v>-8.99</v>
      </c>
      <c r="G44" s="10" t="s">
        <v>325</v>
      </c>
      <c r="J44">
        <v>74</v>
      </c>
      <c r="K44">
        <v>18313</v>
      </c>
      <c r="L44" t="s">
        <v>402</v>
      </c>
      <c r="M44">
        <v>200</v>
      </c>
      <c r="N44">
        <v>1.5771999999999999</v>
      </c>
      <c r="O44">
        <f t="shared" si="0"/>
        <v>315.44</v>
      </c>
      <c r="P44" s="14">
        <f t="shared" si="1"/>
        <v>0</v>
      </c>
      <c r="R44">
        <v>-315.44</v>
      </c>
      <c r="S44">
        <v>-8.99</v>
      </c>
      <c r="U44">
        <v>200</v>
      </c>
      <c r="V44">
        <v>1.5771999999999999</v>
      </c>
      <c r="W44">
        <f t="shared" si="2"/>
        <v>315.44</v>
      </c>
    </row>
    <row r="45" spans="1:23" x14ac:dyDescent="0.25">
      <c r="A45" s="10" t="s">
        <v>403</v>
      </c>
      <c r="B45" s="10" t="s">
        <v>134</v>
      </c>
      <c r="C45" s="11">
        <v>-1</v>
      </c>
      <c r="D45" s="12">
        <v>283.19</v>
      </c>
      <c r="E45" s="12">
        <v>-283.19</v>
      </c>
      <c r="F45" s="12">
        <v>-8.07</v>
      </c>
      <c r="G45" s="10" t="s">
        <v>325</v>
      </c>
      <c r="J45">
        <v>74</v>
      </c>
      <c r="K45">
        <v>18317</v>
      </c>
      <c r="L45" t="s">
        <v>403</v>
      </c>
      <c r="M45">
        <v>1</v>
      </c>
      <c r="N45">
        <v>283.18860000000001</v>
      </c>
      <c r="O45">
        <f t="shared" si="0"/>
        <v>283.18860000000001</v>
      </c>
      <c r="P45" s="14">
        <f t="shared" si="1"/>
        <v>-1.3999999999896318E-3</v>
      </c>
      <c r="R45">
        <v>-283.19</v>
      </c>
      <c r="S45">
        <v>-8.07</v>
      </c>
      <c r="U45">
        <v>1</v>
      </c>
      <c r="V45">
        <v>283.18860000000001</v>
      </c>
      <c r="W45">
        <f t="shared" si="2"/>
        <v>283.18860000000001</v>
      </c>
    </row>
    <row r="46" spans="1:23" x14ac:dyDescent="0.25">
      <c r="A46" s="10" t="s">
        <v>404</v>
      </c>
      <c r="B46" s="10" t="s">
        <v>161</v>
      </c>
      <c r="C46" s="11">
        <v>-6</v>
      </c>
      <c r="D46" s="12">
        <v>59.53</v>
      </c>
      <c r="E46" s="12">
        <v>-357.17</v>
      </c>
      <c r="F46" s="12">
        <v>-10.18</v>
      </c>
      <c r="G46" s="10" t="s">
        <v>325</v>
      </c>
      <c r="J46">
        <v>74</v>
      </c>
      <c r="K46">
        <v>18320</v>
      </c>
      <c r="L46" t="s">
        <v>404</v>
      </c>
      <c r="M46">
        <v>6</v>
      </c>
      <c r="N46">
        <v>59.5289</v>
      </c>
      <c r="O46">
        <f t="shared" si="0"/>
        <v>357.17340000000002</v>
      </c>
      <c r="P46" s="14">
        <f t="shared" si="1"/>
        <v>3.3999999999991815E-3</v>
      </c>
      <c r="R46">
        <v>-357.17</v>
      </c>
      <c r="S46">
        <v>-10.18</v>
      </c>
      <c r="U46">
        <v>6</v>
      </c>
      <c r="V46">
        <v>59.5289</v>
      </c>
      <c r="W46">
        <f t="shared" si="2"/>
        <v>357.17340000000002</v>
      </c>
    </row>
    <row r="47" spans="1:23" x14ac:dyDescent="0.25">
      <c r="A47" s="10" t="s">
        <v>405</v>
      </c>
      <c r="B47" s="10" t="s">
        <v>181</v>
      </c>
      <c r="C47" s="11">
        <v>-40</v>
      </c>
      <c r="D47" s="12">
        <v>40.29</v>
      </c>
      <c r="E47" s="12">
        <v>-1611.6</v>
      </c>
      <c r="F47" s="12">
        <v>-45.95</v>
      </c>
      <c r="G47" s="10" t="s">
        <v>325</v>
      </c>
      <c r="J47">
        <v>74</v>
      </c>
      <c r="K47">
        <v>18321</v>
      </c>
      <c r="L47" t="s">
        <v>405</v>
      </c>
      <c r="M47">
        <v>40</v>
      </c>
      <c r="N47">
        <v>40.29</v>
      </c>
      <c r="O47">
        <f t="shared" si="0"/>
        <v>1611.6</v>
      </c>
      <c r="P47" s="14">
        <f t="shared" si="1"/>
        <v>0</v>
      </c>
      <c r="R47" s="14">
        <v>-1611.6</v>
      </c>
      <c r="S47">
        <v>-45.95</v>
      </c>
      <c r="U47">
        <v>40</v>
      </c>
      <c r="V47">
        <v>40.29</v>
      </c>
      <c r="W47">
        <f t="shared" si="2"/>
        <v>1611.6</v>
      </c>
    </row>
    <row r="48" spans="1:23" x14ac:dyDescent="0.25">
      <c r="A48" s="10" t="s">
        <v>406</v>
      </c>
      <c r="B48" s="10" t="s">
        <v>176</v>
      </c>
      <c r="C48" s="11">
        <v>-46</v>
      </c>
      <c r="D48" s="12">
        <v>37</v>
      </c>
      <c r="E48" s="12">
        <v>-1702</v>
      </c>
      <c r="F48" s="12">
        <v>-48.52</v>
      </c>
      <c r="G48" s="10" t="s">
        <v>325</v>
      </c>
      <c r="J48">
        <v>74</v>
      </c>
      <c r="K48">
        <v>18322</v>
      </c>
      <c r="L48" t="s">
        <v>406</v>
      </c>
      <c r="M48">
        <v>46</v>
      </c>
      <c r="N48">
        <v>37</v>
      </c>
      <c r="O48">
        <f t="shared" si="0"/>
        <v>1702</v>
      </c>
      <c r="P48" s="14">
        <f t="shared" si="1"/>
        <v>0</v>
      </c>
      <c r="R48" s="14">
        <v>-1702</v>
      </c>
      <c r="S48">
        <v>-48.52</v>
      </c>
      <c r="U48">
        <v>46</v>
      </c>
      <c r="V48">
        <v>37</v>
      </c>
      <c r="W48">
        <f t="shared" si="2"/>
        <v>1702</v>
      </c>
    </row>
    <row r="49" spans="1:23" x14ac:dyDescent="0.25">
      <c r="A49" s="10" t="s">
        <v>407</v>
      </c>
      <c r="B49" s="10" t="s">
        <v>143</v>
      </c>
      <c r="C49" s="11">
        <v>-3</v>
      </c>
      <c r="D49" s="12">
        <v>53.97</v>
      </c>
      <c r="E49" s="12">
        <v>-161.91999999999999</v>
      </c>
      <c r="F49" s="12">
        <v>-4.62</v>
      </c>
      <c r="G49" s="10" t="s">
        <v>325</v>
      </c>
      <c r="J49">
        <v>74</v>
      </c>
      <c r="K49">
        <v>18323</v>
      </c>
      <c r="L49" t="s">
        <v>407</v>
      </c>
      <c r="M49">
        <v>3</v>
      </c>
      <c r="N49">
        <v>53.9741</v>
      </c>
      <c r="O49">
        <f t="shared" si="0"/>
        <v>161.92230000000001</v>
      </c>
      <c r="P49" s="14">
        <f t="shared" si="1"/>
        <v>2.3000000000195087E-3</v>
      </c>
      <c r="R49">
        <v>-161.91999999999999</v>
      </c>
      <c r="S49">
        <v>-4.62</v>
      </c>
      <c r="U49">
        <v>3</v>
      </c>
      <c r="V49">
        <v>53.9741</v>
      </c>
      <c r="W49">
        <f t="shared" si="2"/>
        <v>161.92230000000001</v>
      </c>
    </row>
    <row r="50" spans="1:23" x14ac:dyDescent="0.25">
      <c r="A50" s="10" t="s">
        <v>408</v>
      </c>
      <c r="B50" s="10" t="s">
        <v>147</v>
      </c>
      <c r="C50" s="11">
        <v>-2</v>
      </c>
      <c r="D50" s="12">
        <v>82.72</v>
      </c>
      <c r="E50" s="12">
        <v>-165.43</v>
      </c>
      <c r="F50" s="12">
        <v>-4.72</v>
      </c>
      <c r="G50" s="10" t="s">
        <v>325</v>
      </c>
      <c r="J50">
        <v>74</v>
      </c>
      <c r="K50">
        <v>18325</v>
      </c>
      <c r="L50" t="s">
        <v>408</v>
      </c>
      <c r="M50">
        <v>2</v>
      </c>
      <c r="N50">
        <v>82.715500000000006</v>
      </c>
      <c r="O50">
        <f t="shared" si="0"/>
        <v>165.43100000000001</v>
      </c>
      <c r="P50" s="14">
        <f t="shared" si="1"/>
        <v>1.0000000000047748E-3</v>
      </c>
      <c r="R50">
        <v>-165.44</v>
      </c>
      <c r="S50">
        <v>-4.72</v>
      </c>
      <c r="U50">
        <v>2</v>
      </c>
      <c r="V50">
        <v>82.715500000000006</v>
      </c>
      <c r="W50">
        <f t="shared" si="2"/>
        <v>165.43100000000001</v>
      </c>
    </row>
    <row r="51" spans="1:23" x14ac:dyDescent="0.25">
      <c r="A51" s="10" t="s">
        <v>409</v>
      </c>
      <c r="B51" s="10" t="s">
        <v>544</v>
      </c>
      <c r="C51" s="11">
        <v>-3</v>
      </c>
      <c r="D51" s="12">
        <v>76.47</v>
      </c>
      <c r="E51" s="12">
        <v>-229.4</v>
      </c>
      <c r="F51" s="12">
        <v>-6.54</v>
      </c>
      <c r="G51" s="10" t="s">
        <v>325</v>
      </c>
      <c r="J51">
        <v>74</v>
      </c>
      <c r="K51">
        <v>18341</v>
      </c>
      <c r="L51" t="s">
        <v>409</v>
      </c>
      <c r="M51">
        <v>3</v>
      </c>
      <c r="N51">
        <v>76.466700000000003</v>
      </c>
      <c r="O51">
        <f t="shared" si="0"/>
        <v>229.40010000000001</v>
      </c>
      <c r="P51" s="14">
        <f t="shared" si="1"/>
        <v>1.0000000000331966E-4</v>
      </c>
      <c r="R51">
        <v>-229.4</v>
      </c>
      <c r="S51">
        <v>-6.54</v>
      </c>
      <c r="U51">
        <v>3</v>
      </c>
      <c r="V51">
        <v>76.466700000000003</v>
      </c>
      <c r="W51">
        <f t="shared" si="2"/>
        <v>229.40010000000001</v>
      </c>
    </row>
    <row r="52" spans="1:23" x14ac:dyDescent="0.25">
      <c r="A52" s="10" t="s">
        <v>410</v>
      </c>
      <c r="B52" s="10" t="s">
        <v>243</v>
      </c>
      <c r="C52" s="11">
        <v>-5</v>
      </c>
      <c r="D52" s="12">
        <v>35</v>
      </c>
      <c r="E52" s="12">
        <v>-175</v>
      </c>
      <c r="F52" s="12">
        <v>-4.99</v>
      </c>
      <c r="G52" s="10" t="s">
        <v>325</v>
      </c>
      <c r="J52">
        <v>74</v>
      </c>
      <c r="K52">
        <v>19734</v>
      </c>
      <c r="L52" t="s">
        <v>410</v>
      </c>
      <c r="M52">
        <v>5</v>
      </c>
      <c r="N52">
        <v>35</v>
      </c>
      <c r="O52">
        <f t="shared" si="0"/>
        <v>175</v>
      </c>
      <c r="P52" s="14">
        <f t="shared" si="1"/>
        <v>0</v>
      </c>
      <c r="R52">
        <v>-175</v>
      </c>
      <c r="S52">
        <v>-4.99</v>
      </c>
      <c r="U52">
        <v>5</v>
      </c>
      <c r="V52">
        <v>35</v>
      </c>
      <c r="W52">
        <f t="shared" si="2"/>
        <v>175</v>
      </c>
    </row>
    <row r="53" spans="1:23" x14ac:dyDescent="0.25">
      <c r="A53" s="10" t="s">
        <v>411</v>
      </c>
      <c r="B53" s="10" t="s">
        <v>173</v>
      </c>
      <c r="C53" s="11">
        <v>-70</v>
      </c>
      <c r="D53" s="12">
        <v>55</v>
      </c>
      <c r="E53" s="12">
        <v>-3850</v>
      </c>
      <c r="F53" s="12">
        <v>-109.76</v>
      </c>
      <c r="G53" s="10" t="s">
        <v>325</v>
      </c>
      <c r="J53">
        <v>74</v>
      </c>
      <c r="K53">
        <v>19736</v>
      </c>
      <c r="L53" t="s">
        <v>411</v>
      </c>
      <c r="M53">
        <v>70</v>
      </c>
      <c r="N53">
        <v>55</v>
      </c>
      <c r="O53">
        <f t="shared" si="0"/>
        <v>3850</v>
      </c>
      <c r="P53" s="14">
        <f t="shared" si="1"/>
        <v>0</v>
      </c>
      <c r="R53" s="14">
        <v>-3850</v>
      </c>
      <c r="S53">
        <v>-109.76</v>
      </c>
      <c r="U53">
        <v>70</v>
      </c>
      <c r="V53">
        <v>55</v>
      </c>
      <c r="W53">
        <f t="shared" si="2"/>
        <v>3850</v>
      </c>
    </row>
    <row r="54" spans="1:23" x14ac:dyDescent="0.25">
      <c r="A54" s="10" t="s">
        <v>412</v>
      </c>
      <c r="B54" s="10" t="s">
        <v>145</v>
      </c>
      <c r="C54" s="11">
        <v>-40</v>
      </c>
      <c r="D54" s="12">
        <v>8.24</v>
      </c>
      <c r="E54" s="12">
        <v>-329.45</v>
      </c>
      <c r="F54" s="12">
        <v>-9.39</v>
      </c>
      <c r="G54" s="10" t="s">
        <v>325</v>
      </c>
      <c r="J54">
        <v>74</v>
      </c>
      <c r="K54">
        <v>19738</v>
      </c>
      <c r="L54" t="s">
        <v>412</v>
      </c>
      <c r="M54">
        <v>40</v>
      </c>
      <c r="N54">
        <v>8.2363</v>
      </c>
      <c r="O54">
        <f t="shared" si="0"/>
        <v>329.452</v>
      </c>
      <c r="P54" s="14">
        <f t="shared" si="1"/>
        <v>2.0000000000095497E-3</v>
      </c>
      <c r="R54">
        <v>-329.45</v>
      </c>
      <c r="S54">
        <v>-9.39</v>
      </c>
      <c r="U54">
        <v>40</v>
      </c>
      <c r="V54">
        <v>8.2363</v>
      </c>
      <c r="W54">
        <f t="shared" si="2"/>
        <v>329.452</v>
      </c>
    </row>
    <row r="55" spans="1:23" x14ac:dyDescent="0.25">
      <c r="A55" s="10" t="s">
        <v>413</v>
      </c>
      <c r="B55" s="10" t="s">
        <v>133</v>
      </c>
      <c r="C55" s="11">
        <v>-80</v>
      </c>
      <c r="D55" s="12">
        <v>24.08</v>
      </c>
      <c r="E55" s="12">
        <v>-1926.24</v>
      </c>
      <c r="F55" s="12">
        <v>-54.92</v>
      </c>
      <c r="G55" s="10" t="s">
        <v>325</v>
      </c>
      <c r="J55">
        <v>74</v>
      </c>
      <c r="K55">
        <v>19846</v>
      </c>
      <c r="L55" t="s">
        <v>413</v>
      </c>
      <c r="M55">
        <v>80</v>
      </c>
      <c r="N55">
        <v>24.077999999999999</v>
      </c>
      <c r="O55">
        <f t="shared" si="0"/>
        <v>1926.24</v>
      </c>
      <c r="P55" s="14">
        <f t="shared" si="1"/>
        <v>0</v>
      </c>
      <c r="R55" s="14">
        <v>-1926.24</v>
      </c>
      <c r="S55">
        <v>-54.92</v>
      </c>
      <c r="U55">
        <v>80</v>
      </c>
      <c r="V55">
        <v>24.077999999999999</v>
      </c>
      <c r="W55">
        <f t="shared" si="2"/>
        <v>1926.24</v>
      </c>
    </row>
    <row r="56" spans="1:23" x14ac:dyDescent="0.25">
      <c r="A56" s="10" t="s">
        <v>414</v>
      </c>
      <c r="B56" s="10" t="s">
        <v>140</v>
      </c>
      <c r="C56" s="11">
        <v>-300</v>
      </c>
      <c r="D56" s="12">
        <v>5.47</v>
      </c>
      <c r="E56" s="12">
        <v>-1640.25</v>
      </c>
      <c r="F56" s="12">
        <v>-46.76</v>
      </c>
      <c r="G56" s="10" t="s">
        <v>325</v>
      </c>
      <c r="J56">
        <v>74</v>
      </c>
      <c r="K56">
        <v>19847</v>
      </c>
      <c r="L56" t="s">
        <v>414</v>
      </c>
      <c r="M56">
        <v>300</v>
      </c>
      <c r="N56">
        <v>5.4675000000000002</v>
      </c>
      <c r="O56">
        <f t="shared" si="0"/>
        <v>1640.25</v>
      </c>
      <c r="P56" s="14">
        <f t="shared" si="1"/>
        <v>0</v>
      </c>
      <c r="R56" s="14">
        <v>-1640.25</v>
      </c>
      <c r="S56">
        <v>-46.76</v>
      </c>
      <c r="U56">
        <v>300</v>
      </c>
      <c r="V56">
        <v>5.4675000000000002</v>
      </c>
      <c r="W56">
        <f t="shared" si="2"/>
        <v>1640.25</v>
      </c>
    </row>
    <row r="57" spans="1:23" x14ac:dyDescent="0.25">
      <c r="A57" s="10" t="s">
        <v>415</v>
      </c>
      <c r="B57" s="10" t="s">
        <v>136</v>
      </c>
      <c r="C57" s="11">
        <v>-47</v>
      </c>
      <c r="D57" s="12">
        <v>39.26</v>
      </c>
      <c r="E57" s="12">
        <v>-1845.32</v>
      </c>
      <c r="F57" s="12">
        <v>-52.61</v>
      </c>
      <c r="G57" s="10" t="s">
        <v>325</v>
      </c>
      <c r="J57">
        <v>74</v>
      </c>
      <c r="K57">
        <v>19855</v>
      </c>
      <c r="L57" t="s">
        <v>415</v>
      </c>
      <c r="M57">
        <v>47</v>
      </c>
      <c r="N57">
        <v>39.2622</v>
      </c>
      <c r="O57">
        <f t="shared" si="0"/>
        <v>1845.3234</v>
      </c>
      <c r="P57" s="14">
        <f t="shared" si="1"/>
        <v>3.4000000000560249E-3</v>
      </c>
      <c r="R57" s="14">
        <v>-26870.68</v>
      </c>
      <c r="S57">
        <v>-766.05</v>
      </c>
      <c r="U57">
        <v>47</v>
      </c>
      <c r="V57">
        <v>39.2622</v>
      </c>
      <c r="W57">
        <f t="shared" si="2"/>
        <v>1845.3234</v>
      </c>
    </row>
    <row r="58" spans="1:23" x14ac:dyDescent="0.25">
      <c r="A58" s="10" t="s">
        <v>416</v>
      </c>
      <c r="B58" s="10" t="s">
        <v>175</v>
      </c>
      <c r="C58" s="11">
        <v>-6</v>
      </c>
      <c r="D58" s="12">
        <v>295</v>
      </c>
      <c r="E58" s="12">
        <v>-1770</v>
      </c>
      <c r="F58" s="12">
        <v>-50.46</v>
      </c>
      <c r="G58" s="10" t="s">
        <v>325</v>
      </c>
      <c r="J58">
        <v>74</v>
      </c>
      <c r="K58">
        <v>21889</v>
      </c>
      <c r="L58" t="s">
        <v>416</v>
      </c>
      <c r="M58">
        <v>6</v>
      </c>
      <c r="N58">
        <v>295</v>
      </c>
      <c r="O58">
        <f t="shared" si="0"/>
        <v>1770</v>
      </c>
      <c r="P58" s="14">
        <f t="shared" si="1"/>
        <v>0</v>
      </c>
      <c r="R58" s="14">
        <v>-1770</v>
      </c>
      <c r="S58">
        <v>-50.46</v>
      </c>
      <c r="U58">
        <v>6</v>
      </c>
      <c r="V58">
        <v>295</v>
      </c>
      <c r="W58">
        <f t="shared" si="2"/>
        <v>1770</v>
      </c>
    </row>
    <row r="59" spans="1:23" x14ac:dyDescent="0.25">
      <c r="A59" s="10" t="s">
        <v>417</v>
      </c>
      <c r="B59" s="10" t="s">
        <v>158</v>
      </c>
      <c r="C59" s="11">
        <v>-6</v>
      </c>
      <c r="D59" s="12">
        <v>346.88</v>
      </c>
      <c r="E59" s="12">
        <v>-2081.2800000000002</v>
      </c>
      <c r="F59" s="12">
        <v>-59.34</v>
      </c>
      <c r="G59" s="10" t="s">
        <v>325</v>
      </c>
      <c r="J59">
        <v>74</v>
      </c>
      <c r="K59">
        <v>21890</v>
      </c>
      <c r="L59" t="s">
        <v>417</v>
      </c>
      <c r="M59">
        <v>6</v>
      </c>
      <c r="N59">
        <v>346.8793</v>
      </c>
      <c r="O59">
        <f t="shared" si="0"/>
        <v>2081.2757999999999</v>
      </c>
      <c r="P59" s="14">
        <f t="shared" si="1"/>
        <v>-4.2000000003099558E-3</v>
      </c>
      <c r="R59" s="14">
        <v>-2081.2800000000002</v>
      </c>
      <c r="S59">
        <v>-59.34</v>
      </c>
      <c r="U59">
        <v>6</v>
      </c>
      <c r="V59">
        <v>346.8793</v>
      </c>
      <c r="W59">
        <f t="shared" si="2"/>
        <v>2081.2757999999999</v>
      </c>
    </row>
    <row r="60" spans="1:23" x14ac:dyDescent="0.25">
      <c r="A60" s="10" t="s">
        <v>418</v>
      </c>
      <c r="B60" s="10" t="s">
        <v>169</v>
      </c>
      <c r="C60" s="11">
        <v>-300</v>
      </c>
      <c r="D60" s="12">
        <v>20.190000000000001</v>
      </c>
      <c r="E60" s="12">
        <v>-6055.59</v>
      </c>
      <c r="F60" s="12">
        <v>-172.64</v>
      </c>
      <c r="G60" s="10" t="s">
        <v>325</v>
      </c>
      <c r="J60">
        <v>74</v>
      </c>
      <c r="K60">
        <v>21891</v>
      </c>
      <c r="L60" t="s">
        <v>418</v>
      </c>
      <c r="M60">
        <v>300</v>
      </c>
      <c r="N60">
        <v>20.185300000000002</v>
      </c>
      <c r="O60">
        <f t="shared" si="0"/>
        <v>6055.59</v>
      </c>
      <c r="P60" s="14">
        <f t="shared" si="1"/>
        <v>0</v>
      </c>
      <c r="R60" s="14">
        <v>-6055.59</v>
      </c>
      <c r="S60">
        <v>-172.64</v>
      </c>
      <c r="U60">
        <v>300</v>
      </c>
      <c r="V60">
        <v>20.185300000000002</v>
      </c>
      <c r="W60">
        <f t="shared" si="2"/>
        <v>6055.59</v>
      </c>
    </row>
    <row r="61" spans="1:23" x14ac:dyDescent="0.25">
      <c r="A61" s="10" t="s">
        <v>419</v>
      </c>
      <c r="B61" s="10" t="s">
        <v>97</v>
      </c>
      <c r="C61" s="11">
        <v>-1</v>
      </c>
      <c r="D61" s="12">
        <v>948.38</v>
      </c>
      <c r="E61" s="12">
        <v>-948.38</v>
      </c>
      <c r="F61" s="12">
        <v>-27.04</v>
      </c>
      <c r="G61" s="10" t="s">
        <v>325</v>
      </c>
      <c r="J61">
        <v>74</v>
      </c>
      <c r="K61">
        <v>21906</v>
      </c>
      <c r="L61" t="s">
        <v>419</v>
      </c>
      <c r="M61">
        <v>1</v>
      </c>
      <c r="N61">
        <v>948.38220000000001</v>
      </c>
      <c r="O61">
        <f t="shared" si="0"/>
        <v>948.38220000000001</v>
      </c>
      <c r="P61" s="14">
        <f t="shared" si="1"/>
        <v>2.200000000016189E-3</v>
      </c>
      <c r="R61">
        <v>-948.38</v>
      </c>
      <c r="S61">
        <v>-27.04</v>
      </c>
      <c r="U61">
        <v>1</v>
      </c>
      <c r="V61">
        <v>948.38220000000001</v>
      </c>
      <c r="W61">
        <f t="shared" si="2"/>
        <v>948.38220000000001</v>
      </c>
    </row>
    <row r="62" spans="1:23" x14ac:dyDescent="0.25">
      <c r="A62" s="10" t="s">
        <v>420</v>
      </c>
      <c r="B62" s="10" t="s">
        <v>138</v>
      </c>
      <c r="C62" s="11">
        <v>-12</v>
      </c>
      <c r="D62" s="12">
        <v>34</v>
      </c>
      <c r="E62" s="12">
        <v>-407.96</v>
      </c>
      <c r="F62" s="12">
        <v>-11.63</v>
      </c>
      <c r="G62" s="10" t="s">
        <v>325</v>
      </c>
      <c r="J62">
        <v>74</v>
      </c>
      <c r="K62">
        <v>22907</v>
      </c>
      <c r="L62" t="s">
        <v>420</v>
      </c>
      <c r="M62">
        <v>12</v>
      </c>
      <c r="N62">
        <v>33.996699999999997</v>
      </c>
      <c r="O62">
        <f t="shared" si="0"/>
        <v>407.96039999999994</v>
      </c>
      <c r="P62" s="14">
        <f t="shared" si="1"/>
        <v>3.999999999564352E-4</v>
      </c>
      <c r="R62">
        <v>-407.96</v>
      </c>
      <c r="S62">
        <v>-11.63</v>
      </c>
      <c r="U62">
        <v>12</v>
      </c>
      <c r="V62">
        <v>33.996699999999997</v>
      </c>
      <c r="W62">
        <f t="shared" si="2"/>
        <v>407.96039999999994</v>
      </c>
    </row>
    <row r="63" spans="1:23" x14ac:dyDescent="0.25">
      <c r="A63" s="10" t="s">
        <v>421</v>
      </c>
      <c r="B63" s="10" t="s">
        <v>139</v>
      </c>
      <c r="C63" s="11">
        <v>-6</v>
      </c>
      <c r="D63" s="12">
        <v>4.5599999999999996</v>
      </c>
      <c r="E63" s="12">
        <v>-27.34</v>
      </c>
      <c r="F63" s="12">
        <v>-0.78</v>
      </c>
      <c r="G63" s="10" t="s">
        <v>325</v>
      </c>
      <c r="J63">
        <v>74</v>
      </c>
      <c r="K63">
        <v>22908</v>
      </c>
      <c r="L63" t="s">
        <v>421</v>
      </c>
      <c r="M63">
        <v>6</v>
      </c>
      <c r="N63">
        <v>4.5563000000000002</v>
      </c>
      <c r="O63">
        <f t="shared" si="0"/>
        <v>27.337800000000001</v>
      </c>
      <c r="P63" s="14">
        <f t="shared" si="1"/>
        <v>-2.1999999999984254E-3</v>
      </c>
      <c r="R63">
        <v>-27.34</v>
      </c>
      <c r="S63">
        <v>-0.78</v>
      </c>
      <c r="U63">
        <v>6</v>
      </c>
      <c r="V63">
        <v>4.5563000000000002</v>
      </c>
      <c r="W63">
        <f t="shared" si="2"/>
        <v>27.337800000000001</v>
      </c>
    </row>
    <row r="64" spans="1:23" x14ac:dyDescent="0.25">
      <c r="A64" s="10" t="s">
        <v>422</v>
      </c>
      <c r="B64" s="10" t="s">
        <v>140</v>
      </c>
      <c r="C64" s="11">
        <v>-6</v>
      </c>
      <c r="D64" s="12">
        <v>9.8800000000000008</v>
      </c>
      <c r="E64" s="12">
        <v>-59.3</v>
      </c>
      <c r="F64" s="12">
        <v>-1.69</v>
      </c>
      <c r="G64" s="10" t="s">
        <v>325</v>
      </c>
      <c r="J64">
        <v>74</v>
      </c>
      <c r="K64">
        <v>22909</v>
      </c>
      <c r="L64" t="s">
        <v>422</v>
      </c>
      <c r="M64">
        <v>6</v>
      </c>
      <c r="N64">
        <v>9.8835999999999995</v>
      </c>
      <c r="O64">
        <f t="shared" si="0"/>
        <v>59.301599999999993</v>
      </c>
      <c r="P64" s="14">
        <f t="shared" si="1"/>
        <v>1.5999999999962711E-3</v>
      </c>
      <c r="R64">
        <v>-59.3</v>
      </c>
      <c r="S64">
        <v>-1.69</v>
      </c>
      <c r="U64">
        <v>6</v>
      </c>
      <c r="V64">
        <v>9.8835999999999995</v>
      </c>
      <c r="W64">
        <f t="shared" si="2"/>
        <v>59.301599999999993</v>
      </c>
    </row>
    <row r="65" spans="1:23" x14ac:dyDescent="0.25">
      <c r="A65" s="10" t="s">
        <v>423</v>
      </c>
      <c r="B65" s="10" t="s">
        <v>141</v>
      </c>
      <c r="C65" s="11">
        <v>-10</v>
      </c>
      <c r="D65" s="12">
        <v>4.24</v>
      </c>
      <c r="E65" s="12">
        <v>-42.41</v>
      </c>
      <c r="F65" s="12">
        <v>-1.21</v>
      </c>
      <c r="G65" s="10" t="s">
        <v>325</v>
      </c>
      <c r="J65">
        <v>74</v>
      </c>
      <c r="K65">
        <v>22910</v>
      </c>
      <c r="L65" t="s">
        <v>423</v>
      </c>
      <c r="M65">
        <v>10</v>
      </c>
      <c r="N65">
        <v>4.2408000000000001</v>
      </c>
      <c r="O65">
        <f t="shared" si="0"/>
        <v>42.408000000000001</v>
      </c>
      <c r="P65" s="14">
        <f t="shared" si="1"/>
        <v>-1.9999999999953388E-3</v>
      </c>
      <c r="R65">
        <v>-42.41</v>
      </c>
      <c r="S65">
        <v>-1.21</v>
      </c>
      <c r="U65">
        <v>10</v>
      </c>
      <c r="V65">
        <v>4.2408000000000001</v>
      </c>
      <c r="W65">
        <f t="shared" si="2"/>
        <v>42.408000000000001</v>
      </c>
    </row>
    <row r="66" spans="1:23" x14ac:dyDescent="0.25">
      <c r="A66" s="10" t="s">
        <v>424</v>
      </c>
      <c r="B66" s="10" t="s">
        <v>160</v>
      </c>
      <c r="C66" s="11">
        <v>-1</v>
      </c>
      <c r="D66" s="12">
        <v>218.01</v>
      </c>
      <c r="E66" s="12">
        <v>-218.01</v>
      </c>
      <c r="F66" s="12">
        <v>-6.22</v>
      </c>
      <c r="G66" s="10" t="s">
        <v>325</v>
      </c>
      <c r="J66">
        <v>74</v>
      </c>
      <c r="K66">
        <v>22928</v>
      </c>
      <c r="L66" t="s">
        <v>424</v>
      </c>
      <c r="M66">
        <v>1</v>
      </c>
      <c r="N66">
        <v>218.011</v>
      </c>
      <c r="O66">
        <f t="shared" si="0"/>
        <v>218.011</v>
      </c>
      <c r="P66" s="14">
        <f t="shared" si="1"/>
        <v>1.0000000000047748E-3</v>
      </c>
      <c r="R66">
        <v>-218.01</v>
      </c>
      <c r="S66">
        <v>-6.22</v>
      </c>
      <c r="U66">
        <v>1</v>
      </c>
      <c r="V66">
        <v>218.011</v>
      </c>
      <c r="W66">
        <f t="shared" si="2"/>
        <v>218.011</v>
      </c>
    </row>
    <row r="67" spans="1:23" x14ac:dyDescent="0.25">
      <c r="A67" s="10" t="s">
        <v>425</v>
      </c>
      <c r="B67" s="10" t="s">
        <v>174</v>
      </c>
      <c r="C67" s="11">
        <v>-1</v>
      </c>
      <c r="D67" s="12">
        <v>4260</v>
      </c>
      <c r="E67" s="12">
        <v>-4260</v>
      </c>
      <c r="F67" s="12">
        <v>-121.45</v>
      </c>
      <c r="G67" s="10" t="s">
        <v>325</v>
      </c>
      <c r="J67">
        <v>74</v>
      </c>
      <c r="K67">
        <v>22929</v>
      </c>
      <c r="L67" t="s">
        <v>425</v>
      </c>
      <c r="M67">
        <v>1</v>
      </c>
      <c r="N67">
        <v>4260</v>
      </c>
      <c r="O67">
        <f t="shared" si="0"/>
        <v>4260</v>
      </c>
      <c r="P67" s="14">
        <f t="shared" si="1"/>
        <v>0</v>
      </c>
      <c r="R67" s="14">
        <v>-4260</v>
      </c>
      <c r="S67">
        <v>-121.45</v>
      </c>
      <c r="U67">
        <v>1</v>
      </c>
      <c r="V67">
        <v>4260</v>
      </c>
      <c r="W67">
        <f t="shared" si="2"/>
        <v>4260</v>
      </c>
    </row>
    <row r="68" spans="1:23" x14ac:dyDescent="0.25">
      <c r="A68" s="10" t="s">
        <v>426</v>
      </c>
      <c r="B68" s="10" t="s">
        <v>177</v>
      </c>
      <c r="C68" s="11">
        <v>-40</v>
      </c>
      <c r="D68" s="12">
        <v>23.75</v>
      </c>
      <c r="E68" s="12">
        <v>-950</v>
      </c>
      <c r="F68" s="12">
        <v>-27.08</v>
      </c>
      <c r="G68" s="10" t="s">
        <v>325</v>
      </c>
      <c r="J68">
        <v>74</v>
      </c>
      <c r="K68">
        <v>22930</v>
      </c>
      <c r="L68" t="s">
        <v>426</v>
      </c>
      <c r="M68">
        <v>40</v>
      </c>
      <c r="N68">
        <v>23.75</v>
      </c>
      <c r="O68">
        <f t="shared" si="0"/>
        <v>950</v>
      </c>
      <c r="P68" s="14">
        <f t="shared" si="1"/>
        <v>0</v>
      </c>
      <c r="R68">
        <v>-950</v>
      </c>
      <c r="S68">
        <v>-27.08</v>
      </c>
      <c r="U68">
        <v>40</v>
      </c>
      <c r="V68">
        <v>23.75</v>
      </c>
      <c r="W68">
        <f t="shared" si="2"/>
        <v>950</v>
      </c>
    </row>
    <row r="69" spans="1:23" x14ac:dyDescent="0.25">
      <c r="A69" s="10" t="s">
        <v>427</v>
      </c>
      <c r="B69" s="10" t="s">
        <v>180</v>
      </c>
      <c r="C69" s="11">
        <v>-1</v>
      </c>
      <c r="D69" s="12">
        <v>2405.13</v>
      </c>
      <c r="E69" s="12">
        <v>-2405.13</v>
      </c>
      <c r="F69" s="12">
        <v>-68.569999999999993</v>
      </c>
      <c r="G69" s="10" t="s">
        <v>325</v>
      </c>
      <c r="J69">
        <v>74</v>
      </c>
      <c r="K69">
        <v>22931</v>
      </c>
      <c r="L69" t="s">
        <v>427</v>
      </c>
      <c r="M69">
        <v>1</v>
      </c>
      <c r="N69">
        <v>2405.1309999999999</v>
      </c>
      <c r="O69">
        <f t="shared" ref="O69:O132" si="3">M69*N69</f>
        <v>2405.1309999999999</v>
      </c>
      <c r="P69" s="14">
        <f t="shared" ref="P69:P132" si="4">O69+E69</f>
        <v>9.9999999974897946E-4</v>
      </c>
      <c r="R69" s="14">
        <v>-2405.13</v>
      </c>
      <c r="S69">
        <v>-68.569999999999993</v>
      </c>
      <c r="U69">
        <v>1</v>
      </c>
      <c r="V69">
        <v>2405.1309999999999</v>
      </c>
      <c r="W69">
        <f t="shared" ref="W69:W132" si="5">U69*V69</f>
        <v>2405.1309999999999</v>
      </c>
    </row>
    <row r="70" spans="1:23" x14ac:dyDescent="0.25">
      <c r="A70" s="10" t="s">
        <v>428</v>
      </c>
      <c r="B70" s="10" t="s">
        <v>545</v>
      </c>
      <c r="C70" s="11">
        <v>-1</v>
      </c>
      <c r="D70" s="12">
        <v>1400</v>
      </c>
      <c r="E70" s="12">
        <v>-1400</v>
      </c>
      <c r="F70" s="12">
        <v>-39.909999999999997</v>
      </c>
      <c r="G70" s="10" t="s">
        <v>325</v>
      </c>
      <c r="J70">
        <v>74</v>
      </c>
      <c r="K70">
        <v>22935</v>
      </c>
      <c r="L70" t="s">
        <v>428</v>
      </c>
      <c r="M70">
        <v>1</v>
      </c>
      <c r="N70">
        <v>1400</v>
      </c>
      <c r="O70">
        <f t="shared" si="3"/>
        <v>1400</v>
      </c>
      <c r="P70" s="14">
        <f t="shared" si="4"/>
        <v>0</v>
      </c>
      <c r="R70" s="14">
        <v>-1400</v>
      </c>
      <c r="S70">
        <v>-39.909999999999997</v>
      </c>
      <c r="U70">
        <v>1</v>
      </c>
      <c r="V70">
        <v>1400</v>
      </c>
      <c r="W70">
        <f t="shared" si="5"/>
        <v>1400</v>
      </c>
    </row>
    <row r="71" spans="1:23" x14ac:dyDescent="0.25">
      <c r="A71" s="10" t="s">
        <v>429</v>
      </c>
      <c r="B71" s="10" t="s">
        <v>231</v>
      </c>
      <c r="C71" s="11">
        <v>-1</v>
      </c>
      <c r="D71" s="12">
        <v>455.62</v>
      </c>
      <c r="E71" s="12">
        <v>-455.62</v>
      </c>
      <c r="F71" s="12">
        <v>-12.99</v>
      </c>
      <c r="G71" s="10" t="s">
        <v>325</v>
      </c>
      <c r="J71">
        <v>74</v>
      </c>
      <c r="K71">
        <v>22980</v>
      </c>
      <c r="L71" t="s">
        <v>429</v>
      </c>
      <c r="M71">
        <v>1</v>
      </c>
      <c r="N71">
        <v>455.61660000000001</v>
      </c>
      <c r="O71">
        <f t="shared" si="3"/>
        <v>455.61660000000001</v>
      </c>
      <c r="P71" s="14">
        <f t="shared" si="4"/>
        <v>-3.3999999999991815E-3</v>
      </c>
      <c r="R71">
        <v>-455.62</v>
      </c>
      <c r="S71">
        <v>-12.99</v>
      </c>
      <c r="U71">
        <v>1</v>
      </c>
      <c r="V71">
        <v>455.61660000000001</v>
      </c>
      <c r="W71">
        <f t="shared" si="5"/>
        <v>455.61660000000001</v>
      </c>
    </row>
    <row r="72" spans="1:23" x14ac:dyDescent="0.25">
      <c r="A72" s="10" t="s">
        <v>430</v>
      </c>
      <c r="B72" s="10" t="s">
        <v>546</v>
      </c>
      <c r="C72" s="11">
        <v>-22.84</v>
      </c>
      <c r="D72" s="12">
        <v>47.14</v>
      </c>
      <c r="E72" s="12">
        <v>-1076.68</v>
      </c>
      <c r="F72" s="12">
        <v>-30.7</v>
      </c>
      <c r="G72" s="10" t="s">
        <v>325</v>
      </c>
      <c r="J72">
        <v>74</v>
      </c>
      <c r="K72">
        <v>8407</v>
      </c>
      <c r="L72" t="s">
        <v>430</v>
      </c>
      <c r="M72">
        <v>23</v>
      </c>
      <c r="N72">
        <v>47.14</v>
      </c>
      <c r="O72">
        <f t="shared" si="3"/>
        <v>1084.22</v>
      </c>
      <c r="P72" s="14">
        <f t="shared" si="4"/>
        <v>7.5399999999999636</v>
      </c>
      <c r="R72" s="14">
        <v>-1076.68</v>
      </c>
      <c r="S72">
        <v>-30.7</v>
      </c>
      <c r="U72">
        <v>23</v>
      </c>
      <c r="V72">
        <v>47.14</v>
      </c>
      <c r="W72">
        <f t="shared" si="5"/>
        <v>1084.22</v>
      </c>
    </row>
    <row r="73" spans="1:23" x14ac:dyDescent="0.25">
      <c r="A73" s="10" t="s">
        <v>431</v>
      </c>
      <c r="B73" s="10" t="s">
        <v>156</v>
      </c>
      <c r="C73" s="11">
        <v>-3</v>
      </c>
      <c r="D73" s="12">
        <v>257.39</v>
      </c>
      <c r="E73" s="12">
        <v>-772.16</v>
      </c>
      <c r="F73" s="12">
        <v>-22.01</v>
      </c>
      <c r="G73" s="10" t="s">
        <v>325</v>
      </c>
      <c r="J73">
        <v>74</v>
      </c>
      <c r="K73">
        <v>8495</v>
      </c>
      <c r="L73" t="s">
        <v>431</v>
      </c>
      <c r="M73">
        <v>3</v>
      </c>
      <c r="N73">
        <v>56.89</v>
      </c>
      <c r="O73">
        <f t="shared" si="3"/>
        <v>170.67000000000002</v>
      </c>
      <c r="P73" s="14">
        <f t="shared" si="4"/>
        <v>-601.49</v>
      </c>
      <c r="R73">
        <v>-772.16</v>
      </c>
      <c r="S73">
        <v>-22.01</v>
      </c>
      <c r="U73">
        <v>3</v>
      </c>
      <c r="V73">
        <v>56.89</v>
      </c>
      <c r="W73">
        <f t="shared" si="5"/>
        <v>170.67000000000002</v>
      </c>
    </row>
    <row r="74" spans="1:23" x14ac:dyDescent="0.25">
      <c r="A74" s="10" t="s">
        <v>432</v>
      </c>
      <c r="B74" s="10" t="s">
        <v>149</v>
      </c>
      <c r="C74" s="11">
        <v>-300</v>
      </c>
      <c r="D74" s="12">
        <v>10.95</v>
      </c>
      <c r="E74" s="12">
        <v>-3285.57</v>
      </c>
      <c r="F74" s="12">
        <v>-93.67</v>
      </c>
      <c r="G74" s="10" t="s">
        <v>325</v>
      </c>
      <c r="J74">
        <v>74</v>
      </c>
      <c r="K74">
        <v>15386</v>
      </c>
      <c r="L74" t="s">
        <v>432</v>
      </c>
      <c r="M74">
        <v>300</v>
      </c>
      <c r="N74">
        <v>10.9519</v>
      </c>
      <c r="O74">
        <f t="shared" si="3"/>
        <v>3285.57</v>
      </c>
      <c r="P74" s="14">
        <f t="shared" si="4"/>
        <v>0</v>
      </c>
      <c r="R74" s="14">
        <v>-42112.44</v>
      </c>
      <c r="S74" s="14">
        <v>-1200.58</v>
      </c>
      <c r="U74">
        <v>300</v>
      </c>
      <c r="V74">
        <v>10.9519</v>
      </c>
      <c r="W74">
        <f t="shared" si="5"/>
        <v>3285.57</v>
      </c>
    </row>
    <row r="75" spans="1:23" x14ac:dyDescent="0.25">
      <c r="A75" s="10" t="s">
        <v>433</v>
      </c>
      <c r="B75" s="10" t="s">
        <v>547</v>
      </c>
      <c r="C75" s="11">
        <v>-4</v>
      </c>
      <c r="D75" s="12">
        <v>25</v>
      </c>
      <c r="E75" s="12">
        <v>-100</v>
      </c>
      <c r="F75" s="12">
        <v>-2.85</v>
      </c>
      <c r="G75" s="10" t="s">
        <v>325</v>
      </c>
      <c r="J75">
        <v>74</v>
      </c>
      <c r="K75">
        <v>16803</v>
      </c>
      <c r="L75" t="s">
        <v>433</v>
      </c>
      <c r="M75">
        <v>4</v>
      </c>
      <c r="N75">
        <v>25</v>
      </c>
      <c r="O75">
        <f t="shared" si="3"/>
        <v>100</v>
      </c>
      <c r="P75" s="14">
        <f t="shared" si="4"/>
        <v>0</v>
      </c>
      <c r="R75">
        <v>-100</v>
      </c>
      <c r="S75">
        <v>-2.85</v>
      </c>
      <c r="U75">
        <v>4</v>
      </c>
      <c r="V75">
        <v>25</v>
      </c>
      <c r="W75">
        <f t="shared" si="5"/>
        <v>100</v>
      </c>
    </row>
    <row r="76" spans="1:23" x14ac:dyDescent="0.25">
      <c r="A76" s="10" t="s">
        <v>434</v>
      </c>
      <c r="B76" s="10" t="s">
        <v>548</v>
      </c>
      <c r="C76" s="11">
        <v>-2</v>
      </c>
      <c r="D76" s="12">
        <v>90</v>
      </c>
      <c r="E76" s="12">
        <v>-180</v>
      </c>
      <c r="F76" s="12">
        <v>-5.13</v>
      </c>
      <c r="G76" s="10" t="s">
        <v>325</v>
      </c>
      <c r="J76">
        <v>74</v>
      </c>
      <c r="K76">
        <v>15252</v>
      </c>
      <c r="L76" t="s">
        <v>434</v>
      </c>
      <c r="M76">
        <v>2</v>
      </c>
      <c r="N76">
        <v>90</v>
      </c>
      <c r="O76">
        <f t="shared" si="3"/>
        <v>180</v>
      </c>
      <c r="P76" s="14">
        <f t="shared" si="4"/>
        <v>0</v>
      </c>
      <c r="R76">
        <v>-180</v>
      </c>
      <c r="S76">
        <v>-5.13</v>
      </c>
      <c r="U76">
        <v>2</v>
      </c>
      <c r="V76">
        <v>90</v>
      </c>
      <c r="W76">
        <f t="shared" si="5"/>
        <v>180</v>
      </c>
    </row>
    <row r="77" spans="1:23" x14ac:dyDescent="0.25">
      <c r="A77" s="10" t="s">
        <v>435</v>
      </c>
      <c r="B77" s="10" t="s">
        <v>549</v>
      </c>
      <c r="C77" s="11">
        <v>-2</v>
      </c>
      <c r="D77" s="12">
        <v>334.72</v>
      </c>
      <c r="E77" s="12">
        <v>-669.44</v>
      </c>
      <c r="F77" s="12">
        <v>-19.09</v>
      </c>
      <c r="G77" s="10" t="s">
        <v>325</v>
      </c>
      <c r="J77">
        <v>74</v>
      </c>
      <c r="K77">
        <v>6915</v>
      </c>
      <c r="L77" t="s">
        <v>435</v>
      </c>
      <c r="M77">
        <v>2</v>
      </c>
      <c r="N77">
        <v>334.72239999999999</v>
      </c>
      <c r="O77">
        <f t="shared" si="3"/>
        <v>669.44479999999999</v>
      </c>
      <c r="P77" s="14">
        <f t="shared" si="4"/>
        <v>4.7999999999319698E-3</v>
      </c>
      <c r="R77">
        <v>-591.1</v>
      </c>
      <c r="S77">
        <v>-16.850000000000001</v>
      </c>
      <c r="U77">
        <v>2</v>
      </c>
      <c r="V77">
        <v>334.72239999999999</v>
      </c>
      <c r="W77">
        <f t="shared" si="5"/>
        <v>669.44479999999999</v>
      </c>
    </row>
    <row r="78" spans="1:23" x14ac:dyDescent="0.25">
      <c r="A78" s="10" t="s">
        <v>436</v>
      </c>
      <c r="B78" s="10" t="s">
        <v>46</v>
      </c>
      <c r="C78" s="11">
        <v>-27</v>
      </c>
      <c r="D78" s="12">
        <v>18</v>
      </c>
      <c r="E78" s="12">
        <v>-486</v>
      </c>
      <c r="F78" s="12">
        <v>-13.86</v>
      </c>
      <c r="G78" s="10" t="s">
        <v>325</v>
      </c>
      <c r="J78">
        <v>74</v>
      </c>
      <c r="K78">
        <v>7434</v>
      </c>
      <c r="L78" t="s">
        <v>436</v>
      </c>
      <c r="M78">
        <v>27</v>
      </c>
      <c r="N78">
        <v>18</v>
      </c>
      <c r="O78">
        <f t="shared" si="3"/>
        <v>486</v>
      </c>
      <c r="P78" s="14">
        <f t="shared" si="4"/>
        <v>0</v>
      </c>
      <c r="R78">
        <v>-486</v>
      </c>
      <c r="S78">
        <v>-13.86</v>
      </c>
      <c r="U78">
        <v>27</v>
      </c>
      <c r="V78">
        <v>18</v>
      </c>
      <c r="W78">
        <f t="shared" si="5"/>
        <v>486</v>
      </c>
    </row>
    <row r="79" spans="1:23" x14ac:dyDescent="0.25">
      <c r="A79" s="10" t="s">
        <v>437</v>
      </c>
      <c r="B79" s="10" t="s">
        <v>550</v>
      </c>
      <c r="C79" s="11">
        <v>-1</v>
      </c>
      <c r="D79" s="12">
        <v>280</v>
      </c>
      <c r="E79" s="12">
        <v>-280</v>
      </c>
      <c r="F79" s="12">
        <v>-7.98</v>
      </c>
      <c r="G79" s="10" t="s">
        <v>325</v>
      </c>
      <c r="J79">
        <v>74</v>
      </c>
      <c r="K79">
        <v>22965</v>
      </c>
      <c r="L79" t="s">
        <v>437</v>
      </c>
      <c r="M79">
        <v>1</v>
      </c>
      <c r="N79">
        <v>280</v>
      </c>
      <c r="O79">
        <f t="shared" si="3"/>
        <v>280</v>
      </c>
      <c r="P79" s="14">
        <f t="shared" si="4"/>
        <v>0</v>
      </c>
      <c r="R79">
        <v>-280</v>
      </c>
      <c r="S79">
        <v>-7.98</v>
      </c>
      <c r="U79">
        <v>1</v>
      </c>
      <c r="V79">
        <v>280</v>
      </c>
      <c r="W79">
        <f t="shared" si="5"/>
        <v>280</v>
      </c>
    </row>
    <row r="80" spans="1:23" x14ac:dyDescent="0.25">
      <c r="A80" s="10" t="s">
        <v>438</v>
      </c>
      <c r="B80" s="10" t="s">
        <v>52</v>
      </c>
      <c r="C80" s="11">
        <v>-1448</v>
      </c>
      <c r="D80" s="12">
        <v>1.33</v>
      </c>
      <c r="E80" s="12">
        <v>-1922.51</v>
      </c>
      <c r="F80" s="12">
        <v>-54.81</v>
      </c>
      <c r="G80" s="10" t="s">
        <v>325</v>
      </c>
      <c r="J80">
        <v>74</v>
      </c>
      <c r="K80">
        <v>5852</v>
      </c>
      <c r="L80" t="s">
        <v>438</v>
      </c>
      <c r="M80">
        <v>1448</v>
      </c>
      <c r="N80">
        <v>1.3277000000000001</v>
      </c>
      <c r="O80">
        <f t="shared" si="3"/>
        <v>1922.5096000000001</v>
      </c>
      <c r="P80" s="14">
        <f t="shared" si="4"/>
        <v>-3.9999999989959178E-4</v>
      </c>
      <c r="R80" s="14">
        <v>-1922.51</v>
      </c>
      <c r="S80">
        <v>-54.81</v>
      </c>
      <c r="U80">
        <v>1448</v>
      </c>
      <c r="V80">
        <v>1.3277000000000001</v>
      </c>
      <c r="W80">
        <f t="shared" si="5"/>
        <v>1922.5096000000001</v>
      </c>
    </row>
    <row r="81" spans="1:23" x14ac:dyDescent="0.25">
      <c r="A81" s="10" t="s">
        <v>439</v>
      </c>
      <c r="B81" s="10" t="s">
        <v>113</v>
      </c>
      <c r="C81" s="11">
        <v>-6</v>
      </c>
      <c r="D81" s="12">
        <v>0.51</v>
      </c>
      <c r="E81" s="12">
        <v>-3.05</v>
      </c>
      <c r="F81" s="12">
        <v>-0.09</v>
      </c>
      <c r="G81" s="10" t="s">
        <v>325</v>
      </c>
      <c r="J81">
        <v>74</v>
      </c>
      <c r="K81">
        <v>5854</v>
      </c>
      <c r="L81" t="s">
        <v>439</v>
      </c>
      <c r="M81">
        <v>6</v>
      </c>
      <c r="N81">
        <v>0.50839999999999996</v>
      </c>
      <c r="O81">
        <f t="shared" si="3"/>
        <v>3.0503999999999998</v>
      </c>
      <c r="P81" s="14">
        <f t="shared" si="4"/>
        <v>3.9999999999995595E-4</v>
      </c>
      <c r="R81">
        <v>-3.05</v>
      </c>
      <c r="S81">
        <v>-0.09</v>
      </c>
      <c r="U81">
        <v>6</v>
      </c>
      <c r="V81">
        <v>0.50839999999999996</v>
      </c>
      <c r="W81">
        <f t="shared" si="5"/>
        <v>3.0503999999999998</v>
      </c>
    </row>
    <row r="82" spans="1:23" x14ac:dyDescent="0.25">
      <c r="A82" s="10" t="s">
        <v>440</v>
      </c>
      <c r="B82" s="10" t="s">
        <v>551</v>
      </c>
      <c r="C82" s="11">
        <v>-160</v>
      </c>
      <c r="D82" s="12">
        <v>0.34</v>
      </c>
      <c r="E82" s="12">
        <v>-54.88</v>
      </c>
      <c r="F82" s="12">
        <v>-1.56</v>
      </c>
      <c r="G82" s="10" t="s">
        <v>325</v>
      </c>
      <c r="J82">
        <v>74</v>
      </c>
      <c r="K82">
        <v>5855</v>
      </c>
      <c r="L82" t="s">
        <v>440</v>
      </c>
      <c r="M82">
        <v>160</v>
      </c>
      <c r="N82">
        <v>0.34300000000000003</v>
      </c>
      <c r="O82">
        <f t="shared" si="3"/>
        <v>54.88</v>
      </c>
      <c r="P82" s="14">
        <f t="shared" si="4"/>
        <v>0</v>
      </c>
      <c r="R82">
        <v>-42.94</v>
      </c>
      <c r="S82">
        <v>-1.22</v>
      </c>
      <c r="U82">
        <v>160</v>
      </c>
      <c r="V82">
        <v>0.34300000000000003</v>
      </c>
      <c r="W82">
        <f t="shared" si="5"/>
        <v>54.88</v>
      </c>
    </row>
    <row r="83" spans="1:23" x14ac:dyDescent="0.25">
      <c r="A83" s="10" t="s">
        <v>441</v>
      </c>
      <c r="B83" s="10" t="s">
        <v>552</v>
      </c>
      <c r="C83" s="11">
        <v>-170</v>
      </c>
      <c r="D83" s="12">
        <v>1.59</v>
      </c>
      <c r="E83" s="12">
        <v>-270.3</v>
      </c>
      <c r="F83" s="12">
        <v>-7.71</v>
      </c>
      <c r="G83" s="10" t="s">
        <v>325</v>
      </c>
      <c r="J83">
        <v>74</v>
      </c>
      <c r="K83">
        <v>5879</v>
      </c>
      <c r="L83" t="s">
        <v>441</v>
      </c>
      <c r="M83">
        <v>170</v>
      </c>
      <c r="N83">
        <v>1.59</v>
      </c>
      <c r="O83">
        <f t="shared" si="3"/>
        <v>270.3</v>
      </c>
      <c r="P83" s="14">
        <f t="shared" si="4"/>
        <v>0</v>
      </c>
      <c r="R83">
        <v>-270.3</v>
      </c>
      <c r="S83">
        <v>-7.71</v>
      </c>
      <c r="U83">
        <v>170</v>
      </c>
      <c r="V83">
        <v>1.59</v>
      </c>
      <c r="W83">
        <f t="shared" si="5"/>
        <v>270.3</v>
      </c>
    </row>
    <row r="84" spans="1:23" x14ac:dyDescent="0.25">
      <c r="A84" s="10" t="s">
        <v>442</v>
      </c>
      <c r="B84" s="10" t="s">
        <v>112</v>
      </c>
      <c r="C84" s="11">
        <v>-526</v>
      </c>
      <c r="D84" s="12">
        <v>0.79</v>
      </c>
      <c r="E84" s="12">
        <v>-413.8</v>
      </c>
      <c r="F84" s="12">
        <v>-11.8</v>
      </c>
      <c r="G84" s="10" t="s">
        <v>325</v>
      </c>
      <c r="J84">
        <v>74</v>
      </c>
      <c r="K84">
        <v>12858</v>
      </c>
      <c r="L84" t="s">
        <v>442</v>
      </c>
      <c r="M84">
        <v>526</v>
      </c>
      <c r="N84">
        <v>0.82709999999999995</v>
      </c>
      <c r="O84">
        <f t="shared" si="3"/>
        <v>435.05459999999999</v>
      </c>
      <c r="P84" s="14">
        <f t="shared" si="4"/>
        <v>21.254599999999982</v>
      </c>
      <c r="R84">
        <v>-413.8</v>
      </c>
      <c r="S84">
        <v>-11.8</v>
      </c>
      <c r="U84">
        <v>526</v>
      </c>
      <c r="V84">
        <v>0.82709999999999995</v>
      </c>
      <c r="W84">
        <f t="shared" si="5"/>
        <v>435.05459999999999</v>
      </c>
    </row>
    <row r="85" spans="1:23" x14ac:dyDescent="0.25">
      <c r="A85" s="10" t="s">
        <v>443</v>
      </c>
      <c r="B85" s="10" t="s">
        <v>553</v>
      </c>
      <c r="C85" s="11">
        <v>-340</v>
      </c>
      <c r="D85" s="12">
        <v>0.48</v>
      </c>
      <c r="E85" s="12">
        <v>-163.19999999999999</v>
      </c>
      <c r="F85" s="12">
        <v>-4.6500000000000004</v>
      </c>
      <c r="G85" s="10" t="s">
        <v>325</v>
      </c>
      <c r="J85">
        <v>74</v>
      </c>
      <c r="K85">
        <v>12859</v>
      </c>
      <c r="L85" t="s">
        <v>443</v>
      </c>
      <c r="M85">
        <v>340</v>
      </c>
      <c r="N85">
        <v>0.48</v>
      </c>
      <c r="O85">
        <f t="shared" si="3"/>
        <v>163.19999999999999</v>
      </c>
      <c r="P85" s="14">
        <f t="shared" si="4"/>
        <v>0</v>
      </c>
      <c r="R85">
        <v>-163.19999999999999</v>
      </c>
      <c r="S85">
        <v>-4.6500000000000004</v>
      </c>
      <c r="U85">
        <v>340</v>
      </c>
      <c r="V85">
        <v>0.48</v>
      </c>
      <c r="W85">
        <f t="shared" si="5"/>
        <v>163.19999999999999</v>
      </c>
    </row>
    <row r="86" spans="1:23" x14ac:dyDescent="0.25">
      <c r="A86" s="10" t="s">
        <v>444</v>
      </c>
      <c r="B86" s="10" t="s">
        <v>554</v>
      </c>
      <c r="C86" s="11">
        <v>-1000</v>
      </c>
      <c r="D86" s="12">
        <v>3.4</v>
      </c>
      <c r="E86" s="12">
        <v>-3400</v>
      </c>
      <c r="F86" s="12">
        <v>-96.94</v>
      </c>
      <c r="G86" s="10" t="s">
        <v>325</v>
      </c>
      <c r="J86">
        <v>74</v>
      </c>
      <c r="K86">
        <v>12925</v>
      </c>
      <c r="L86" t="s">
        <v>444</v>
      </c>
      <c r="M86">
        <v>1000</v>
      </c>
      <c r="N86">
        <v>3.4</v>
      </c>
      <c r="O86">
        <f t="shared" si="3"/>
        <v>3400</v>
      </c>
      <c r="P86" s="14">
        <f t="shared" si="4"/>
        <v>0</v>
      </c>
      <c r="R86" s="14">
        <v>-3400</v>
      </c>
      <c r="S86">
        <v>-96.94</v>
      </c>
      <c r="U86">
        <v>1000</v>
      </c>
      <c r="V86">
        <v>3.4</v>
      </c>
      <c r="W86">
        <f t="shared" si="5"/>
        <v>3400</v>
      </c>
    </row>
    <row r="87" spans="1:23" x14ac:dyDescent="0.25">
      <c r="A87" s="10" t="s">
        <v>445</v>
      </c>
      <c r="B87" s="10" t="s">
        <v>555</v>
      </c>
      <c r="C87" s="11">
        <v>-201</v>
      </c>
      <c r="D87" s="12">
        <v>0.42</v>
      </c>
      <c r="E87" s="12">
        <v>-84.42</v>
      </c>
      <c r="F87" s="12">
        <v>-2.41</v>
      </c>
      <c r="G87" s="10" t="s">
        <v>325</v>
      </c>
      <c r="J87">
        <v>74</v>
      </c>
      <c r="K87">
        <v>16523</v>
      </c>
      <c r="L87" t="s">
        <v>445</v>
      </c>
      <c r="M87">
        <v>201</v>
      </c>
      <c r="N87">
        <v>0.42</v>
      </c>
      <c r="O87">
        <f t="shared" si="3"/>
        <v>84.42</v>
      </c>
      <c r="P87" s="14">
        <f t="shared" si="4"/>
        <v>0</v>
      </c>
      <c r="R87">
        <v>-84.42</v>
      </c>
      <c r="S87">
        <v>-2.41</v>
      </c>
      <c r="U87">
        <v>201</v>
      </c>
      <c r="V87">
        <v>0.42</v>
      </c>
      <c r="W87">
        <f t="shared" si="5"/>
        <v>84.42</v>
      </c>
    </row>
    <row r="88" spans="1:23" x14ac:dyDescent="0.25">
      <c r="A88" s="10" t="s">
        <v>446</v>
      </c>
      <c r="B88" s="10" t="s">
        <v>556</v>
      </c>
      <c r="C88" s="11">
        <v>-800</v>
      </c>
      <c r="D88" s="12">
        <v>0.39</v>
      </c>
      <c r="E88" s="12">
        <v>-312</v>
      </c>
      <c r="F88" s="12">
        <v>-8.9</v>
      </c>
      <c r="G88" s="10" t="s">
        <v>325</v>
      </c>
      <c r="J88">
        <v>74</v>
      </c>
      <c r="K88">
        <v>16524</v>
      </c>
      <c r="L88" t="s">
        <v>446</v>
      </c>
      <c r="M88">
        <v>800</v>
      </c>
      <c r="N88">
        <v>0.39</v>
      </c>
      <c r="O88">
        <f t="shared" si="3"/>
        <v>312</v>
      </c>
      <c r="P88" s="14">
        <f t="shared" si="4"/>
        <v>0</v>
      </c>
      <c r="R88">
        <v>-312</v>
      </c>
      <c r="S88">
        <v>-8.9</v>
      </c>
      <c r="U88">
        <v>800</v>
      </c>
      <c r="V88">
        <v>0.39</v>
      </c>
      <c r="W88">
        <f t="shared" si="5"/>
        <v>312</v>
      </c>
    </row>
    <row r="89" spans="1:23" x14ac:dyDescent="0.25">
      <c r="A89" s="10" t="s">
        <v>447</v>
      </c>
      <c r="B89" s="10" t="s">
        <v>557</v>
      </c>
      <c r="C89" s="11">
        <v>-700</v>
      </c>
      <c r="D89" s="12">
        <v>1.59</v>
      </c>
      <c r="E89" s="12">
        <v>-1113</v>
      </c>
      <c r="F89" s="12">
        <v>-31.73</v>
      </c>
      <c r="G89" s="10" t="s">
        <v>325</v>
      </c>
      <c r="O89">
        <f t="shared" si="3"/>
        <v>0</v>
      </c>
      <c r="P89" s="14">
        <f t="shared" si="4"/>
        <v>-1113</v>
      </c>
      <c r="R89" s="14">
        <v>-1113</v>
      </c>
      <c r="S89">
        <v>-31.73</v>
      </c>
      <c r="U89">
        <v>154</v>
      </c>
      <c r="V89">
        <v>1.59</v>
      </c>
      <c r="W89">
        <f t="shared" si="5"/>
        <v>244.86</v>
      </c>
    </row>
    <row r="90" spans="1:23" x14ac:dyDescent="0.25">
      <c r="A90" s="10" t="s">
        <v>447</v>
      </c>
      <c r="B90" s="10" t="s">
        <v>557</v>
      </c>
      <c r="C90" s="11">
        <v>700</v>
      </c>
      <c r="D90" s="12">
        <v>1.59</v>
      </c>
      <c r="E90" s="12">
        <v>1113</v>
      </c>
      <c r="F90" s="12">
        <v>31.73</v>
      </c>
      <c r="G90" s="10" t="s">
        <v>325</v>
      </c>
      <c r="O90">
        <f t="shared" si="3"/>
        <v>0</v>
      </c>
      <c r="P90" s="14">
        <f t="shared" si="4"/>
        <v>1113</v>
      </c>
      <c r="R90" s="14">
        <v>1113</v>
      </c>
      <c r="S90">
        <v>31.73</v>
      </c>
      <c r="U90">
        <v>280</v>
      </c>
      <c r="V90">
        <v>0.19</v>
      </c>
      <c r="W90">
        <f t="shared" si="5"/>
        <v>53.2</v>
      </c>
    </row>
    <row r="91" spans="1:23" x14ac:dyDescent="0.25">
      <c r="A91" s="10" t="s">
        <v>447</v>
      </c>
      <c r="B91" s="10" t="s">
        <v>557</v>
      </c>
      <c r="C91" s="11">
        <v>-154</v>
      </c>
      <c r="D91" s="12">
        <v>1.59</v>
      </c>
      <c r="E91" s="12">
        <v>-244.86</v>
      </c>
      <c r="F91" s="12">
        <v>-6.98</v>
      </c>
      <c r="G91" s="10" t="s">
        <v>325</v>
      </c>
      <c r="J91">
        <v>74</v>
      </c>
      <c r="K91">
        <v>16525</v>
      </c>
      <c r="L91" t="s">
        <v>447</v>
      </c>
      <c r="M91">
        <v>154</v>
      </c>
      <c r="N91">
        <v>1.59</v>
      </c>
      <c r="O91">
        <f t="shared" si="3"/>
        <v>244.86</v>
      </c>
      <c r="P91" s="14">
        <f t="shared" si="4"/>
        <v>0</v>
      </c>
      <c r="R91">
        <v>-244.86</v>
      </c>
      <c r="S91">
        <v>-6.98</v>
      </c>
      <c r="U91">
        <v>2</v>
      </c>
      <c r="V91">
        <v>52.2346</v>
      </c>
      <c r="W91">
        <f t="shared" si="5"/>
        <v>104.4692</v>
      </c>
    </row>
    <row r="92" spans="1:23" x14ac:dyDescent="0.25">
      <c r="A92" s="10" t="s">
        <v>448</v>
      </c>
      <c r="B92" s="10" t="s">
        <v>558</v>
      </c>
      <c r="C92" s="11">
        <v>-280</v>
      </c>
      <c r="D92" s="12">
        <v>0.19</v>
      </c>
      <c r="E92" s="12">
        <v>-53.2</v>
      </c>
      <c r="F92" s="12">
        <v>-1.52</v>
      </c>
      <c r="G92" s="10" t="s">
        <v>325</v>
      </c>
      <c r="J92">
        <v>74</v>
      </c>
      <c r="K92">
        <v>16529</v>
      </c>
      <c r="L92" t="s">
        <v>448</v>
      </c>
      <c r="M92">
        <v>280</v>
      </c>
      <c r="N92">
        <v>0.19</v>
      </c>
      <c r="O92">
        <f t="shared" si="3"/>
        <v>53.2</v>
      </c>
      <c r="P92" s="14">
        <f t="shared" si="4"/>
        <v>0</v>
      </c>
      <c r="R92">
        <v>-53.2</v>
      </c>
      <c r="S92">
        <v>-1.52</v>
      </c>
      <c r="U92">
        <v>172</v>
      </c>
      <c r="V92">
        <v>851.62800000000004</v>
      </c>
      <c r="W92">
        <f t="shared" si="5"/>
        <v>146480.016</v>
      </c>
    </row>
    <row r="93" spans="1:23" x14ac:dyDescent="0.25">
      <c r="A93" s="10" t="s">
        <v>449</v>
      </c>
      <c r="B93" s="10" t="s">
        <v>233</v>
      </c>
      <c r="C93" s="11">
        <v>-2</v>
      </c>
      <c r="D93" s="12">
        <v>52.23</v>
      </c>
      <c r="E93" s="12">
        <v>-104.47</v>
      </c>
      <c r="F93" s="12">
        <v>-2.98</v>
      </c>
      <c r="G93" s="10" t="s">
        <v>325</v>
      </c>
      <c r="J93">
        <v>74</v>
      </c>
      <c r="K93">
        <v>22981</v>
      </c>
      <c r="L93" t="s">
        <v>449</v>
      </c>
      <c r="M93">
        <v>2</v>
      </c>
      <c r="N93">
        <v>52.2346</v>
      </c>
      <c r="O93">
        <f t="shared" si="3"/>
        <v>104.4692</v>
      </c>
      <c r="P93" s="14">
        <f t="shared" si="4"/>
        <v>-7.9999999999813554E-4</v>
      </c>
      <c r="R93">
        <v>-104.47</v>
      </c>
      <c r="S93">
        <v>-2.98</v>
      </c>
      <c r="U93">
        <v>14</v>
      </c>
      <c r="V93">
        <v>770.08040000000005</v>
      </c>
      <c r="W93">
        <f t="shared" si="5"/>
        <v>10781.125600000001</v>
      </c>
    </row>
    <row r="94" spans="1:23" x14ac:dyDescent="0.25">
      <c r="A94" s="10" t="s">
        <v>450</v>
      </c>
      <c r="B94" s="10" t="s">
        <v>14</v>
      </c>
      <c r="C94" s="11">
        <v>-172.49</v>
      </c>
      <c r="D94" s="12">
        <v>851.63</v>
      </c>
      <c r="E94" s="12">
        <v>-146897.31</v>
      </c>
      <c r="F94" s="12">
        <v>-4188.12</v>
      </c>
      <c r="G94" s="10" t="s">
        <v>325</v>
      </c>
      <c r="J94">
        <v>74</v>
      </c>
      <c r="K94">
        <v>19670</v>
      </c>
      <c r="L94" t="s">
        <v>450</v>
      </c>
      <c r="M94">
        <v>172</v>
      </c>
      <c r="N94">
        <v>851.62800000000004</v>
      </c>
      <c r="O94">
        <f t="shared" si="3"/>
        <v>146480.016</v>
      </c>
      <c r="P94" s="14">
        <f t="shared" si="4"/>
        <v>-417.29399999999441</v>
      </c>
      <c r="R94" s="14">
        <v>-146897.31</v>
      </c>
      <c r="S94" s="14">
        <v>-4188.12</v>
      </c>
      <c r="U94">
        <v>7</v>
      </c>
      <c r="V94">
        <v>763.65970000000004</v>
      </c>
      <c r="W94">
        <f t="shared" si="5"/>
        <v>5345.6179000000002</v>
      </c>
    </row>
    <row r="95" spans="1:23" x14ac:dyDescent="0.25">
      <c r="A95" s="10" t="s">
        <v>451</v>
      </c>
      <c r="B95" s="10" t="s">
        <v>15</v>
      </c>
      <c r="C95" s="11">
        <v>-14</v>
      </c>
      <c r="D95" s="12">
        <v>770.08</v>
      </c>
      <c r="E95" s="12">
        <v>-10781.13</v>
      </c>
      <c r="F95" s="12">
        <v>-307.38</v>
      </c>
      <c r="G95" s="10" t="s">
        <v>325</v>
      </c>
      <c r="J95">
        <v>74</v>
      </c>
      <c r="K95">
        <v>19671</v>
      </c>
      <c r="L95" t="s">
        <v>451</v>
      </c>
      <c r="M95">
        <v>14</v>
      </c>
      <c r="N95">
        <v>770.08040000000005</v>
      </c>
      <c r="O95">
        <f t="shared" si="3"/>
        <v>10781.125600000001</v>
      </c>
      <c r="P95" s="14">
        <f t="shared" si="4"/>
        <v>-4.3999999979860149E-3</v>
      </c>
      <c r="R95" s="14">
        <v>-10781.13</v>
      </c>
      <c r="S95">
        <v>-307.38</v>
      </c>
      <c r="U95">
        <v>7</v>
      </c>
      <c r="V95">
        <v>466.45620000000002</v>
      </c>
      <c r="W95">
        <f t="shared" si="5"/>
        <v>3265.1934000000001</v>
      </c>
    </row>
    <row r="96" spans="1:23" x14ac:dyDescent="0.25">
      <c r="A96" s="10" t="s">
        <v>452</v>
      </c>
      <c r="B96" s="10" t="s">
        <v>16</v>
      </c>
      <c r="C96" s="11">
        <v>-7</v>
      </c>
      <c r="D96" s="12">
        <v>760.62</v>
      </c>
      <c r="E96" s="12">
        <v>-5324.34</v>
      </c>
      <c r="F96" s="12">
        <v>-151.80000000000001</v>
      </c>
      <c r="G96" s="10" t="s">
        <v>325</v>
      </c>
      <c r="J96">
        <v>74</v>
      </c>
      <c r="K96">
        <v>19672</v>
      </c>
      <c r="L96" t="s">
        <v>452</v>
      </c>
      <c r="M96">
        <v>7</v>
      </c>
      <c r="N96">
        <v>763.65970000000004</v>
      </c>
      <c r="O96">
        <f t="shared" si="3"/>
        <v>5345.6179000000002</v>
      </c>
      <c r="P96" s="14">
        <f t="shared" si="4"/>
        <v>21.277900000000045</v>
      </c>
      <c r="R96" s="14">
        <v>-5332.75</v>
      </c>
      <c r="S96">
        <v>-152.04</v>
      </c>
      <c r="U96">
        <v>1</v>
      </c>
      <c r="V96">
        <v>93</v>
      </c>
      <c r="W96">
        <f t="shared" si="5"/>
        <v>93</v>
      </c>
    </row>
    <row r="97" spans="1:23" x14ac:dyDescent="0.25">
      <c r="A97" s="10" t="s">
        <v>453</v>
      </c>
      <c r="B97" s="10" t="s">
        <v>17</v>
      </c>
      <c r="C97" s="11">
        <v>-7</v>
      </c>
      <c r="D97" s="12">
        <v>466.46</v>
      </c>
      <c r="E97" s="12">
        <v>-3265.19</v>
      </c>
      <c r="F97" s="12">
        <v>-93.09</v>
      </c>
      <c r="G97" s="10" t="s">
        <v>325</v>
      </c>
      <c r="J97">
        <v>74</v>
      </c>
      <c r="K97">
        <v>19676</v>
      </c>
      <c r="L97" t="s">
        <v>453</v>
      </c>
      <c r="M97">
        <v>7</v>
      </c>
      <c r="N97">
        <v>466.45620000000002</v>
      </c>
      <c r="O97">
        <f t="shared" si="3"/>
        <v>3265.1934000000001</v>
      </c>
      <c r="P97" s="14">
        <f t="shared" si="4"/>
        <v>3.4000000000560249E-3</v>
      </c>
      <c r="R97" s="14">
        <v>-3265.19</v>
      </c>
      <c r="S97">
        <v>-93.09</v>
      </c>
      <c r="U97">
        <v>71</v>
      </c>
      <c r="V97">
        <v>98.982900000000001</v>
      </c>
      <c r="W97">
        <f t="shared" si="5"/>
        <v>7027.7858999999999</v>
      </c>
    </row>
    <row r="98" spans="1:23" x14ac:dyDescent="0.25">
      <c r="A98" s="10" t="s">
        <v>454</v>
      </c>
      <c r="B98" s="10" t="s">
        <v>125</v>
      </c>
      <c r="C98" s="11">
        <v>-1</v>
      </c>
      <c r="D98" s="12">
        <v>93</v>
      </c>
      <c r="E98" s="12">
        <v>-93</v>
      </c>
      <c r="F98" s="12">
        <v>-2.65</v>
      </c>
      <c r="G98" s="10" t="s">
        <v>325</v>
      </c>
      <c r="J98">
        <v>74</v>
      </c>
      <c r="K98">
        <v>22900</v>
      </c>
      <c r="L98" t="s">
        <v>454</v>
      </c>
      <c r="M98">
        <v>1</v>
      </c>
      <c r="N98">
        <v>93</v>
      </c>
      <c r="O98">
        <f t="shared" si="3"/>
        <v>93</v>
      </c>
      <c r="P98" s="14">
        <f t="shared" si="4"/>
        <v>0</v>
      </c>
      <c r="R98">
        <v>-93</v>
      </c>
      <c r="S98">
        <v>-2.65</v>
      </c>
      <c r="U98">
        <v>34</v>
      </c>
      <c r="V98">
        <v>52.502699999999997</v>
      </c>
      <c r="W98">
        <f t="shared" si="5"/>
        <v>1785.0917999999999</v>
      </c>
    </row>
    <row r="99" spans="1:23" x14ac:dyDescent="0.25">
      <c r="A99" s="10" t="s">
        <v>455</v>
      </c>
      <c r="B99" s="10" t="s">
        <v>95</v>
      </c>
      <c r="C99" s="11">
        <v>-71</v>
      </c>
      <c r="D99" s="12">
        <v>98.98</v>
      </c>
      <c r="E99" s="12">
        <v>-7027.79</v>
      </c>
      <c r="F99" s="12">
        <v>-200.37</v>
      </c>
      <c r="G99" s="10" t="s">
        <v>325</v>
      </c>
      <c r="J99">
        <v>74</v>
      </c>
      <c r="K99">
        <v>9023</v>
      </c>
      <c r="L99" t="s">
        <v>455</v>
      </c>
      <c r="M99">
        <v>71</v>
      </c>
      <c r="N99">
        <v>98.982900000000001</v>
      </c>
      <c r="O99">
        <f t="shared" si="3"/>
        <v>7027.7858999999999</v>
      </c>
      <c r="P99" s="14">
        <f t="shared" si="4"/>
        <v>-4.1000000001076842E-3</v>
      </c>
      <c r="R99" s="14">
        <v>-7015.77</v>
      </c>
      <c r="S99">
        <v>-200.02</v>
      </c>
      <c r="U99">
        <v>9</v>
      </c>
      <c r="V99">
        <v>13</v>
      </c>
      <c r="W99">
        <f t="shared" si="5"/>
        <v>117</v>
      </c>
    </row>
    <row r="100" spans="1:23" x14ac:dyDescent="0.25">
      <c r="A100" s="10" t="s">
        <v>456</v>
      </c>
      <c r="B100" s="10" t="s">
        <v>130</v>
      </c>
      <c r="C100" s="11">
        <v>-34</v>
      </c>
      <c r="D100" s="12">
        <v>52.5</v>
      </c>
      <c r="E100" s="12">
        <v>-1785.09</v>
      </c>
      <c r="F100" s="12">
        <v>-50.89</v>
      </c>
      <c r="G100" s="10" t="s">
        <v>325</v>
      </c>
      <c r="J100">
        <v>74</v>
      </c>
      <c r="K100">
        <v>9029</v>
      </c>
      <c r="L100" t="s">
        <v>456</v>
      </c>
      <c r="M100">
        <v>34</v>
      </c>
      <c r="N100">
        <v>52.502699999999997</v>
      </c>
      <c r="O100">
        <f t="shared" si="3"/>
        <v>1785.0917999999999</v>
      </c>
      <c r="P100" s="14">
        <f t="shared" si="4"/>
        <v>1.8000000000029104E-3</v>
      </c>
      <c r="R100" s="14">
        <v>-1785.09</v>
      </c>
      <c r="S100">
        <v>-50.89</v>
      </c>
      <c r="U100">
        <v>28</v>
      </c>
      <c r="V100">
        <v>4.032</v>
      </c>
      <c r="W100">
        <f t="shared" si="5"/>
        <v>112.896</v>
      </c>
    </row>
    <row r="101" spans="1:23" x14ac:dyDescent="0.25">
      <c r="A101" s="10" t="s">
        <v>457</v>
      </c>
      <c r="B101" s="10" t="s">
        <v>559</v>
      </c>
      <c r="C101" s="11">
        <v>-9</v>
      </c>
      <c r="D101" s="12">
        <v>13</v>
      </c>
      <c r="E101" s="12">
        <v>-117</v>
      </c>
      <c r="F101" s="12">
        <v>-3.34</v>
      </c>
      <c r="G101" s="10" t="s">
        <v>325</v>
      </c>
      <c r="J101">
        <v>74</v>
      </c>
      <c r="K101">
        <v>16543</v>
      </c>
      <c r="L101" t="s">
        <v>457</v>
      </c>
      <c r="M101">
        <v>9</v>
      </c>
      <c r="N101">
        <v>13</v>
      </c>
      <c r="O101">
        <f t="shared" si="3"/>
        <v>117</v>
      </c>
      <c r="P101" s="14">
        <f t="shared" si="4"/>
        <v>0</v>
      </c>
      <c r="R101">
        <v>-117</v>
      </c>
      <c r="S101">
        <v>-3.34</v>
      </c>
      <c r="U101">
        <v>350</v>
      </c>
      <c r="V101">
        <v>30</v>
      </c>
      <c r="W101">
        <f t="shared" si="5"/>
        <v>10500</v>
      </c>
    </row>
    <row r="102" spans="1:23" x14ac:dyDescent="0.25">
      <c r="A102" s="10" t="s">
        <v>458</v>
      </c>
      <c r="B102" s="10" t="s">
        <v>560</v>
      </c>
      <c r="C102" s="11">
        <v>-28</v>
      </c>
      <c r="D102" s="12">
        <v>4.03</v>
      </c>
      <c r="E102" s="12">
        <v>-112.9</v>
      </c>
      <c r="F102" s="12">
        <v>-3.22</v>
      </c>
      <c r="G102" s="10" t="s">
        <v>325</v>
      </c>
      <c r="J102">
        <v>74</v>
      </c>
      <c r="K102">
        <v>16545</v>
      </c>
      <c r="L102" t="s">
        <v>458</v>
      </c>
      <c r="M102">
        <v>28</v>
      </c>
      <c r="N102">
        <v>4.032</v>
      </c>
      <c r="O102">
        <f t="shared" si="3"/>
        <v>112.896</v>
      </c>
      <c r="P102" s="14">
        <f t="shared" si="4"/>
        <v>-4.0000000000048885E-3</v>
      </c>
      <c r="R102">
        <v>-81.88</v>
      </c>
      <c r="S102">
        <v>-2.33</v>
      </c>
      <c r="U102">
        <v>298</v>
      </c>
      <c r="V102">
        <v>11</v>
      </c>
      <c r="W102">
        <f t="shared" si="5"/>
        <v>3278</v>
      </c>
    </row>
    <row r="103" spans="1:23" x14ac:dyDescent="0.25">
      <c r="A103" s="10" t="s">
        <v>459</v>
      </c>
      <c r="B103" s="10" t="s">
        <v>561</v>
      </c>
      <c r="C103" s="11">
        <v>-300</v>
      </c>
      <c r="D103" s="12">
        <v>30</v>
      </c>
      <c r="E103" s="12">
        <v>-9000</v>
      </c>
      <c r="F103" s="12">
        <v>-256.58999999999997</v>
      </c>
      <c r="G103" s="10" t="s">
        <v>325</v>
      </c>
      <c r="J103">
        <v>74</v>
      </c>
      <c r="K103">
        <v>16547</v>
      </c>
      <c r="L103" t="s">
        <v>459</v>
      </c>
      <c r="M103">
        <v>350</v>
      </c>
      <c r="N103">
        <v>30</v>
      </c>
      <c r="O103">
        <f t="shared" si="3"/>
        <v>10500</v>
      </c>
      <c r="P103" s="14">
        <f t="shared" si="4"/>
        <v>1500</v>
      </c>
      <c r="R103" s="14">
        <v>-9000</v>
      </c>
      <c r="S103">
        <v>-256.58999999999997</v>
      </c>
      <c r="U103">
        <v>500</v>
      </c>
      <c r="V103">
        <v>14.5</v>
      </c>
      <c r="W103">
        <f t="shared" si="5"/>
        <v>7250</v>
      </c>
    </row>
    <row r="104" spans="1:23" x14ac:dyDescent="0.25">
      <c r="A104" s="10" t="s">
        <v>459</v>
      </c>
      <c r="B104" s="10" t="s">
        <v>561</v>
      </c>
      <c r="C104" s="11">
        <v>-50</v>
      </c>
      <c r="D104" s="12">
        <v>30</v>
      </c>
      <c r="E104" s="12">
        <v>-1500</v>
      </c>
      <c r="F104" s="12">
        <v>-42.77</v>
      </c>
      <c r="G104" s="10" t="s">
        <v>325</v>
      </c>
      <c r="P104" s="14">
        <f t="shared" si="4"/>
        <v>-1500</v>
      </c>
      <c r="R104" s="14">
        <v>-1500</v>
      </c>
      <c r="S104">
        <v>-42.77</v>
      </c>
      <c r="U104">
        <v>4</v>
      </c>
      <c r="V104">
        <v>35</v>
      </c>
      <c r="W104">
        <f t="shared" si="5"/>
        <v>140</v>
      </c>
    </row>
    <row r="105" spans="1:23" x14ac:dyDescent="0.25">
      <c r="A105" s="10" t="s">
        <v>460</v>
      </c>
      <c r="B105" s="10" t="s">
        <v>562</v>
      </c>
      <c r="C105" s="11">
        <v>-298</v>
      </c>
      <c r="D105" s="12">
        <v>11</v>
      </c>
      <c r="E105" s="12">
        <v>-3278</v>
      </c>
      <c r="F105" s="12">
        <v>-93.46</v>
      </c>
      <c r="G105" s="10" t="s">
        <v>325</v>
      </c>
      <c r="J105">
        <v>74</v>
      </c>
      <c r="K105">
        <v>16548</v>
      </c>
      <c r="L105" t="s">
        <v>460</v>
      </c>
      <c r="M105">
        <v>298</v>
      </c>
      <c r="N105">
        <v>11</v>
      </c>
      <c r="O105">
        <f t="shared" si="3"/>
        <v>3278</v>
      </c>
      <c r="P105" s="14">
        <f t="shared" si="4"/>
        <v>0</v>
      </c>
      <c r="R105" s="14">
        <v>-3278</v>
      </c>
      <c r="S105">
        <v>-93.46</v>
      </c>
      <c r="U105">
        <v>7</v>
      </c>
      <c r="V105">
        <v>97.91</v>
      </c>
      <c r="W105">
        <f t="shared" si="5"/>
        <v>685.37</v>
      </c>
    </row>
    <row r="106" spans="1:23" x14ac:dyDescent="0.25">
      <c r="A106" s="10" t="s">
        <v>461</v>
      </c>
      <c r="B106" s="10" t="s">
        <v>563</v>
      </c>
      <c r="C106" s="11">
        <v>-500</v>
      </c>
      <c r="D106" s="12">
        <v>14.5</v>
      </c>
      <c r="E106" s="12">
        <v>-7250</v>
      </c>
      <c r="F106" s="12">
        <v>-206.7</v>
      </c>
      <c r="G106" s="10" t="s">
        <v>325</v>
      </c>
      <c r="J106">
        <v>74</v>
      </c>
      <c r="K106">
        <v>16552</v>
      </c>
      <c r="L106" t="s">
        <v>461</v>
      </c>
      <c r="M106">
        <v>500</v>
      </c>
      <c r="N106">
        <v>14.5</v>
      </c>
      <c r="O106">
        <f t="shared" si="3"/>
        <v>7250</v>
      </c>
      <c r="P106" s="14">
        <f t="shared" si="4"/>
        <v>0</v>
      </c>
      <c r="R106" s="14">
        <v>-7250</v>
      </c>
      <c r="S106">
        <v>-206.7</v>
      </c>
      <c r="U106">
        <v>1444</v>
      </c>
      <c r="V106">
        <v>1.7202999999999999</v>
      </c>
      <c r="W106">
        <f t="shared" si="5"/>
        <v>2484.1131999999998</v>
      </c>
    </row>
    <row r="107" spans="1:23" x14ac:dyDescent="0.25">
      <c r="A107" s="10" t="s">
        <v>462</v>
      </c>
      <c r="B107" s="10" t="s">
        <v>564</v>
      </c>
      <c r="C107" s="11">
        <v>-4</v>
      </c>
      <c r="D107" s="12">
        <v>35</v>
      </c>
      <c r="E107" s="12">
        <v>-140</v>
      </c>
      <c r="F107" s="12">
        <v>-3.99</v>
      </c>
      <c r="G107" s="10" t="s">
        <v>325</v>
      </c>
      <c r="J107">
        <v>74</v>
      </c>
      <c r="K107">
        <v>16710</v>
      </c>
      <c r="L107" t="s">
        <v>462</v>
      </c>
      <c r="M107">
        <v>4</v>
      </c>
      <c r="N107">
        <v>35</v>
      </c>
      <c r="O107">
        <f t="shared" si="3"/>
        <v>140</v>
      </c>
      <c r="P107" s="14">
        <f t="shared" si="4"/>
        <v>0</v>
      </c>
      <c r="R107">
        <v>-140</v>
      </c>
      <c r="S107">
        <v>-3.99</v>
      </c>
      <c r="U107">
        <v>409</v>
      </c>
      <c r="V107">
        <v>1.5</v>
      </c>
      <c r="W107">
        <f t="shared" si="5"/>
        <v>613.5</v>
      </c>
    </row>
    <row r="108" spans="1:23" x14ac:dyDescent="0.25">
      <c r="A108" s="10" t="s">
        <v>463</v>
      </c>
      <c r="B108" s="10" t="s">
        <v>50</v>
      </c>
      <c r="C108" s="11">
        <v>-7</v>
      </c>
      <c r="D108" s="12">
        <v>97.91</v>
      </c>
      <c r="E108" s="12">
        <v>-685.37</v>
      </c>
      <c r="F108" s="12">
        <v>-19.54</v>
      </c>
      <c r="G108" s="10" t="s">
        <v>325</v>
      </c>
      <c r="J108">
        <v>74</v>
      </c>
      <c r="K108">
        <v>19777</v>
      </c>
      <c r="L108" t="s">
        <v>463</v>
      </c>
      <c r="M108">
        <v>7</v>
      </c>
      <c r="N108">
        <v>97.91</v>
      </c>
      <c r="O108">
        <f t="shared" si="3"/>
        <v>685.37</v>
      </c>
      <c r="P108" s="14">
        <f t="shared" si="4"/>
        <v>0</v>
      </c>
      <c r="R108">
        <v>-685.37</v>
      </c>
      <c r="S108">
        <v>-19.54</v>
      </c>
      <c r="U108">
        <v>1323</v>
      </c>
      <c r="V108">
        <v>2.2799999999999998</v>
      </c>
      <c r="W108">
        <f t="shared" si="5"/>
        <v>3016.4399999999996</v>
      </c>
    </row>
    <row r="109" spans="1:23" x14ac:dyDescent="0.25">
      <c r="A109" s="10" t="s">
        <v>464</v>
      </c>
      <c r="B109" s="10" t="s">
        <v>51</v>
      </c>
      <c r="C109" s="11">
        <v>-1444</v>
      </c>
      <c r="D109" s="12">
        <v>1.72</v>
      </c>
      <c r="E109" s="12">
        <v>-2484.11</v>
      </c>
      <c r="F109" s="12">
        <v>-70.819999999999993</v>
      </c>
      <c r="G109" s="10" t="s">
        <v>325</v>
      </c>
      <c r="J109">
        <v>74</v>
      </c>
      <c r="K109">
        <v>8929</v>
      </c>
      <c r="L109" t="s">
        <v>464</v>
      </c>
      <c r="M109">
        <v>1444</v>
      </c>
      <c r="N109">
        <v>1.7202999999999999</v>
      </c>
      <c r="O109">
        <f t="shared" si="3"/>
        <v>2484.1131999999998</v>
      </c>
      <c r="P109" s="14">
        <f t="shared" si="4"/>
        <v>3.1999999996514816E-3</v>
      </c>
      <c r="R109" s="14">
        <v>-2484.11</v>
      </c>
      <c r="S109">
        <v>-70.819999999999993</v>
      </c>
      <c r="U109">
        <v>70</v>
      </c>
      <c r="V109">
        <v>4.5</v>
      </c>
      <c r="W109">
        <f t="shared" si="5"/>
        <v>315</v>
      </c>
    </row>
    <row r="110" spans="1:23" x14ac:dyDescent="0.25">
      <c r="A110" s="10" t="s">
        <v>465</v>
      </c>
      <c r="B110" s="10" t="s">
        <v>565</v>
      </c>
      <c r="C110" s="11">
        <v>-409</v>
      </c>
      <c r="D110" s="12">
        <v>1.5</v>
      </c>
      <c r="E110" s="12">
        <v>-613.5</v>
      </c>
      <c r="F110" s="12">
        <v>-17.489999999999998</v>
      </c>
      <c r="G110" s="10" t="s">
        <v>325</v>
      </c>
      <c r="J110">
        <v>74</v>
      </c>
      <c r="K110">
        <v>8953</v>
      </c>
      <c r="L110" t="s">
        <v>465</v>
      </c>
      <c r="M110">
        <v>409</v>
      </c>
      <c r="N110">
        <v>1.5</v>
      </c>
      <c r="O110">
        <f t="shared" si="3"/>
        <v>613.5</v>
      </c>
      <c r="P110" s="14">
        <f t="shared" si="4"/>
        <v>0</v>
      </c>
      <c r="R110">
        <v>-613.5</v>
      </c>
      <c r="S110">
        <v>-17.489999999999998</v>
      </c>
      <c r="U110">
        <v>1422</v>
      </c>
      <c r="V110">
        <v>4.5</v>
      </c>
      <c r="W110">
        <f t="shared" si="5"/>
        <v>6399</v>
      </c>
    </row>
    <row r="111" spans="1:23" x14ac:dyDescent="0.25">
      <c r="A111" s="10" t="s">
        <v>466</v>
      </c>
      <c r="B111" s="10" t="s">
        <v>566</v>
      </c>
      <c r="C111" s="11">
        <v>-1323</v>
      </c>
      <c r="D111" s="12">
        <v>2.2799999999999998</v>
      </c>
      <c r="E111" s="12">
        <v>-3016.44</v>
      </c>
      <c r="F111" s="12">
        <v>-86</v>
      </c>
      <c r="G111" s="10" t="s">
        <v>325</v>
      </c>
      <c r="J111">
        <v>74</v>
      </c>
      <c r="K111">
        <v>12861</v>
      </c>
      <c r="L111" t="s">
        <v>466</v>
      </c>
      <c r="M111">
        <v>1323</v>
      </c>
      <c r="N111">
        <v>2.2799999999999998</v>
      </c>
      <c r="O111">
        <f t="shared" si="3"/>
        <v>3016.4399999999996</v>
      </c>
      <c r="P111" s="14">
        <f t="shared" si="4"/>
        <v>0</v>
      </c>
      <c r="R111" s="14">
        <v>-3016.44</v>
      </c>
      <c r="S111">
        <v>-86</v>
      </c>
      <c r="U111">
        <v>620</v>
      </c>
      <c r="V111">
        <v>0.21</v>
      </c>
      <c r="W111">
        <f t="shared" si="5"/>
        <v>130.19999999999999</v>
      </c>
    </row>
    <row r="112" spans="1:23" x14ac:dyDescent="0.25">
      <c r="A112" s="10" t="s">
        <v>467</v>
      </c>
      <c r="B112" s="10" t="s">
        <v>567</v>
      </c>
      <c r="C112" s="11">
        <v>-70</v>
      </c>
      <c r="D112" s="12">
        <v>4.5</v>
      </c>
      <c r="E112" s="12">
        <v>-315</v>
      </c>
      <c r="F112" s="12">
        <v>-8.98</v>
      </c>
      <c r="G112" s="10" t="s">
        <v>325</v>
      </c>
      <c r="J112">
        <v>74</v>
      </c>
      <c r="K112">
        <v>12916</v>
      </c>
      <c r="L112" t="s">
        <v>467</v>
      </c>
      <c r="M112">
        <v>70</v>
      </c>
      <c r="N112">
        <v>4.5</v>
      </c>
      <c r="O112">
        <f t="shared" si="3"/>
        <v>315</v>
      </c>
      <c r="P112" s="14">
        <f t="shared" si="4"/>
        <v>0</v>
      </c>
      <c r="R112">
        <v>-315</v>
      </c>
      <c r="S112">
        <v>-8.98</v>
      </c>
      <c r="U112">
        <v>4</v>
      </c>
      <c r="V112">
        <v>4.9349999999999996</v>
      </c>
      <c r="W112">
        <f t="shared" si="5"/>
        <v>19.739999999999998</v>
      </c>
    </row>
    <row r="113" spans="1:23" x14ac:dyDescent="0.25">
      <c r="A113" s="10" t="s">
        <v>468</v>
      </c>
      <c r="B113" s="10" t="s">
        <v>568</v>
      </c>
      <c r="C113" s="11">
        <v>-1422</v>
      </c>
      <c r="D113" s="12">
        <v>4.5</v>
      </c>
      <c r="E113" s="12">
        <v>-6399</v>
      </c>
      <c r="F113" s="12">
        <v>-182.43</v>
      </c>
      <c r="G113" s="10" t="s">
        <v>325</v>
      </c>
      <c r="J113">
        <v>74</v>
      </c>
      <c r="K113">
        <v>12917</v>
      </c>
      <c r="L113" t="s">
        <v>468</v>
      </c>
      <c r="M113">
        <v>1422</v>
      </c>
      <c r="N113">
        <v>4.5</v>
      </c>
      <c r="O113">
        <f t="shared" si="3"/>
        <v>6399</v>
      </c>
      <c r="P113" s="14">
        <f t="shared" si="4"/>
        <v>0</v>
      </c>
      <c r="R113" s="14">
        <v>-6399</v>
      </c>
      <c r="S113">
        <v>-182.43</v>
      </c>
      <c r="U113">
        <v>3</v>
      </c>
      <c r="V113">
        <v>379.21050000000002</v>
      </c>
      <c r="W113">
        <f t="shared" si="5"/>
        <v>1137.6315</v>
      </c>
    </row>
    <row r="114" spans="1:23" x14ac:dyDescent="0.25">
      <c r="A114" s="10" t="s">
        <v>469</v>
      </c>
      <c r="B114" s="10" t="s">
        <v>569</v>
      </c>
      <c r="C114" s="11">
        <v>-620</v>
      </c>
      <c r="D114" s="12">
        <v>0.21</v>
      </c>
      <c r="E114" s="12">
        <v>-130.19999999999999</v>
      </c>
      <c r="F114" s="12">
        <v>-3.71</v>
      </c>
      <c r="G114" s="10" t="s">
        <v>325</v>
      </c>
      <c r="J114">
        <v>74</v>
      </c>
      <c r="K114">
        <v>16613</v>
      </c>
      <c r="L114" t="s">
        <v>469</v>
      </c>
      <c r="M114">
        <v>620</v>
      </c>
      <c r="N114">
        <v>0.21</v>
      </c>
      <c r="O114">
        <f t="shared" si="3"/>
        <v>130.19999999999999</v>
      </c>
      <c r="P114" s="14">
        <f t="shared" si="4"/>
        <v>0</v>
      </c>
      <c r="R114">
        <v>-130.19999999999999</v>
      </c>
      <c r="S114">
        <v>-3.71</v>
      </c>
      <c r="U114">
        <v>2</v>
      </c>
      <c r="V114">
        <v>1115.27</v>
      </c>
      <c r="W114">
        <f t="shared" si="5"/>
        <v>2230.54</v>
      </c>
    </row>
    <row r="115" spans="1:23" x14ac:dyDescent="0.25">
      <c r="A115" s="10" t="s">
        <v>470</v>
      </c>
      <c r="B115" s="10" t="s">
        <v>116</v>
      </c>
      <c r="C115" s="11">
        <v>-4</v>
      </c>
      <c r="D115" s="12">
        <v>4.9400000000000004</v>
      </c>
      <c r="E115" s="12">
        <v>-19.739999999999998</v>
      </c>
      <c r="F115" s="12">
        <v>-0.56000000000000005</v>
      </c>
      <c r="G115" s="10" t="s">
        <v>325</v>
      </c>
      <c r="J115">
        <v>74</v>
      </c>
      <c r="K115">
        <v>21929</v>
      </c>
      <c r="L115" t="s">
        <v>470</v>
      </c>
      <c r="M115">
        <v>4</v>
      </c>
      <c r="N115">
        <v>4.9349999999999996</v>
      </c>
      <c r="O115">
        <f t="shared" si="3"/>
        <v>19.739999999999998</v>
      </c>
      <c r="P115" s="14">
        <f t="shared" si="4"/>
        <v>0</v>
      </c>
      <c r="R115">
        <v>-19.739999999999998</v>
      </c>
      <c r="S115">
        <v>-0.56000000000000005</v>
      </c>
      <c r="U115">
        <v>4</v>
      </c>
      <c r="V115">
        <v>866.17</v>
      </c>
      <c r="W115">
        <f t="shared" si="5"/>
        <v>3464.68</v>
      </c>
    </row>
    <row r="116" spans="1:23" x14ac:dyDescent="0.25">
      <c r="A116" s="10" t="s">
        <v>471</v>
      </c>
      <c r="B116" s="10" t="s">
        <v>570</v>
      </c>
      <c r="C116" s="11">
        <v>-3</v>
      </c>
      <c r="D116" s="12">
        <v>379.21</v>
      </c>
      <c r="E116" s="12">
        <v>-1137.6300000000001</v>
      </c>
      <c r="F116" s="12">
        <v>-32.43</v>
      </c>
      <c r="G116" s="10" t="s">
        <v>325</v>
      </c>
      <c r="J116">
        <v>74</v>
      </c>
      <c r="K116">
        <v>18245</v>
      </c>
      <c r="L116" t="s">
        <v>471</v>
      </c>
      <c r="M116">
        <v>3</v>
      </c>
      <c r="N116">
        <v>379.21050000000002</v>
      </c>
      <c r="O116">
        <f t="shared" si="3"/>
        <v>1137.6315</v>
      </c>
      <c r="P116" s="14">
        <f t="shared" si="4"/>
        <v>1.4999999998508429E-3</v>
      </c>
      <c r="R116" s="14">
        <v>-30527.47</v>
      </c>
      <c r="S116">
        <v>-870.31</v>
      </c>
      <c r="U116">
        <v>4</v>
      </c>
      <c r="V116">
        <v>1708.7</v>
      </c>
      <c r="W116">
        <f t="shared" si="5"/>
        <v>6834.8</v>
      </c>
    </row>
    <row r="117" spans="1:23" x14ac:dyDescent="0.25">
      <c r="A117" s="10" t="s">
        <v>472</v>
      </c>
      <c r="B117" s="10" t="s">
        <v>107</v>
      </c>
      <c r="C117" s="11">
        <v>-2</v>
      </c>
      <c r="D117" s="12">
        <v>1115.27</v>
      </c>
      <c r="E117" s="12">
        <v>-2230.54</v>
      </c>
      <c r="F117" s="12">
        <v>-63.59</v>
      </c>
      <c r="G117" s="10" t="s">
        <v>325</v>
      </c>
      <c r="J117">
        <v>74</v>
      </c>
      <c r="K117">
        <v>8122</v>
      </c>
      <c r="L117" t="s">
        <v>472</v>
      </c>
      <c r="M117">
        <v>2</v>
      </c>
      <c r="N117">
        <v>1115.27</v>
      </c>
      <c r="O117">
        <f t="shared" si="3"/>
        <v>2230.54</v>
      </c>
      <c r="P117" s="14">
        <f t="shared" si="4"/>
        <v>0</v>
      </c>
      <c r="R117" s="14">
        <v>-2230.54</v>
      </c>
      <c r="S117">
        <v>-63.59</v>
      </c>
      <c r="U117">
        <v>10</v>
      </c>
      <c r="V117">
        <v>22.53</v>
      </c>
      <c r="W117">
        <f t="shared" si="5"/>
        <v>225.3</v>
      </c>
    </row>
    <row r="118" spans="1:23" x14ac:dyDescent="0.25">
      <c r="A118" s="10" t="s">
        <v>473</v>
      </c>
      <c r="B118" s="10" t="s">
        <v>571</v>
      </c>
      <c r="C118" s="11">
        <v>-4</v>
      </c>
      <c r="D118" s="12">
        <v>866.17</v>
      </c>
      <c r="E118" s="12">
        <v>-3464.68</v>
      </c>
      <c r="F118" s="12">
        <v>-98.77</v>
      </c>
      <c r="G118" s="10" t="s">
        <v>325</v>
      </c>
      <c r="J118">
        <v>74</v>
      </c>
      <c r="K118">
        <v>19767</v>
      </c>
      <c r="L118" t="s">
        <v>473</v>
      </c>
      <c r="M118">
        <v>4</v>
      </c>
      <c r="N118">
        <v>866.17</v>
      </c>
      <c r="O118">
        <f t="shared" si="3"/>
        <v>3464.68</v>
      </c>
      <c r="P118" s="14">
        <f t="shared" si="4"/>
        <v>0</v>
      </c>
      <c r="R118" s="14">
        <v>-3464.68</v>
      </c>
      <c r="S118">
        <v>-98.77</v>
      </c>
      <c r="U118">
        <v>3</v>
      </c>
      <c r="V118">
        <v>120</v>
      </c>
      <c r="W118">
        <f t="shared" si="5"/>
        <v>360</v>
      </c>
    </row>
    <row r="119" spans="1:23" x14ac:dyDescent="0.25">
      <c r="A119" s="10" t="s">
        <v>474</v>
      </c>
      <c r="B119" s="10" t="s">
        <v>279</v>
      </c>
      <c r="C119" s="11">
        <v>-4</v>
      </c>
      <c r="D119" s="12">
        <v>1708.7</v>
      </c>
      <c r="E119" s="12">
        <v>-6834.8</v>
      </c>
      <c r="F119" s="12">
        <v>-194.79</v>
      </c>
      <c r="G119" s="10" t="s">
        <v>325</v>
      </c>
      <c r="J119">
        <v>74</v>
      </c>
      <c r="K119">
        <v>23013</v>
      </c>
      <c r="L119" t="s">
        <v>474</v>
      </c>
      <c r="M119">
        <v>4</v>
      </c>
      <c r="N119">
        <v>1708.7</v>
      </c>
      <c r="O119">
        <f t="shared" si="3"/>
        <v>6834.8</v>
      </c>
      <c r="P119" s="14">
        <f t="shared" si="4"/>
        <v>0</v>
      </c>
      <c r="R119" s="14">
        <v>-6834.8</v>
      </c>
      <c r="S119">
        <v>-194.79</v>
      </c>
      <c r="U119">
        <v>69</v>
      </c>
      <c r="V119">
        <v>44.172600000000003</v>
      </c>
      <c r="W119">
        <f t="shared" si="5"/>
        <v>3047.9094</v>
      </c>
    </row>
    <row r="120" spans="1:23" x14ac:dyDescent="0.25">
      <c r="A120" s="10" t="s">
        <v>475</v>
      </c>
      <c r="B120" s="10" t="s">
        <v>572</v>
      </c>
      <c r="C120" s="11">
        <v>-10</v>
      </c>
      <c r="D120" s="12">
        <v>22.53</v>
      </c>
      <c r="E120" s="12">
        <v>-225.3</v>
      </c>
      <c r="F120" s="12">
        <v>-6.42</v>
      </c>
      <c r="G120" s="10" t="s">
        <v>325</v>
      </c>
      <c r="J120">
        <v>74</v>
      </c>
      <c r="K120">
        <v>13109</v>
      </c>
      <c r="L120" t="s">
        <v>475</v>
      </c>
      <c r="M120">
        <v>10</v>
      </c>
      <c r="N120">
        <v>22.53</v>
      </c>
      <c r="O120">
        <f t="shared" si="3"/>
        <v>225.3</v>
      </c>
      <c r="P120" s="14">
        <f t="shared" si="4"/>
        <v>0</v>
      </c>
      <c r="R120">
        <v>-225.3</v>
      </c>
      <c r="S120">
        <v>-6.42</v>
      </c>
      <c r="U120">
        <v>1</v>
      </c>
      <c r="V120">
        <v>50</v>
      </c>
      <c r="W120">
        <f t="shared" si="5"/>
        <v>50</v>
      </c>
    </row>
    <row r="121" spans="1:23" x14ac:dyDescent="0.25">
      <c r="A121" s="10" t="s">
        <v>476</v>
      </c>
      <c r="B121" s="10" t="s">
        <v>573</v>
      </c>
      <c r="C121" s="11">
        <v>-3</v>
      </c>
      <c r="D121" s="12">
        <v>120</v>
      </c>
      <c r="E121" s="12">
        <v>-360</v>
      </c>
      <c r="F121" s="12">
        <v>-10.26</v>
      </c>
      <c r="G121" s="10" t="s">
        <v>325</v>
      </c>
      <c r="J121">
        <v>74</v>
      </c>
      <c r="K121">
        <v>15257</v>
      </c>
      <c r="L121" t="s">
        <v>476</v>
      </c>
      <c r="M121">
        <v>3</v>
      </c>
      <c r="N121">
        <v>120</v>
      </c>
      <c r="O121">
        <f t="shared" si="3"/>
        <v>360</v>
      </c>
      <c r="P121" s="14">
        <f t="shared" si="4"/>
        <v>0</v>
      </c>
      <c r="R121">
        <v>-360</v>
      </c>
      <c r="S121">
        <v>-10.26</v>
      </c>
      <c r="U121">
        <v>50</v>
      </c>
      <c r="V121">
        <v>45</v>
      </c>
      <c r="W121">
        <f t="shared" si="5"/>
        <v>2250</v>
      </c>
    </row>
    <row r="122" spans="1:23" x14ac:dyDescent="0.25">
      <c r="A122" s="10" t="s">
        <v>477</v>
      </c>
      <c r="B122" s="10" t="s">
        <v>183</v>
      </c>
      <c r="C122" s="11">
        <v>-69</v>
      </c>
      <c r="D122" s="12">
        <v>44.17</v>
      </c>
      <c r="E122" s="12">
        <v>-3047.91</v>
      </c>
      <c r="F122" s="12">
        <v>-86.89</v>
      </c>
      <c r="G122" s="10" t="s">
        <v>325</v>
      </c>
      <c r="J122">
        <v>74</v>
      </c>
      <c r="K122">
        <v>15258</v>
      </c>
      <c r="L122" t="s">
        <v>477</v>
      </c>
      <c r="M122">
        <v>69</v>
      </c>
      <c r="N122">
        <v>44.172600000000003</v>
      </c>
      <c r="O122">
        <f t="shared" si="3"/>
        <v>3047.9094</v>
      </c>
      <c r="P122" s="14">
        <f t="shared" si="4"/>
        <v>-5.9999999984938768E-4</v>
      </c>
      <c r="R122" s="14">
        <v>-3388.51</v>
      </c>
      <c r="S122">
        <v>-96.6</v>
      </c>
      <c r="U122">
        <v>1</v>
      </c>
      <c r="V122">
        <v>35</v>
      </c>
      <c r="W122">
        <f t="shared" si="5"/>
        <v>35</v>
      </c>
    </row>
    <row r="123" spans="1:23" x14ac:dyDescent="0.25">
      <c r="A123" s="10" t="s">
        <v>478</v>
      </c>
      <c r="B123" s="10" t="s">
        <v>574</v>
      </c>
      <c r="C123" s="11">
        <v>-1</v>
      </c>
      <c r="D123" s="12">
        <v>50</v>
      </c>
      <c r="E123" s="12">
        <v>-50</v>
      </c>
      <c r="F123" s="12">
        <v>-1.43</v>
      </c>
      <c r="G123" s="10" t="s">
        <v>325</v>
      </c>
      <c r="J123">
        <v>74</v>
      </c>
      <c r="K123">
        <v>15355</v>
      </c>
      <c r="L123" t="s">
        <v>478</v>
      </c>
      <c r="M123">
        <v>1</v>
      </c>
      <c r="N123">
        <v>50</v>
      </c>
      <c r="O123">
        <f t="shared" si="3"/>
        <v>50</v>
      </c>
      <c r="P123" s="14">
        <f t="shared" si="4"/>
        <v>0</v>
      </c>
      <c r="R123">
        <v>-50</v>
      </c>
      <c r="S123">
        <v>-1.43</v>
      </c>
      <c r="U123">
        <v>3</v>
      </c>
      <c r="V123">
        <v>11</v>
      </c>
      <c r="W123">
        <f t="shared" si="5"/>
        <v>33</v>
      </c>
    </row>
    <row r="124" spans="1:23" x14ac:dyDescent="0.25">
      <c r="A124" s="10" t="s">
        <v>479</v>
      </c>
      <c r="B124" s="10" t="s">
        <v>575</v>
      </c>
      <c r="C124" s="11">
        <v>-50</v>
      </c>
      <c r="D124" s="12">
        <v>45</v>
      </c>
      <c r="E124" s="12">
        <v>-2250</v>
      </c>
      <c r="F124" s="12">
        <v>-64.150000000000006</v>
      </c>
      <c r="G124" s="10" t="s">
        <v>325</v>
      </c>
      <c r="J124">
        <v>74</v>
      </c>
      <c r="K124">
        <v>16484</v>
      </c>
      <c r="L124" t="s">
        <v>479</v>
      </c>
      <c r="M124">
        <v>50</v>
      </c>
      <c r="N124">
        <v>45</v>
      </c>
      <c r="O124">
        <f t="shared" si="3"/>
        <v>2250</v>
      </c>
      <c r="P124" s="14">
        <f t="shared" si="4"/>
        <v>0</v>
      </c>
      <c r="R124" s="14">
        <v>-2250</v>
      </c>
      <c r="S124">
        <v>-64.150000000000006</v>
      </c>
      <c r="U124">
        <v>2</v>
      </c>
      <c r="V124">
        <v>96.631100000000004</v>
      </c>
      <c r="W124">
        <f t="shared" si="5"/>
        <v>193.26220000000001</v>
      </c>
    </row>
    <row r="125" spans="1:23" x14ac:dyDescent="0.25">
      <c r="A125" s="10" t="s">
        <v>480</v>
      </c>
      <c r="B125" s="10" t="s">
        <v>576</v>
      </c>
      <c r="C125" s="11">
        <v>-1</v>
      </c>
      <c r="D125" s="12">
        <v>35</v>
      </c>
      <c r="E125" s="12">
        <v>-35</v>
      </c>
      <c r="F125" s="12">
        <v>-1</v>
      </c>
      <c r="G125" s="10" t="s">
        <v>325</v>
      </c>
      <c r="J125">
        <v>74</v>
      </c>
      <c r="K125">
        <v>16489</v>
      </c>
      <c r="L125" t="s">
        <v>480</v>
      </c>
      <c r="M125">
        <v>1</v>
      </c>
      <c r="N125">
        <v>35</v>
      </c>
      <c r="O125">
        <f t="shared" si="3"/>
        <v>35</v>
      </c>
      <c r="P125" s="14">
        <f t="shared" si="4"/>
        <v>0</v>
      </c>
      <c r="R125">
        <v>-35</v>
      </c>
      <c r="S125">
        <v>-1</v>
      </c>
      <c r="U125">
        <v>2</v>
      </c>
      <c r="V125">
        <v>28.830500000000001</v>
      </c>
      <c r="W125">
        <f t="shared" si="5"/>
        <v>57.661000000000001</v>
      </c>
    </row>
    <row r="126" spans="1:23" x14ac:dyDescent="0.25">
      <c r="A126" s="10" t="s">
        <v>481</v>
      </c>
      <c r="B126" s="10" t="s">
        <v>577</v>
      </c>
      <c r="C126" s="11">
        <v>-3</v>
      </c>
      <c r="D126" s="12">
        <v>11</v>
      </c>
      <c r="E126" s="12">
        <v>-33</v>
      </c>
      <c r="F126" s="12">
        <v>-0.94</v>
      </c>
      <c r="G126" s="10" t="s">
        <v>325</v>
      </c>
      <c r="J126">
        <v>74</v>
      </c>
      <c r="K126">
        <v>16490</v>
      </c>
      <c r="L126" t="s">
        <v>481</v>
      </c>
      <c r="M126">
        <v>3</v>
      </c>
      <c r="N126">
        <v>11</v>
      </c>
      <c r="O126">
        <f t="shared" si="3"/>
        <v>33</v>
      </c>
      <c r="P126" s="14">
        <f t="shared" si="4"/>
        <v>0</v>
      </c>
      <c r="R126">
        <v>-33</v>
      </c>
      <c r="S126">
        <v>-0.94</v>
      </c>
      <c r="U126">
        <v>5</v>
      </c>
      <c r="V126">
        <v>25</v>
      </c>
      <c r="W126">
        <f t="shared" si="5"/>
        <v>125</v>
      </c>
    </row>
    <row r="127" spans="1:23" x14ac:dyDescent="0.25">
      <c r="A127" s="10" t="s">
        <v>482</v>
      </c>
      <c r="B127" s="10" t="s">
        <v>197</v>
      </c>
      <c r="C127" s="11">
        <v>-2</v>
      </c>
      <c r="D127" s="12">
        <v>96.63</v>
      </c>
      <c r="E127" s="12">
        <v>-193.26</v>
      </c>
      <c r="F127" s="12">
        <v>-5.51</v>
      </c>
      <c r="G127" s="10" t="s">
        <v>325</v>
      </c>
      <c r="J127">
        <v>74</v>
      </c>
      <c r="K127">
        <v>16491</v>
      </c>
      <c r="L127" t="s">
        <v>482</v>
      </c>
      <c r="M127">
        <v>2</v>
      </c>
      <c r="N127">
        <v>96.631100000000004</v>
      </c>
      <c r="O127">
        <f t="shared" si="3"/>
        <v>193.26220000000001</v>
      </c>
      <c r="P127" s="14">
        <f t="shared" si="4"/>
        <v>2.200000000016189E-3</v>
      </c>
      <c r="R127">
        <v>-165.65</v>
      </c>
      <c r="S127">
        <v>-4.72</v>
      </c>
      <c r="U127">
        <v>1</v>
      </c>
      <c r="V127">
        <v>90</v>
      </c>
      <c r="W127">
        <f t="shared" si="5"/>
        <v>90</v>
      </c>
    </row>
    <row r="128" spans="1:23" x14ac:dyDescent="0.25">
      <c r="A128" s="10" t="s">
        <v>483</v>
      </c>
      <c r="B128" s="10" t="s">
        <v>578</v>
      </c>
      <c r="C128" s="11">
        <v>-2</v>
      </c>
      <c r="D128" s="12">
        <v>28.83</v>
      </c>
      <c r="E128" s="12">
        <v>-57.66</v>
      </c>
      <c r="F128" s="12">
        <v>-1.64</v>
      </c>
      <c r="G128" s="10" t="s">
        <v>325</v>
      </c>
      <c r="J128">
        <v>74</v>
      </c>
      <c r="K128">
        <v>16802</v>
      </c>
      <c r="L128" t="s">
        <v>483</v>
      </c>
      <c r="M128">
        <v>2</v>
      </c>
      <c r="N128">
        <v>28.830500000000001</v>
      </c>
      <c r="O128">
        <f t="shared" si="3"/>
        <v>57.661000000000001</v>
      </c>
      <c r="P128" s="14">
        <f t="shared" si="4"/>
        <v>1.0000000000047748E-3</v>
      </c>
      <c r="R128">
        <v>-60.73</v>
      </c>
      <c r="S128">
        <v>-1.73</v>
      </c>
      <c r="U128">
        <v>65</v>
      </c>
      <c r="V128">
        <v>9.25</v>
      </c>
      <c r="W128">
        <f t="shared" si="5"/>
        <v>601.25</v>
      </c>
    </row>
    <row r="129" spans="1:23" x14ac:dyDescent="0.25">
      <c r="A129" s="10" t="s">
        <v>484</v>
      </c>
      <c r="B129" s="10" t="s">
        <v>579</v>
      </c>
      <c r="C129" s="11">
        <v>-5</v>
      </c>
      <c r="D129" s="12">
        <v>25</v>
      </c>
      <c r="E129" s="12">
        <v>-125</v>
      </c>
      <c r="F129" s="12">
        <v>-3.56</v>
      </c>
      <c r="G129" s="10" t="s">
        <v>325</v>
      </c>
      <c r="J129">
        <v>74</v>
      </c>
      <c r="K129">
        <v>16821</v>
      </c>
      <c r="L129" t="s">
        <v>484</v>
      </c>
      <c r="M129">
        <v>5</v>
      </c>
      <c r="N129">
        <v>25</v>
      </c>
      <c r="O129">
        <f t="shared" si="3"/>
        <v>125</v>
      </c>
      <c r="P129" s="14">
        <f t="shared" si="4"/>
        <v>0</v>
      </c>
      <c r="R129">
        <v>-125</v>
      </c>
      <c r="S129">
        <v>-3.56</v>
      </c>
      <c r="U129">
        <v>1</v>
      </c>
      <c r="V129">
        <v>9.25</v>
      </c>
      <c r="W129">
        <f t="shared" si="5"/>
        <v>9.25</v>
      </c>
    </row>
    <row r="130" spans="1:23" x14ac:dyDescent="0.25">
      <c r="A130" s="10" t="s">
        <v>485</v>
      </c>
      <c r="B130" s="10" t="s">
        <v>580</v>
      </c>
      <c r="C130" s="11">
        <v>-1</v>
      </c>
      <c r="D130" s="12">
        <v>90</v>
      </c>
      <c r="E130" s="12">
        <v>-90</v>
      </c>
      <c r="F130" s="12">
        <v>-2.57</v>
      </c>
      <c r="G130" s="10" t="s">
        <v>325</v>
      </c>
      <c r="J130">
        <v>74</v>
      </c>
      <c r="K130">
        <v>16828</v>
      </c>
      <c r="L130" t="s">
        <v>485</v>
      </c>
      <c r="M130">
        <v>1</v>
      </c>
      <c r="N130">
        <v>90</v>
      </c>
      <c r="O130">
        <f t="shared" si="3"/>
        <v>90</v>
      </c>
      <c r="P130" s="14">
        <f t="shared" si="4"/>
        <v>0</v>
      </c>
      <c r="R130">
        <v>-90</v>
      </c>
      <c r="S130">
        <v>-2.57</v>
      </c>
      <c r="U130">
        <v>15</v>
      </c>
      <c r="V130">
        <v>18.786799999999999</v>
      </c>
      <c r="W130">
        <f t="shared" si="5"/>
        <v>281.80200000000002</v>
      </c>
    </row>
    <row r="131" spans="1:23" x14ac:dyDescent="0.25">
      <c r="A131" s="10" t="s">
        <v>486</v>
      </c>
      <c r="B131" s="10" t="s">
        <v>581</v>
      </c>
      <c r="C131" s="11">
        <v>-65</v>
      </c>
      <c r="D131" s="12">
        <v>9.25</v>
      </c>
      <c r="E131" s="12">
        <v>-601.25</v>
      </c>
      <c r="F131" s="12">
        <v>-17.14</v>
      </c>
      <c r="G131" s="10" t="s">
        <v>325</v>
      </c>
      <c r="J131">
        <v>74</v>
      </c>
      <c r="K131">
        <v>16961</v>
      </c>
      <c r="L131" t="s">
        <v>486</v>
      </c>
      <c r="M131">
        <v>65</v>
      </c>
      <c r="N131">
        <v>9.25</v>
      </c>
      <c r="O131">
        <f t="shared" si="3"/>
        <v>601.25</v>
      </c>
      <c r="P131" s="14">
        <f t="shared" si="4"/>
        <v>0</v>
      </c>
      <c r="R131">
        <v>-601.25</v>
      </c>
      <c r="S131">
        <v>-17.14</v>
      </c>
      <c r="U131">
        <v>2</v>
      </c>
      <c r="V131">
        <v>130</v>
      </c>
      <c r="W131">
        <f t="shared" si="5"/>
        <v>260</v>
      </c>
    </row>
    <row r="132" spans="1:23" x14ac:dyDescent="0.25">
      <c r="A132" s="10" t="s">
        <v>487</v>
      </c>
      <c r="B132" s="10" t="s">
        <v>582</v>
      </c>
      <c r="C132" s="11">
        <v>-1</v>
      </c>
      <c r="D132" s="12">
        <v>9.25</v>
      </c>
      <c r="E132" s="12">
        <v>-9.25</v>
      </c>
      <c r="F132" s="12">
        <v>-0.26</v>
      </c>
      <c r="G132" s="10" t="s">
        <v>325</v>
      </c>
      <c r="J132">
        <v>74</v>
      </c>
      <c r="K132">
        <v>16962</v>
      </c>
      <c r="L132" t="s">
        <v>487</v>
      </c>
      <c r="M132">
        <v>1</v>
      </c>
      <c r="N132">
        <v>9.25</v>
      </c>
      <c r="O132">
        <f t="shared" si="3"/>
        <v>9.25</v>
      </c>
      <c r="P132" s="14">
        <f t="shared" si="4"/>
        <v>0</v>
      </c>
      <c r="R132">
        <v>-9.25</v>
      </c>
      <c r="S132">
        <v>-0.26</v>
      </c>
      <c r="U132">
        <v>12</v>
      </c>
      <c r="V132">
        <v>21.1</v>
      </c>
      <c r="W132">
        <f t="shared" si="5"/>
        <v>253.20000000000002</v>
      </c>
    </row>
    <row r="133" spans="1:23" x14ac:dyDescent="0.25">
      <c r="A133" s="10" t="s">
        <v>488</v>
      </c>
      <c r="B133" s="10" t="s">
        <v>170</v>
      </c>
      <c r="C133" s="11">
        <v>-15</v>
      </c>
      <c r="D133" s="12">
        <v>18.79</v>
      </c>
      <c r="E133" s="12">
        <v>-281.8</v>
      </c>
      <c r="F133" s="12">
        <v>-8.0299999999999994</v>
      </c>
      <c r="G133" s="10" t="s">
        <v>325</v>
      </c>
      <c r="J133">
        <v>74</v>
      </c>
      <c r="K133">
        <v>18324</v>
      </c>
      <c r="L133" t="s">
        <v>488</v>
      </c>
      <c r="M133">
        <v>15</v>
      </c>
      <c r="N133">
        <v>18.786799999999999</v>
      </c>
      <c r="O133">
        <f t="shared" ref="O133:O171" si="6">M133*N133</f>
        <v>281.80200000000002</v>
      </c>
      <c r="P133" s="14">
        <f t="shared" ref="P133:P171" si="7">O133+E133</f>
        <v>2.0000000000095497E-3</v>
      </c>
      <c r="R133">
        <v>-281.8</v>
      </c>
      <c r="S133">
        <v>-8.0299999999999994</v>
      </c>
      <c r="U133">
        <v>1</v>
      </c>
      <c r="V133">
        <v>180</v>
      </c>
      <c r="W133">
        <f t="shared" ref="W133:W166" si="8">U133*V133</f>
        <v>180</v>
      </c>
    </row>
    <row r="134" spans="1:23" x14ac:dyDescent="0.25">
      <c r="A134" s="10" t="s">
        <v>489</v>
      </c>
      <c r="B134" s="10" t="s">
        <v>583</v>
      </c>
      <c r="C134" s="11">
        <v>-2</v>
      </c>
      <c r="D134" s="12">
        <v>130</v>
      </c>
      <c r="E134" s="12">
        <v>-260</v>
      </c>
      <c r="F134" s="12">
        <v>-7.41</v>
      </c>
      <c r="G134" s="10" t="s">
        <v>325</v>
      </c>
      <c r="J134">
        <v>74</v>
      </c>
      <c r="K134">
        <v>19747</v>
      </c>
      <c r="L134" t="s">
        <v>489</v>
      </c>
      <c r="M134">
        <v>2</v>
      </c>
      <c r="N134">
        <v>130</v>
      </c>
      <c r="O134">
        <f t="shared" si="6"/>
        <v>260</v>
      </c>
      <c r="P134" s="14">
        <f t="shared" si="7"/>
        <v>0</v>
      </c>
      <c r="R134">
        <v>-260</v>
      </c>
      <c r="S134">
        <v>-7.41</v>
      </c>
      <c r="U134">
        <v>4</v>
      </c>
      <c r="V134">
        <v>17.390999999999998</v>
      </c>
      <c r="W134">
        <f t="shared" si="8"/>
        <v>69.563999999999993</v>
      </c>
    </row>
    <row r="135" spans="1:23" x14ac:dyDescent="0.25">
      <c r="A135" s="10" t="s">
        <v>490</v>
      </c>
      <c r="B135" s="10" t="s">
        <v>250</v>
      </c>
      <c r="C135" s="11">
        <v>-12</v>
      </c>
      <c r="D135" s="12">
        <v>21.1</v>
      </c>
      <c r="E135" s="12">
        <v>-253.2</v>
      </c>
      <c r="F135" s="12">
        <v>-7.22</v>
      </c>
      <c r="G135" s="10" t="s">
        <v>325</v>
      </c>
      <c r="J135">
        <v>74</v>
      </c>
      <c r="K135">
        <v>19749</v>
      </c>
      <c r="L135" t="s">
        <v>490</v>
      </c>
      <c r="M135">
        <v>12</v>
      </c>
      <c r="N135">
        <v>21.1</v>
      </c>
      <c r="O135">
        <f t="shared" si="6"/>
        <v>253.20000000000002</v>
      </c>
      <c r="P135" s="14">
        <f t="shared" si="7"/>
        <v>0</v>
      </c>
      <c r="R135">
        <v>-253.2</v>
      </c>
      <c r="S135">
        <v>-7.22</v>
      </c>
      <c r="U135">
        <v>20</v>
      </c>
      <c r="V135">
        <v>8.44</v>
      </c>
      <c r="W135">
        <f t="shared" si="8"/>
        <v>168.79999999999998</v>
      </c>
    </row>
    <row r="136" spans="1:23" x14ac:dyDescent="0.25">
      <c r="A136" s="10" t="s">
        <v>491</v>
      </c>
      <c r="B136" s="10" t="s">
        <v>584</v>
      </c>
      <c r="C136" s="11">
        <v>-1</v>
      </c>
      <c r="D136" s="12">
        <v>180</v>
      </c>
      <c r="E136" s="12">
        <v>-180</v>
      </c>
      <c r="F136" s="12">
        <v>-5.13</v>
      </c>
      <c r="G136" s="10" t="s">
        <v>325</v>
      </c>
      <c r="J136">
        <v>74</v>
      </c>
      <c r="K136">
        <v>19750</v>
      </c>
      <c r="L136" t="s">
        <v>491</v>
      </c>
      <c r="M136">
        <v>1</v>
      </c>
      <c r="N136">
        <v>180</v>
      </c>
      <c r="O136">
        <f t="shared" si="6"/>
        <v>180</v>
      </c>
      <c r="P136" s="14">
        <f t="shared" si="7"/>
        <v>0</v>
      </c>
      <c r="R136">
        <v>-180</v>
      </c>
      <c r="S136">
        <v>-5.13</v>
      </c>
      <c r="U136">
        <v>6</v>
      </c>
      <c r="V136">
        <v>6.95</v>
      </c>
      <c r="W136">
        <f t="shared" si="8"/>
        <v>41.7</v>
      </c>
    </row>
    <row r="137" spans="1:23" x14ac:dyDescent="0.25">
      <c r="A137" s="10" t="s">
        <v>492</v>
      </c>
      <c r="B137" s="10" t="s">
        <v>261</v>
      </c>
      <c r="C137" s="11">
        <v>-4</v>
      </c>
      <c r="D137" s="12">
        <v>17.39</v>
      </c>
      <c r="E137" s="12">
        <v>-69.56</v>
      </c>
      <c r="F137" s="12">
        <v>-1.98</v>
      </c>
      <c r="G137" s="10" t="s">
        <v>325</v>
      </c>
      <c r="J137">
        <v>74</v>
      </c>
      <c r="K137">
        <v>19751</v>
      </c>
      <c r="L137" t="s">
        <v>492</v>
      </c>
      <c r="M137">
        <v>4</v>
      </c>
      <c r="N137">
        <v>17.390999999999998</v>
      </c>
      <c r="O137">
        <f t="shared" si="6"/>
        <v>69.563999999999993</v>
      </c>
      <c r="P137" s="14">
        <f t="shared" si="7"/>
        <v>3.9999999999906777E-3</v>
      </c>
      <c r="R137">
        <v>-69.56</v>
      </c>
      <c r="S137">
        <v>-1.98</v>
      </c>
      <c r="U137">
        <v>1</v>
      </c>
      <c r="V137">
        <v>3439.7887000000001</v>
      </c>
      <c r="W137">
        <f t="shared" si="8"/>
        <v>3439.7887000000001</v>
      </c>
    </row>
    <row r="138" spans="1:23" x14ac:dyDescent="0.25">
      <c r="A138" s="10" t="s">
        <v>493</v>
      </c>
      <c r="B138" s="10" t="s">
        <v>246</v>
      </c>
      <c r="C138" s="11">
        <v>-20</v>
      </c>
      <c r="D138" s="12">
        <v>8.44</v>
      </c>
      <c r="E138" s="12">
        <v>-168.8</v>
      </c>
      <c r="F138" s="12">
        <v>-4.8099999999999996</v>
      </c>
      <c r="G138" s="10" t="s">
        <v>325</v>
      </c>
      <c r="J138">
        <v>74</v>
      </c>
      <c r="K138">
        <v>19752</v>
      </c>
      <c r="L138" t="s">
        <v>493</v>
      </c>
      <c r="M138">
        <v>20</v>
      </c>
      <c r="N138">
        <v>8.44</v>
      </c>
      <c r="O138">
        <f t="shared" si="6"/>
        <v>168.79999999999998</v>
      </c>
      <c r="P138" s="14">
        <f t="shared" si="7"/>
        <v>0</v>
      </c>
      <c r="R138">
        <v>-168.8</v>
      </c>
      <c r="S138">
        <v>-4.8099999999999996</v>
      </c>
      <c r="U138">
        <v>5</v>
      </c>
      <c r="V138">
        <v>50</v>
      </c>
      <c r="W138">
        <f t="shared" si="8"/>
        <v>250</v>
      </c>
    </row>
    <row r="139" spans="1:23" x14ac:dyDescent="0.25">
      <c r="A139" s="10" t="s">
        <v>494</v>
      </c>
      <c r="B139" s="10" t="s">
        <v>247</v>
      </c>
      <c r="C139" s="11">
        <v>-6</v>
      </c>
      <c r="D139" s="12">
        <v>6.95</v>
      </c>
      <c r="E139" s="12">
        <v>-41.7</v>
      </c>
      <c r="F139" s="12">
        <v>-1.19</v>
      </c>
      <c r="G139" s="10" t="s">
        <v>325</v>
      </c>
      <c r="J139">
        <v>74</v>
      </c>
      <c r="K139">
        <v>19755</v>
      </c>
      <c r="L139" t="s">
        <v>494</v>
      </c>
      <c r="M139">
        <v>6</v>
      </c>
      <c r="N139">
        <v>6.95</v>
      </c>
      <c r="O139">
        <f t="shared" si="6"/>
        <v>41.7</v>
      </c>
      <c r="P139" s="14">
        <f t="shared" si="7"/>
        <v>0</v>
      </c>
      <c r="R139">
        <v>-41.7</v>
      </c>
      <c r="S139">
        <v>-1.19</v>
      </c>
      <c r="U139">
        <v>10</v>
      </c>
      <c r="V139">
        <v>55.344000000000001</v>
      </c>
      <c r="W139">
        <f t="shared" si="8"/>
        <v>553.44000000000005</v>
      </c>
    </row>
    <row r="140" spans="1:23" x14ac:dyDescent="0.25">
      <c r="A140" s="10" t="s">
        <v>495</v>
      </c>
      <c r="B140" s="10" t="s">
        <v>93</v>
      </c>
      <c r="C140" s="11">
        <v>-1</v>
      </c>
      <c r="D140" s="12">
        <v>3439.79</v>
      </c>
      <c r="E140" s="12">
        <v>-3439.79</v>
      </c>
      <c r="F140" s="12">
        <v>-98.06</v>
      </c>
      <c r="G140" s="10" t="s">
        <v>325</v>
      </c>
      <c r="J140">
        <v>74</v>
      </c>
      <c r="K140">
        <v>21903</v>
      </c>
      <c r="L140" t="s">
        <v>495</v>
      </c>
      <c r="M140">
        <v>1</v>
      </c>
      <c r="N140">
        <v>3439.7887000000001</v>
      </c>
      <c r="O140">
        <f t="shared" si="6"/>
        <v>3439.7887000000001</v>
      </c>
      <c r="P140" s="14">
        <f t="shared" si="7"/>
        <v>-1.299999999901047E-3</v>
      </c>
      <c r="R140" s="14">
        <v>-3439.79</v>
      </c>
      <c r="S140">
        <v>-98.06</v>
      </c>
      <c r="U140">
        <v>1</v>
      </c>
      <c r="V140">
        <v>326.51</v>
      </c>
      <c r="W140">
        <f t="shared" si="8"/>
        <v>326.51</v>
      </c>
    </row>
    <row r="141" spans="1:23" x14ac:dyDescent="0.25">
      <c r="A141" s="10" t="s">
        <v>496</v>
      </c>
      <c r="B141" s="10" t="s">
        <v>239</v>
      </c>
      <c r="C141" s="11">
        <v>-5</v>
      </c>
      <c r="D141" s="12">
        <v>50</v>
      </c>
      <c r="E141" s="12">
        <v>-250</v>
      </c>
      <c r="F141" s="12">
        <v>-7.13</v>
      </c>
      <c r="G141" s="10" t="s">
        <v>325</v>
      </c>
      <c r="J141">
        <v>74</v>
      </c>
      <c r="K141">
        <v>21914</v>
      </c>
      <c r="L141" t="s">
        <v>496</v>
      </c>
      <c r="M141">
        <v>5</v>
      </c>
      <c r="N141">
        <v>50</v>
      </c>
      <c r="O141">
        <f t="shared" si="6"/>
        <v>250</v>
      </c>
      <c r="P141" s="14">
        <f t="shared" si="7"/>
        <v>0</v>
      </c>
      <c r="R141">
        <v>-250</v>
      </c>
      <c r="S141">
        <v>-7.13</v>
      </c>
      <c r="U141">
        <v>6</v>
      </c>
      <c r="V141">
        <v>75.14</v>
      </c>
      <c r="W141">
        <f t="shared" si="8"/>
        <v>450.84000000000003</v>
      </c>
    </row>
    <row r="142" spans="1:23" x14ac:dyDescent="0.25">
      <c r="A142" s="10" t="s">
        <v>497</v>
      </c>
      <c r="B142" s="10" t="s">
        <v>157</v>
      </c>
      <c r="C142" s="11">
        <v>-10</v>
      </c>
      <c r="D142" s="12">
        <v>55.34</v>
      </c>
      <c r="E142" s="12">
        <v>-553.44000000000005</v>
      </c>
      <c r="F142" s="12">
        <v>-15.78</v>
      </c>
      <c r="G142" s="10" t="s">
        <v>325</v>
      </c>
      <c r="J142">
        <v>74</v>
      </c>
      <c r="K142">
        <v>22927</v>
      </c>
      <c r="L142" t="s">
        <v>497</v>
      </c>
      <c r="M142">
        <v>10</v>
      </c>
      <c r="N142">
        <v>55.344000000000001</v>
      </c>
      <c r="O142">
        <f t="shared" si="6"/>
        <v>553.44000000000005</v>
      </c>
      <c r="P142" s="14">
        <f t="shared" si="7"/>
        <v>0</v>
      </c>
      <c r="R142">
        <v>-553.44000000000005</v>
      </c>
      <c r="S142">
        <v>-15.78</v>
      </c>
      <c r="U142">
        <v>2</v>
      </c>
      <c r="V142">
        <v>14.07</v>
      </c>
      <c r="W142">
        <f t="shared" si="8"/>
        <v>28.14</v>
      </c>
    </row>
    <row r="143" spans="1:23" x14ac:dyDescent="0.25">
      <c r="A143" s="10" t="s">
        <v>498</v>
      </c>
      <c r="B143" s="10" t="s">
        <v>196</v>
      </c>
      <c r="C143" s="11">
        <v>-1</v>
      </c>
      <c r="D143" s="12">
        <v>326.51</v>
      </c>
      <c r="E143" s="12">
        <v>-326.51</v>
      </c>
      <c r="F143" s="12">
        <v>-9.31</v>
      </c>
      <c r="G143" s="10" t="s">
        <v>325</v>
      </c>
      <c r="J143">
        <v>74</v>
      </c>
      <c r="K143">
        <v>22936</v>
      </c>
      <c r="L143" t="s">
        <v>498</v>
      </c>
      <c r="M143">
        <v>1</v>
      </c>
      <c r="N143">
        <v>326.51</v>
      </c>
      <c r="O143">
        <f t="shared" si="6"/>
        <v>326.51</v>
      </c>
      <c r="P143" s="14">
        <f t="shared" si="7"/>
        <v>0</v>
      </c>
      <c r="R143">
        <v>-326.51</v>
      </c>
      <c r="S143">
        <v>-9.31</v>
      </c>
      <c r="U143">
        <v>2</v>
      </c>
      <c r="V143">
        <v>25.45</v>
      </c>
      <c r="W143">
        <f t="shared" si="8"/>
        <v>50.9</v>
      </c>
    </row>
    <row r="144" spans="1:23" x14ac:dyDescent="0.25">
      <c r="A144" s="10" t="s">
        <v>499</v>
      </c>
      <c r="B144" s="10" t="s">
        <v>254</v>
      </c>
      <c r="C144" s="11">
        <v>-6</v>
      </c>
      <c r="D144" s="12">
        <v>75.14</v>
      </c>
      <c r="E144" s="12">
        <v>-450.84</v>
      </c>
      <c r="F144" s="12">
        <v>-12.85</v>
      </c>
      <c r="G144" s="10" t="s">
        <v>325</v>
      </c>
      <c r="J144">
        <v>74</v>
      </c>
      <c r="K144">
        <v>22991</v>
      </c>
      <c r="L144" t="s">
        <v>499</v>
      </c>
      <c r="M144">
        <v>6</v>
      </c>
      <c r="N144">
        <v>75.14</v>
      </c>
      <c r="O144">
        <f t="shared" si="6"/>
        <v>450.84000000000003</v>
      </c>
      <c r="P144" s="14">
        <f t="shared" si="7"/>
        <v>0</v>
      </c>
      <c r="R144">
        <v>-450.84</v>
      </c>
      <c r="S144">
        <v>-12.85</v>
      </c>
      <c r="U144">
        <v>1</v>
      </c>
      <c r="V144">
        <v>39.72</v>
      </c>
      <c r="W144">
        <f t="shared" si="8"/>
        <v>39.72</v>
      </c>
    </row>
    <row r="145" spans="1:23" x14ac:dyDescent="0.25">
      <c r="A145" s="10" t="s">
        <v>500</v>
      </c>
      <c r="B145" s="10" t="s">
        <v>255</v>
      </c>
      <c r="C145" s="11">
        <v>-2</v>
      </c>
      <c r="D145" s="12">
        <v>14.07</v>
      </c>
      <c r="E145" s="12">
        <v>-28.14</v>
      </c>
      <c r="F145" s="12">
        <v>-0.8</v>
      </c>
      <c r="G145" s="10" t="s">
        <v>325</v>
      </c>
      <c r="J145">
        <v>74</v>
      </c>
      <c r="K145">
        <v>22992</v>
      </c>
      <c r="L145" t="s">
        <v>500</v>
      </c>
      <c r="M145">
        <v>2</v>
      </c>
      <c r="N145">
        <v>14.07</v>
      </c>
      <c r="O145">
        <f t="shared" si="6"/>
        <v>28.14</v>
      </c>
      <c r="P145" s="14">
        <f t="shared" si="7"/>
        <v>0</v>
      </c>
      <c r="R145">
        <v>-28.14</v>
      </c>
      <c r="S145">
        <v>-0.8</v>
      </c>
      <c r="U145">
        <v>1</v>
      </c>
      <c r="V145">
        <v>57.99</v>
      </c>
      <c r="W145">
        <f t="shared" si="8"/>
        <v>57.99</v>
      </c>
    </row>
    <row r="146" spans="1:23" x14ac:dyDescent="0.25">
      <c r="A146" s="10" t="s">
        <v>501</v>
      </c>
      <c r="B146" s="10" t="s">
        <v>256</v>
      </c>
      <c r="C146" s="11">
        <v>-2</v>
      </c>
      <c r="D146" s="12">
        <v>25.45</v>
      </c>
      <c r="E146" s="12">
        <v>-50.9</v>
      </c>
      <c r="F146" s="12">
        <v>-1.45</v>
      </c>
      <c r="G146" s="10" t="s">
        <v>325</v>
      </c>
      <c r="J146">
        <v>74</v>
      </c>
      <c r="K146">
        <v>22993</v>
      </c>
      <c r="L146" t="s">
        <v>501</v>
      </c>
      <c r="M146">
        <v>2</v>
      </c>
      <c r="N146">
        <v>25.45</v>
      </c>
      <c r="O146">
        <f t="shared" si="6"/>
        <v>50.9</v>
      </c>
      <c r="P146" s="14">
        <f t="shared" si="7"/>
        <v>0</v>
      </c>
      <c r="R146">
        <v>-50.9</v>
      </c>
      <c r="S146">
        <v>-1.45</v>
      </c>
      <c r="U146">
        <v>1</v>
      </c>
      <c r="V146">
        <v>157.22</v>
      </c>
      <c r="W146">
        <f t="shared" si="8"/>
        <v>157.22</v>
      </c>
    </row>
    <row r="147" spans="1:23" x14ac:dyDescent="0.25">
      <c r="A147" s="10" t="s">
        <v>502</v>
      </c>
      <c r="B147" s="10" t="s">
        <v>257</v>
      </c>
      <c r="C147" s="11">
        <v>-1</v>
      </c>
      <c r="D147" s="12">
        <v>39.72</v>
      </c>
      <c r="E147" s="12">
        <v>-39.72</v>
      </c>
      <c r="F147" s="12">
        <v>-1.1299999999999999</v>
      </c>
      <c r="G147" s="10" t="s">
        <v>325</v>
      </c>
      <c r="J147">
        <v>74</v>
      </c>
      <c r="K147">
        <v>22994</v>
      </c>
      <c r="L147" t="s">
        <v>502</v>
      </c>
      <c r="M147">
        <v>1</v>
      </c>
      <c r="N147">
        <v>39.72</v>
      </c>
      <c r="O147">
        <f t="shared" si="6"/>
        <v>39.72</v>
      </c>
      <c r="P147" s="14">
        <f t="shared" si="7"/>
        <v>0</v>
      </c>
      <c r="R147">
        <v>-39.72</v>
      </c>
      <c r="S147">
        <v>-1.1299999999999999</v>
      </c>
      <c r="U147">
        <v>2</v>
      </c>
      <c r="V147">
        <v>80</v>
      </c>
      <c r="W147">
        <f t="shared" si="8"/>
        <v>160</v>
      </c>
    </row>
    <row r="148" spans="1:23" x14ac:dyDescent="0.25">
      <c r="A148" s="10" t="s">
        <v>503</v>
      </c>
      <c r="B148" s="10" t="s">
        <v>258</v>
      </c>
      <c r="C148" s="11">
        <v>-1</v>
      </c>
      <c r="D148" s="12">
        <v>57.99</v>
      </c>
      <c r="E148" s="12">
        <v>-57.99</v>
      </c>
      <c r="F148" s="12">
        <v>-1.65</v>
      </c>
      <c r="G148" s="10" t="s">
        <v>325</v>
      </c>
      <c r="J148">
        <v>74</v>
      </c>
      <c r="K148">
        <v>22995</v>
      </c>
      <c r="L148" t="s">
        <v>503</v>
      </c>
      <c r="M148">
        <v>1</v>
      </c>
      <c r="N148">
        <v>57.99</v>
      </c>
      <c r="O148">
        <f t="shared" si="6"/>
        <v>57.99</v>
      </c>
      <c r="P148" s="14">
        <f t="shared" si="7"/>
        <v>0</v>
      </c>
      <c r="R148">
        <v>-57.99</v>
      </c>
      <c r="S148">
        <v>-1.65</v>
      </c>
      <c r="U148">
        <v>10</v>
      </c>
      <c r="V148">
        <v>22.4176</v>
      </c>
      <c r="W148">
        <f t="shared" si="8"/>
        <v>224.17599999999999</v>
      </c>
    </row>
    <row r="149" spans="1:23" x14ac:dyDescent="0.25">
      <c r="A149" s="10" t="s">
        <v>504</v>
      </c>
      <c r="B149" s="10" t="s">
        <v>259</v>
      </c>
      <c r="C149" s="11">
        <v>-1</v>
      </c>
      <c r="D149" s="12">
        <v>157.22</v>
      </c>
      <c r="E149" s="12">
        <v>-157.22</v>
      </c>
      <c r="F149" s="12">
        <v>-4.4800000000000004</v>
      </c>
      <c r="G149" s="10" t="s">
        <v>325</v>
      </c>
      <c r="J149">
        <v>74</v>
      </c>
      <c r="K149">
        <v>22996</v>
      </c>
      <c r="L149" t="s">
        <v>504</v>
      </c>
      <c r="M149">
        <v>1</v>
      </c>
      <c r="N149">
        <v>157.22</v>
      </c>
      <c r="O149">
        <f t="shared" si="6"/>
        <v>157.22</v>
      </c>
      <c r="P149" s="14">
        <f t="shared" si="7"/>
        <v>0</v>
      </c>
      <c r="R149">
        <v>-157.22</v>
      </c>
      <c r="S149">
        <v>-4.4800000000000004</v>
      </c>
      <c r="U149">
        <v>10</v>
      </c>
      <c r="V149">
        <v>34.03</v>
      </c>
      <c r="W149">
        <f t="shared" si="8"/>
        <v>340.3</v>
      </c>
    </row>
    <row r="150" spans="1:23" x14ac:dyDescent="0.25">
      <c r="A150" s="10" t="s">
        <v>505</v>
      </c>
      <c r="B150" s="10" t="s">
        <v>585</v>
      </c>
      <c r="C150" s="11">
        <v>-2</v>
      </c>
      <c r="D150" s="12">
        <v>80</v>
      </c>
      <c r="E150" s="12">
        <v>-160</v>
      </c>
      <c r="F150" s="12">
        <v>-4.5599999999999996</v>
      </c>
      <c r="G150" s="10" t="s">
        <v>325</v>
      </c>
      <c r="J150">
        <v>74</v>
      </c>
      <c r="K150">
        <v>6272</v>
      </c>
      <c r="L150" t="s">
        <v>505</v>
      </c>
      <c r="M150">
        <v>2</v>
      </c>
      <c r="N150">
        <v>80</v>
      </c>
      <c r="O150">
        <f t="shared" si="6"/>
        <v>160</v>
      </c>
      <c r="P150" s="14">
        <f t="shared" si="7"/>
        <v>0</v>
      </c>
      <c r="R150">
        <v>-160</v>
      </c>
      <c r="S150">
        <v>-4.5599999999999996</v>
      </c>
      <c r="U150">
        <v>160</v>
      </c>
      <c r="V150">
        <v>10</v>
      </c>
      <c r="W150">
        <f t="shared" si="8"/>
        <v>1600</v>
      </c>
    </row>
    <row r="151" spans="1:23" x14ac:dyDescent="0.25">
      <c r="A151" s="10" t="s">
        <v>506</v>
      </c>
      <c r="B151" s="10" t="s">
        <v>200</v>
      </c>
      <c r="C151" s="11">
        <v>-10</v>
      </c>
      <c r="D151" s="12">
        <v>22.42</v>
      </c>
      <c r="E151" s="12">
        <v>-224.18</v>
      </c>
      <c r="F151" s="12">
        <v>-6.39</v>
      </c>
      <c r="G151" s="10" t="s">
        <v>325</v>
      </c>
      <c r="J151">
        <v>74</v>
      </c>
      <c r="K151">
        <v>6588</v>
      </c>
      <c r="L151" t="s">
        <v>506</v>
      </c>
      <c r="M151">
        <v>10</v>
      </c>
      <c r="N151">
        <v>22.4176</v>
      </c>
      <c r="O151">
        <f t="shared" si="6"/>
        <v>224.17599999999999</v>
      </c>
      <c r="P151" s="14">
        <f t="shared" si="7"/>
        <v>-4.0000000000190994E-3</v>
      </c>
      <c r="R151">
        <v>-174.89</v>
      </c>
      <c r="S151">
        <v>-4.99</v>
      </c>
      <c r="U151">
        <v>160</v>
      </c>
      <c r="V151">
        <v>10</v>
      </c>
      <c r="W151">
        <f t="shared" si="8"/>
        <v>1600</v>
      </c>
    </row>
    <row r="152" spans="1:23" x14ac:dyDescent="0.25">
      <c r="A152" s="10" t="s">
        <v>507</v>
      </c>
      <c r="B152" s="10" t="s">
        <v>586</v>
      </c>
      <c r="C152" s="11">
        <v>-10</v>
      </c>
      <c r="D152" s="12">
        <v>34.03</v>
      </c>
      <c r="E152" s="12">
        <v>-340.3</v>
      </c>
      <c r="F152" s="12">
        <v>-9.6999999999999993</v>
      </c>
      <c r="G152" s="10" t="s">
        <v>325</v>
      </c>
      <c r="J152">
        <v>74</v>
      </c>
      <c r="K152">
        <v>6589</v>
      </c>
      <c r="L152" t="s">
        <v>507</v>
      </c>
      <c r="M152">
        <v>10</v>
      </c>
      <c r="N152">
        <v>34.03</v>
      </c>
      <c r="O152">
        <f t="shared" si="6"/>
        <v>340.3</v>
      </c>
      <c r="P152" s="14">
        <f t="shared" si="7"/>
        <v>0</v>
      </c>
      <c r="R152">
        <v>-340.3</v>
      </c>
      <c r="S152">
        <v>-9.6999999999999993</v>
      </c>
      <c r="U152">
        <v>1</v>
      </c>
      <c r="V152">
        <v>50</v>
      </c>
      <c r="W152">
        <f t="shared" si="8"/>
        <v>50</v>
      </c>
    </row>
    <row r="153" spans="1:23" x14ac:dyDescent="0.25">
      <c r="A153" s="10" t="s">
        <v>508</v>
      </c>
      <c r="B153" s="10" t="s">
        <v>587</v>
      </c>
      <c r="C153" s="11">
        <v>-50</v>
      </c>
      <c r="D153" s="12">
        <v>10</v>
      </c>
      <c r="E153" s="12">
        <v>-500</v>
      </c>
      <c r="F153" s="12">
        <v>-14.25</v>
      </c>
      <c r="G153" s="10" t="s">
        <v>325</v>
      </c>
      <c r="J153" s="13">
        <v>74</v>
      </c>
      <c r="K153">
        <v>7289</v>
      </c>
      <c r="L153" t="s">
        <v>508</v>
      </c>
      <c r="M153">
        <v>160</v>
      </c>
      <c r="N153">
        <v>10</v>
      </c>
      <c r="O153">
        <f t="shared" si="6"/>
        <v>1600</v>
      </c>
      <c r="P153" s="14">
        <f t="shared" si="7"/>
        <v>1100</v>
      </c>
      <c r="R153">
        <v>-500</v>
      </c>
      <c r="S153">
        <v>-14.25</v>
      </c>
      <c r="U153">
        <v>2</v>
      </c>
      <c r="V153">
        <v>28.8</v>
      </c>
      <c r="W153">
        <f t="shared" si="8"/>
        <v>57.6</v>
      </c>
    </row>
    <row r="154" spans="1:23" x14ac:dyDescent="0.25">
      <c r="A154" s="10" t="s">
        <v>508</v>
      </c>
      <c r="B154" s="10" t="s">
        <v>587</v>
      </c>
      <c r="C154" s="11">
        <v>-110</v>
      </c>
      <c r="D154" s="12">
        <v>10</v>
      </c>
      <c r="E154" s="12">
        <v>-1100</v>
      </c>
      <c r="F154" s="12">
        <v>-31.36</v>
      </c>
      <c r="G154" s="10" t="s">
        <v>325</v>
      </c>
      <c r="J154" s="13">
        <v>74</v>
      </c>
      <c r="K154">
        <v>7289</v>
      </c>
      <c r="L154" t="s">
        <v>508</v>
      </c>
      <c r="M154">
        <v>160</v>
      </c>
      <c r="N154">
        <v>10</v>
      </c>
      <c r="O154">
        <f t="shared" si="6"/>
        <v>1600</v>
      </c>
      <c r="P154" s="14">
        <f t="shared" si="7"/>
        <v>500</v>
      </c>
      <c r="R154" s="14">
        <v>-1100</v>
      </c>
      <c r="S154">
        <v>-31.36</v>
      </c>
      <c r="U154">
        <v>2</v>
      </c>
      <c r="V154">
        <v>45</v>
      </c>
      <c r="W154">
        <f t="shared" si="8"/>
        <v>90</v>
      </c>
    </row>
    <row r="155" spans="1:23" x14ac:dyDescent="0.25">
      <c r="A155" s="10" t="s">
        <v>509</v>
      </c>
      <c r="B155" s="10" t="s">
        <v>245</v>
      </c>
      <c r="C155" s="11">
        <v>-1</v>
      </c>
      <c r="D155" s="12">
        <v>50</v>
      </c>
      <c r="E155" s="12">
        <v>-50</v>
      </c>
      <c r="F155" s="12">
        <v>-1.43</v>
      </c>
      <c r="G155" s="10" t="s">
        <v>325</v>
      </c>
      <c r="J155">
        <v>74</v>
      </c>
      <c r="K155">
        <v>8215</v>
      </c>
      <c r="L155" t="s">
        <v>509</v>
      </c>
      <c r="M155">
        <v>1</v>
      </c>
      <c r="N155">
        <v>50</v>
      </c>
      <c r="O155">
        <f t="shared" si="6"/>
        <v>50</v>
      </c>
      <c r="P155" s="14">
        <f t="shared" si="7"/>
        <v>0</v>
      </c>
      <c r="R155">
        <v>-50</v>
      </c>
      <c r="S155">
        <v>-1.43</v>
      </c>
      <c r="U155">
        <v>5</v>
      </c>
      <c r="V155">
        <v>35</v>
      </c>
      <c r="W155">
        <f t="shared" si="8"/>
        <v>175</v>
      </c>
    </row>
    <row r="156" spans="1:23" x14ac:dyDescent="0.25">
      <c r="A156" s="10" t="s">
        <v>510</v>
      </c>
      <c r="B156" s="10" t="s">
        <v>252</v>
      </c>
      <c r="C156" s="11">
        <v>-2</v>
      </c>
      <c r="D156" s="12">
        <v>28.8</v>
      </c>
      <c r="E156" s="12">
        <v>-57.6</v>
      </c>
      <c r="F156" s="12">
        <v>-1.64</v>
      </c>
      <c r="G156" s="10" t="s">
        <v>325</v>
      </c>
      <c r="J156">
        <v>74</v>
      </c>
      <c r="K156" s="13">
        <v>15274</v>
      </c>
      <c r="L156" s="13" t="s">
        <v>510</v>
      </c>
      <c r="M156" s="13">
        <v>2</v>
      </c>
      <c r="N156">
        <v>28.8</v>
      </c>
      <c r="O156">
        <f t="shared" si="6"/>
        <v>57.6</v>
      </c>
      <c r="P156" s="14">
        <f t="shared" si="7"/>
        <v>0</v>
      </c>
      <c r="R156">
        <v>-57.6</v>
      </c>
      <c r="S156">
        <v>-1.64</v>
      </c>
      <c r="U156">
        <v>2</v>
      </c>
      <c r="V156">
        <v>30</v>
      </c>
      <c r="W156">
        <f t="shared" si="8"/>
        <v>60</v>
      </c>
    </row>
    <row r="157" spans="1:23" x14ac:dyDescent="0.25">
      <c r="A157" s="10" t="s">
        <v>511</v>
      </c>
      <c r="B157" s="10" t="s">
        <v>588</v>
      </c>
      <c r="C157" s="11">
        <v>-2</v>
      </c>
      <c r="D157" s="12">
        <v>45</v>
      </c>
      <c r="E157" s="12">
        <v>-90</v>
      </c>
      <c r="F157" s="12">
        <v>-2.57</v>
      </c>
      <c r="G157" s="10" t="s">
        <v>325</v>
      </c>
      <c r="J157">
        <v>74</v>
      </c>
      <c r="K157" s="13">
        <v>16805</v>
      </c>
      <c r="L157" s="13" t="s">
        <v>511</v>
      </c>
      <c r="M157" s="13">
        <v>2</v>
      </c>
      <c r="N157">
        <v>45</v>
      </c>
      <c r="O157">
        <f t="shared" si="6"/>
        <v>90</v>
      </c>
      <c r="P157" s="14">
        <f t="shared" si="7"/>
        <v>0</v>
      </c>
      <c r="R157">
        <v>-90</v>
      </c>
      <c r="S157">
        <v>-2.57</v>
      </c>
      <c r="U157">
        <v>12</v>
      </c>
      <c r="V157">
        <v>30</v>
      </c>
      <c r="W157">
        <f t="shared" si="8"/>
        <v>360</v>
      </c>
    </row>
    <row r="158" spans="1:23" x14ac:dyDescent="0.25">
      <c r="A158" s="10" t="s">
        <v>512</v>
      </c>
      <c r="B158" s="10" t="s">
        <v>589</v>
      </c>
      <c r="C158" s="11">
        <v>-5</v>
      </c>
      <c r="D158" s="12">
        <v>35</v>
      </c>
      <c r="E158" s="12">
        <v>-175</v>
      </c>
      <c r="F158" s="12">
        <v>-4.99</v>
      </c>
      <c r="G158" s="10" t="s">
        <v>325</v>
      </c>
      <c r="J158">
        <v>74</v>
      </c>
      <c r="K158">
        <v>16817</v>
      </c>
      <c r="L158" t="s">
        <v>512</v>
      </c>
      <c r="M158">
        <v>5</v>
      </c>
      <c r="N158">
        <v>35</v>
      </c>
      <c r="O158">
        <f t="shared" si="6"/>
        <v>175</v>
      </c>
      <c r="P158" s="14">
        <f t="shared" si="7"/>
        <v>0</v>
      </c>
      <c r="R158">
        <v>-175</v>
      </c>
      <c r="S158">
        <v>-4.99</v>
      </c>
      <c r="U158">
        <v>3</v>
      </c>
      <c r="V158">
        <v>12</v>
      </c>
      <c r="W158">
        <f t="shared" si="8"/>
        <v>36</v>
      </c>
    </row>
    <row r="159" spans="1:23" x14ac:dyDescent="0.25">
      <c r="A159" s="10" t="s">
        <v>513</v>
      </c>
      <c r="B159" s="10" t="s">
        <v>590</v>
      </c>
      <c r="C159" s="11">
        <v>-4</v>
      </c>
      <c r="D159" s="12">
        <v>30</v>
      </c>
      <c r="E159" s="12">
        <v>-120</v>
      </c>
      <c r="F159" s="12">
        <v>-3.42</v>
      </c>
      <c r="G159" s="10" t="s">
        <v>325</v>
      </c>
      <c r="J159">
        <v>74</v>
      </c>
      <c r="K159">
        <v>16818</v>
      </c>
      <c r="L159" t="s">
        <v>513</v>
      </c>
      <c r="M159">
        <v>2</v>
      </c>
      <c r="N159">
        <v>30</v>
      </c>
      <c r="O159">
        <f t="shared" si="6"/>
        <v>60</v>
      </c>
      <c r="P159" s="14">
        <f t="shared" si="7"/>
        <v>-60</v>
      </c>
      <c r="R159">
        <v>-120</v>
      </c>
      <c r="S159">
        <v>-3.42</v>
      </c>
      <c r="U159">
        <v>3</v>
      </c>
      <c r="V159">
        <v>10</v>
      </c>
      <c r="W159">
        <f t="shared" si="8"/>
        <v>30</v>
      </c>
    </row>
    <row r="160" spans="1:23" x14ac:dyDescent="0.25">
      <c r="A160" s="10" t="s">
        <v>513</v>
      </c>
      <c r="B160" s="10" t="s">
        <v>590</v>
      </c>
      <c r="C160" s="11">
        <v>4</v>
      </c>
      <c r="D160" s="12">
        <v>30</v>
      </c>
      <c r="E160" s="12">
        <v>120</v>
      </c>
      <c r="F160" s="12">
        <v>3.42</v>
      </c>
      <c r="G160" s="10" t="s">
        <v>325</v>
      </c>
      <c r="O160">
        <f t="shared" si="6"/>
        <v>0</v>
      </c>
      <c r="P160" s="14">
        <f t="shared" si="7"/>
        <v>120</v>
      </c>
      <c r="R160">
        <v>120</v>
      </c>
      <c r="S160">
        <v>3.42</v>
      </c>
      <c r="U160">
        <v>6</v>
      </c>
      <c r="V160">
        <v>60</v>
      </c>
      <c r="W160">
        <f t="shared" si="8"/>
        <v>360</v>
      </c>
    </row>
    <row r="161" spans="1:23" x14ac:dyDescent="0.25">
      <c r="A161" s="10" t="s">
        <v>513</v>
      </c>
      <c r="B161" s="10" t="s">
        <v>590</v>
      </c>
      <c r="C161" s="11">
        <v>-2</v>
      </c>
      <c r="D161" s="12">
        <v>30</v>
      </c>
      <c r="E161" s="12">
        <v>-60</v>
      </c>
      <c r="F161" s="12">
        <v>-1.71</v>
      </c>
      <c r="G161" s="10" t="s">
        <v>325</v>
      </c>
      <c r="O161">
        <f t="shared" si="6"/>
        <v>0</v>
      </c>
      <c r="P161" s="14">
        <f t="shared" si="7"/>
        <v>-60</v>
      </c>
      <c r="R161">
        <v>-60</v>
      </c>
      <c r="S161">
        <v>-1.71</v>
      </c>
      <c r="U161">
        <v>3</v>
      </c>
      <c r="V161">
        <v>100</v>
      </c>
      <c r="W161">
        <f t="shared" si="8"/>
        <v>300</v>
      </c>
    </row>
    <row r="162" spans="1:23" x14ac:dyDescent="0.25">
      <c r="A162" s="10" t="s">
        <v>514</v>
      </c>
      <c r="B162" s="10" t="s">
        <v>591</v>
      </c>
      <c r="C162" s="11">
        <v>-12</v>
      </c>
      <c r="D162" s="12">
        <v>30</v>
      </c>
      <c r="E162" s="12">
        <v>-360</v>
      </c>
      <c r="F162" s="12">
        <v>-10.26</v>
      </c>
      <c r="G162" s="10" t="s">
        <v>325</v>
      </c>
      <c r="J162">
        <v>74</v>
      </c>
      <c r="K162">
        <v>16819</v>
      </c>
      <c r="L162" t="s">
        <v>514</v>
      </c>
      <c r="M162">
        <v>12</v>
      </c>
      <c r="N162">
        <v>30</v>
      </c>
      <c r="O162">
        <f t="shared" si="6"/>
        <v>360</v>
      </c>
      <c r="P162" s="14">
        <f t="shared" si="7"/>
        <v>0</v>
      </c>
      <c r="R162">
        <v>-360</v>
      </c>
      <c r="S162">
        <v>-10.26</v>
      </c>
      <c r="U162">
        <v>11</v>
      </c>
      <c r="V162">
        <v>725</v>
      </c>
      <c r="W162">
        <f t="shared" si="8"/>
        <v>7975</v>
      </c>
    </row>
    <row r="163" spans="1:23" x14ac:dyDescent="0.25">
      <c r="A163" s="10" t="s">
        <v>515</v>
      </c>
      <c r="B163" s="10" t="s">
        <v>592</v>
      </c>
      <c r="C163" s="11">
        <v>-3</v>
      </c>
      <c r="D163" s="12">
        <v>12</v>
      </c>
      <c r="E163" s="12">
        <v>-36</v>
      </c>
      <c r="F163" s="12">
        <v>-1.03</v>
      </c>
      <c r="G163" s="10" t="s">
        <v>325</v>
      </c>
      <c r="J163">
        <v>74</v>
      </c>
      <c r="K163">
        <v>16839</v>
      </c>
      <c r="L163" t="s">
        <v>515</v>
      </c>
      <c r="M163">
        <v>3</v>
      </c>
      <c r="N163">
        <v>12</v>
      </c>
      <c r="O163">
        <f t="shared" si="6"/>
        <v>36</v>
      </c>
      <c r="P163" s="14">
        <f t="shared" si="7"/>
        <v>0</v>
      </c>
      <c r="R163">
        <v>-36</v>
      </c>
      <c r="S163">
        <v>-1.03</v>
      </c>
      <c r="U163">
        <v>7</v>
      </c>
      <c r="V163">
        <v>1300</v>
      </c>
      <c r="W163">
        <f t="shared" si="8"/>
        <v>9100</v>
      </c>
    </row>
    <row r="164" spans="1:23" x14ac:dyDescent="0.25">
      <c r="A164" s="10" t="s">
        <v>516</v>
      </c>
      <c r="B164" s="10" t="s">
        <v>593</v>
      </c>
      <c r="C164" s="11">
        <v>-3</v>
      </c>
      <c r="D164" s="12">
        <v>10</v>
      </c>
      <c r="E164" s="12">
        <v>-30</v>
      </c>
      <c r="F164" s="12">
        <v>-0.86</v>
      </c>
      <c r="G164" s="10" t="s">
        <v>325</v>
      </c>
      <c r="J164">
        <v>74</v>
      </c>
      <c r="K164">
        <v>16840</v>
      </c>
      <c r="L164" t="s">
        <v>516</v>
      </c>
      <c r="M164">
        <v>3</v>
      </c>
      <c r="N164">
        <v>10</v>
      </c>
      <c r="O164">
        <f t="shared" si="6"/>
        <v>30</v>
      </c>
      <c r="P164" s="14">
        <f t="shared" si="7"/>
        <v>0</v>
      </c>
      <c r="R164">
        <v>-30</v>
      </c>
      <c r="S164">
        <v>-0.86</v>
      </c>
      <c r="U164">
        <v>4</v>
      </c>
      <c r="V164">
        <v>458</v>
      </c>
      <c r="W164">
        <f t="shared" si="8"/>
        <v>1832</v>
      </c>
    </row>
    <row r="165" spans="1:23" x14ac:dyDescent="0.25">
      <c r="A165" s="10" t="s">
        <v>517</v>
      </c>
      <c r="B165" s="10" t="s">
        <v>594</v>
      </c>
      <c r="C165" s="11">
        <v>-6</v>
      </c>
      <c r="D165" s="12">
        <v>60</v>
      </c>
      <c r="E165" s="12">
        <v>-360</v>
      </c>
      <c r="F165" s="12">
        <v>-10.26</v>
      </c>
      <c r="G165" s="10" t="s">
        <v>325</v>
      </c>
      <c r="J165">
        <v>74</v>
      </c>
      <c r="K165">
        <v>16866</v>
      </c>
      <c r="L165" t="s">
        <v>517</v>
      </c>
      <c r="M165">
        <v>6</v>
      </c>
      <c r="N165">
        <v>60</v>
      </c>
      <c r="O165">
        <f t="shared" si="6"/>
        <v>360</v>
      </c>
      <c r="P165" s="14">
        <f t="shared" si="7"/>
        <v>0</v>
      </c>
      <c r="R165">
        <v>-360</v>
      </c>
      <c r="S165">
        <v>-10.26</v>
      </c>
      <c r="U165">
        <v>4</v>
      </c>
      <c r="V165">
        <v>767</v>
      </c>
      <c r="W165">
        <f t="shared" si="8"/>
        <v>3068</v>
      </c>
    </row>
    <row r="166" spans="1:23" x14ac:dyDescent="0.25">
      <c r="A166" s="10" t="s">
        <v>518</v>
      </c>
      <c r="B166" s="10" t="s">
        <v>595</v>
      </c>
      <c r="C166" s="11">
        <v>-3</v>
      </c>
      <c r="D166" s="12">
        <v>100</v>
      </c>
      <c r="E166" s="12">
        <v>-300</v>
      </c>
      <c r="F166" s="12">
        <v>-8.5500000000000007</v>
      </c>
      <c r="G166" s="10" t="s">
        <v>325</v>
      </c>
      <c r="J166">
        <v>74</v>
      </c>
      <c r="K166">
        <v>16867</v>
      </c>
      <c r="L166" t="s">
        <v>518</v>
      </c>
      <c r="M166">
        <v>3</v>
      </c>
      <c r="N166">
        <v>100</v>
      </c>
      <c r="O166">
        <f t="shared" si="6"/>
        <v>300</v>
      </c>
      <c r="P166" s="14">
        <f t="shared" si="7"/>
        <v>0</v>
      </c>
      <c r="R166">
        <v>-300</v>
      </c>
      <c r="S166">
        <v>-8.5500000000000007</v>
      </c>
      <c r="U166">
        <v>30</v>
      </c>
      <c r="V166">
        <v>335</v>
      </c>
      <c r="W166">
        <f t="shared" si="8"/>
        <v>10050</v>
      </c>
    </row>
    <row r="167" spans="1:23" x14ac:dyDescent="0.25">
      <c r="A167" s="10" t="s">
        <v>519</v>
      </c>
      <c r="B167" s="10" t="s">
        <v>596</v>
      </c>
      <c r="C167" s="11">
        <v>-11</v>
      </c>
      <c r="D167" s="12">
        <v>725</v>
      </c>
      <c r="E167" s="12">
        <v>-7975</v>
      </c>
      <c r="F167" s="12">
        <v>-227.36</v>
      </c>
      <c r="G167" s="10" t="s">
        <v>325</v>
      </c>
      <c r="J167">
        <v>74</v>
      </c>
      <c r="K167">
        <v>17138</v>
      </c>
      <c r="L167" t="s">
        <v>519</v>
      </c>
      <c r="M167">
        <v>11</v>
      </c>
      <c r="N167">
        <v>725</v>
      </c>
      <c r="O167">
        <f t="shared" si="6"/>
        <v>7975</v>
      </c>
      <c r="P167" s="14">
        <f t="shared" si="7"/>
        <v>0</v>
      </c>
      <c r="R167" s="14">
        <v>-7975</v>
      </c>
      <c r="S167">
        <v>-227.36</v>
      </c>
      <c r="W167">
        <f>SUM(W4:W166)</f>
        <v>387383.12640000007</v>
      </c>
    </row>
    <row r="168" spans="1:23" x14ac:dyDescent="0.25">
      <c r="A168" s="10" t="s">
        <v>520</v>
      </c>
      <c r="B168" s="10" t="s">
        <v>597</v>
      </c>
      <c r="C168" s="11">
        <v>-7</v>
      </c>
      <c r="D168" s="12">
        <v>1300</v>
      </c>
      <c r="E168" s="12">
        <v>-9100</v>
      </c>
      <c r="F168" s="12">
        <v>-259.43</v>
      </c>
      <c r="G168" s="10" t="s">
        <v>325</v>
      </c>
      <c r="J168">
        <v>74</v>
      </c>
      <c r="K168">
        <v>19630</v>
      </c>
      <c r="L168" t="s">
        <v>520</v>
      </c>
      <c r="M168">
        <v>7</v>
      </c>
      <c r="N168">
        <v>1300</v>
      </c>
      <c r="O168">
        <f t="shared" si="6"/>
        <v>9100</v>
      </c>
      <c r="P168" s="14">
        <f t="shared" si="7"/>
        <v>0</v>
      </c>
      <c r="R168" s="14">
        <v>-9100</v>
      </c>
      <c r="S168">
        <v>-259.43</v>
      </c>
    </row>
    <row r="169" spans="1:23" x14ac:dyDescent="0.25">
      <c r="A169" s="10" t="s">
        <v>521</v>
      </c>
      <c r="B169" s="10" t="s">
        <v>38</v>
      </c>
      <c r="C169" s="11">
        <v>-4</v>
      </c>
      <c r="D169" s="12">
        <v>458</v>
      </c>
      <c r="E169" s="12">
        <v>-1832</v>
      </c>
      <c r="F169" s="12">
        <v>-52.23</v>
      </c>
      <c r="G169" s="10" t="s">
        <v>325</v>
      </c>
      <c r="J169">
        <v>74</v>
      </c>
      <c r="K169">
        <v>19681</v>
      </c>
      <c r="L169" t="s">
        <v>521</v>
      </c>
      <c r="M169">
        <v>4</v>
      </c>
      <c r="N169">
        <v>458</v>
      </c>
      <c r="O169">
        <f t="shared" si="6"/>
        <v>1832</v>
      </c>
      <c r="P169" s="14">
        <f t="shared" si="7"/>
        <v>0</v>
      </c>
      <c r="R169" s="14">
        <v>-1832</v>
      </c>
      <c r="S169">
        <v>-52.23</v>
      </c>
    </row>
    <row r="170" spans="1:23" x14ac:dyDescent="0.25">
      <c r="A170" s="10" t="s">
        <v>522</v>
      </c>
      <c r="B170" s="10" t="s">
        <v>39</v>
      </c>
      <c r="C170" s="11">
        <v>-4</v>
      </c>
      <c r="D170" s="12">
        <v>767</v>
      </c>
      <c r="E170" s="12">
        <v>-3068</v>
      </c>
      <c r="F170" s="12">
        <v>-87.47</v>
      </c>
      <c r="G170" s="10" t="s">
        <v>325</v>
      </c>
      <c r="J170">
        <v>74</v>
      </c>
      <c r="K170">
        <v>19682</v>
      </c>
      <c r="L170" t="s">
        <v>522</v>
      </c>
      <c r="M170">
        <v>4</v>
      </c>
      <c r="N170">
        <v>767</v>
      </c>
      <c r="O170">
        <f t="shared" si="6"/>
        <v>3068</v>
      </c>
      <c r="P170" s="14">
        <f t="shared" si="7"/>
        <v>0</v>
      </c>
      <c r="R170" s="14">
        <v>-3068</v>
      </c>
      <c r="S170">
        <v>-87.47</v>
      </c>
    </row>
    <row r="171" spans="1:23" x14ac:dyDescent="0.25">
      <c r="A171" s="10" t="s">
        <v>523</v>
      </c>
      <c r="B171" s="10" t="s">
        <v>37</v>
      </c>
      <c r="C171" s="11">
        <v>-30</v>
      </c>
      <c r="D171" s="12">
        <v>335</v>
      </c>
      <c r="E171" s="12">
        <v>-10050</v>
      </c>
      <c r="F171" s="12">
        <v>-286.52</v>
      </c>
      <c r="G171" s="10" t="s">
        <v>325</v>
      </c>
      <c r="J171">
        <v>74</v>
      </c>
      <c r="K171">
        <v>19683</v>
      </c>
      <c r="L171" t="s">
        <v>523</v>
      </c>
      <c r="M171">
        <v>30</v>
      </c>
      <c r="N171">
        <v>335</v>
      </c>
      <c r="O171">
        <f t="shared" si="6"/>
        <v>10050</v>
      </c>
      <c r="P171" s="14">
        <f t="shared" si="7"/>
        <v>0</v>
      </c>
      <c r="R171" s="14">
        <v>-10050</v>
      </c>
      <c r="S171">
        <v>-286.52</v>
      </c>
    </row>
    <row r="172" spans="1:23" x14ac:dyDescent="0.25">
      <c r="E172" s="15">
        <f>SUM(E4:E171)</f>
        <v>-386751.83999999991</v>
      </c>
      <c r="F172">
        <v>-14081.83</v>
      </c>
      <c r="O172" s="15">
        <f>SUM(O4:O171)</f>
        <v>387383.12640000007</v>
      </c>
      <c r="P172" s="15">
        <f>SUM(P4:P171)</f>
        <v>631.2864000000061</v>
      </c>
      <c r="R172" s="14">
        <v>-493932.92</v>
      </c>
      <c r="S172" s="14">
        <v>-14081.83</v>
      </c>
    </row>
    <row r="173" spans="1:23" x14ac:dyDescent="0.25">
      <c r="E173" s="16">
        <f>E172/34.9968</f>
        <v>-11051.06295432725</v>
      </c>
      <c r="O173" s="16">
        <f>O172/35</f>
        <v>11068.089325714287</v>
      </c>
      <c r="P173" s="16">
        <f>O172/34.9968</f>
        <v>11069.101357838434</v>
      </c>
      <c r="Q173" s="16">
        <f>P173+E173</f>
        <v>18.038403511183787</v>
      </c>
    </row>
    <row r="174" spans="1:23" x14ac:dyDescent="0.25">
      <c r="O174" s="16">
        <f>O173+2284.37</f>
        <v>13352.459325714288</v>
      </c>
      <c r="P174" s="16">
        <f>P173+1977</f>
        <v>13046.101357838434</v>
      </c>
    </row>
    <row r="175" spans="1:23" x14ac:dyDescent="0.25">
      <c r="O175">
        <v>16863.63</v>
      </c>
    </row>
    <row r="176" spans="1:23" x14ac:dyDescent="0.25">
      <c r="O176" s="16">
        <f>O174-O175</f>
        <v>-3511.1706742857132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AA0AE-4662-4E56-A523-A30E6CCDBF1D}">
  <dimension ref="A3:H402"/>
  <sheetViews>
    <sheetView workbookViewId="0">
      <selection activeCell="A13" sqref="A13"/>
    </sheetView>
  </sheetViews>
  <sheetFormatPr defaultRowHeight="15" x14ac:dyDescent="0.25"/>
  <cols>
    <col min="5" max="5" width="12.7109375" bestFit="1" customWidth="1"/>
    <col min="6" max="6" width="48.140625" bestFit="1" customWidth="1"/>
  </cols>
  <sheetData>
    <row r="3" spans="1:8" x14ac:dyDescent="0.25">
      <c r="E3" s="19"/>
      <c r="F3" s="19"/>
      <c r="G3" s="20" t="s">
        <v>607</v>
      </c>
      <c r="H3" s="20" t="s">
        <v>608</v>
      </c>
    </row>
    <row r="4" spans="1:8" x14ac:dyDescent="0.25">
      <c r="E4" s="21"/>
      <c r="F4" s="21"/>
      <c r="G4" s="21"/>
      <c r="H4" s="21"/>
    </row>
    <row r="5" spans="1:8" ht="15.75" customHeight="1" x14ac:dyDescent="0.25">
      <c r="A5">
        <f>B5/34.9</f>
        <v>60.419770773638973</v>
      </c>
      <c r="B5">
        <f>C5*D5</f>
        <v>2108.65</v>
      </c>
      <c r="C5">
        <f>VLOOKUP(E5,Sheet2!$L$4:$O$171,2,0)</f>
        <v>233</v>
      </c>
      <c r="D5">
        <f>VLOOKUP(E5,Sheet2!$L$4:$O$171,3,0)</f>
        <v>9.0500000000000007</v>
      </c>
      <c r="E5" s="20" t="s">
        <v>366</v>
      </c>
      <c r="F5" s="20" t="s">
        <v>193</v>
      </c>
      <c r="G5" s="22">
        <v>51.637714360705125</v>
      </c>
      <c r="H5" s="22">
        <v>51.637714360705125</v>
      </c>
    </row>
    <row r="6" spans="1:8" x14ac:dyDescent="0.25">
      <c r="A6" t="e">
        <f t="shared" ref="A6:A69" si="0">B6/34.9</f>
        <v>#N/A</v>
      </c>
      <c r="B6" t="e">
        <f t="shared" ref="B6:B69" si="1">C6*D6</f>
        <v>#N/A</v>
      </c>
      <c r="C6" t="e">
        <f>VLOOKUP(E6,Sheet2!$L$4:$O$171,2,0)</f>
        <v>#N/A</v>
      </c>
      <c r="D6" t="e">
        <f>VLOOKUP(E6,Sheet2!$L$4:$O$171,3,0)</f>
        <v>#N/A</v>
      </c>
      <c r="E6" s="21"/>
      <c r="F6" s="21"/>
      <c r="G6" s="21"/>
      <c r="H6" s="21"/>
    </row>
    <row r="7" spans="1:8" x14ac:dyDescent="0.25">
      <c r="A7">
        <f t="shared" si="0"/>
        <v>51.404011461318063</v>
      </c>
      <c r="B7">
        <f t="shared" si="1"/>
        <v>1794.0000000000002</v>
      </c>
      <c r="C7">
        <f>VLOOKUP(E7,Sheet2!$L$4:$O$171,2,0)</f>
        <v>200</v>
      </c>
      <c r="D7">
        <f>VLOOKUP(E7,Sheet2!$L$4:$O$171,3,0)</f>
        <v>8.9700000000000006</v>
      </c>
      <c r="E7" s="20" t="s">
        <v>367</v>
      </c>
      <c r="F7" s="20" t="s">
        <v>194</v>
      </c>
      <c r="G7" s="22">
        <v>51.181248377406071</v>
      </c>
      <c r="H7" s="22">
        <v>51.181248377406071</v>
      </c>
    </row>
    <row r="8" spans="1:8" x14ac:dyDescent="0.25">
      <c r="A8">
        <f t="shared" si="0"/>
        <v>28.166280802292263</v>
      </c>
      <c r="B8">
        <f t="shared" si="1"/>
        <v>983.00319999999999</v>
      </c>
      <c r="C8">
        <f>VLOOKUP(E8,Sheet2!$L$4:$O$171,2,0)</f>
        <v>16</v>
      </c>
      <c r="D8">
        <f>VLOOKUP(E8,Sheet2!$L$4:$O$171,3,0)</f>
        <v>61.4377</v>
      </c>
      <c r="E8" s="21" t="s">
        <v>368</v>
      </c>
      <c r="F8" s="21"/>
      <c r="G8" s="21"/>
      <c r="H8" s="21"/>
    </row>
    <row r="9" spans="1:8" x14ac:dyDescent="0.25">
      <c r="A9">
        <f t="shared" si="0"/>
        <v>28.166280802292263</v>
      </c>
      <c r="B9">
        <f t="shared" si="1"/>
        <v>983.00319999999999</v>
      </c>
      <c r="C9">
        <f>VLOOKUP(E9,Sheet2!$L$4:$O$171,2,0)</f>
        <v>16</v>
      </c>
      <c r="D9">
        <f>VLOOKUP(E9,Sheet2!$L$4:$O$171,3,0)</f>
        <v>61.4377</v>
      </c>
      <c r="E9" s="20" t="s">
        <v>368</v>
      </c>
      <c r="F9" s="20" t="s">
        <v>69</v>
      </c>
      <c r="G9" s="22">
        <v>25.940004459002896</v>
      </c>
      <c r="H9" s="22">
        <v>25.940004459002896</v>
      </c>
    </row>
    <row r="10" spans="1:8" x14ac:dyDescent="0.25">
      <c r="A10" t="e">
        <f t="shared" si="0"/>
        <v>#N/A</v>
      </c>
      <c r="B10" t="e">
        <f t="shared" si="1"/>
        <v>#N/A</v>
      </c>
      <c r="C10" t="e">
        <f>VLOOKUP(E10,Sheet2!$L$4:$O$171,2,0)</f>
        <v>#N/A</v>
      </c>
      <c r="D10" t="e">
        <f>VLOOKUP(E10,Sheet2!$L$4:$O$171,3,0)</f>
        <v>#N/A</v>
      </c>
      <c r="E10" s="21" t="s">
        <v>609</v>
      </c>
      <c r="F10" s="21"/>
      <c r="G10" s="21"/>
      <c r="H10" s="21"/>
    </row>
    <row r="11" spans="1:8" x14ac:dyDescent="0.25">
      <c r="A11" t="e">
        <f t="shared" si="0"/>
        <v>#N/A</v>
      </c>
      <c r="B11" t="e">
        <f t="shared" si="1"/>
        <v>#N/A</v>
      </c>
      <c r="C11" t="e">
        <f>VLOOKUP(E11,Sheet2!$L$4:$O$171,2,0)</f>
        <v>#N/A</v>
      </c>
      <c r="D11" t="e">
        <f>VLOOKUP(E11,Sheet2!$L$4:$O$171,3,0)</f>
        <v>#N/A</v>
      </c>
      <c r="E11" s="20" t="s">
        <v>609</v>
      </c>
      <c r="F11" s="20" t="s">
        <v>70</v>
      </c>
      <c r="G11" s="22">
        <v>4.2875027868768116</v>
      </c>
      <c r="H11" s="22">
        <v>4.2875027868768116</v>
      </c>
    </row>
    <row r="12" spans="1:8" x14ac:dyDescent="0.25">
      <c r="A12">
        <f t="shared" si="0"/>
        <v>2.005730659025788</v>
      </c>
      <c r="B12">
        <f t="shared" si="1"/>
        <v>70</v>
      </c>
      <c r="C12">
        <f>VLOOKUP(E12,Sheet2!$L$4:$O$171,2,0)</f>
        <v>500</v>
      </c>
      <c r="D12">
        <f>VLOOKUP(E12,Sheet2!$L$4:$O$171,3,0)</f>
        <v>0.14000000000000001</v>
      </c>
      <c r="E12" s="21" t="s">
        <v>371</v>
      </c>
      <c r="F12" s="21"/>
      <c r="G12" s="21"/>
      <c r="H12" s="21"/>
    </row>
    <row r="13" spans="1:8" x14ac:dyDescent="0.25">
      <c r="A13">
        <f t="shared" si="0"/>
        <v>2.005730659025788</v>
      </c>
      <c r="B13">
        <f t="shared" si="1"/>
        <v>70</v>
      </c>
      <c r="C13">
        <f>VLOOKUP(E13,Sheet2!$L$4:$O$171,2,0)</f>
        <v>500</v>
      </c>
      <c r="D13">
        <f>VLOOKUP(E13,Sheet2!$L$4:$O$171,3,0)</f>
        <v>0.14000000000000001</v>
      </c>
      <c r="E13" s="20" t="s">
        <v>371</v>
      </c>
      <c r="F13" s="20" t="s">
        <v>294</v>
      </c>
      <c r="G13" s="22">
        <v>41.324551628614834</v>
      </c>
      <c r="H13" s="22">
        <v>0</v>
      </c>
    </row>
    <row r="14" spans="1:8" x14ac:dyDescent="0.25">
      <c r="A14">
        <f t="shared" si="0"/>
        <v>10.040114613180515</v>
      </c>
      <c r="B14">
        <f t="shared" si="1"/>
        <v>350.4</v>
      </c>
      <c r="C14">
        <f>VLOOKUP(E14,Sheet2!$L$4:$O$171,2,0)</f>
        <v>3000</v>
      </c>
      <c r="D14">
        <f>VLOOKUP(E14,Sheet2!$L$4:$O$171,3,0)</f>
        <v>0.1168</v>
      </c>
      <c r="E14" s="21" t="s">
        <v>372</v>
      </c>
      <c r="F14" s="21"/>
      <c r="G14" s="21"/>
      <c r="H14" s="21"/>
    </row>
    <row r="15" spans="1:8" x14ac:dyDescent="0.25">
      <c r="A15">
        <f t="shared" si="0"/>
        <v>10.040114613180515</v>
      </c>
      <c r="B15">
        <f t="shared" si="1"/>
        <v>350.4</v>
      </c>
      <c r="C15">
        <f>VLOOKUP(E15,Sheet2!$L$4:$O$171,2,0)</f>
        <v>3000</v>
      </c>
      <c r="D15">
        <f>VLOOKUP(E15,Sheet2!$L$4:$O$171,3,0)</f>
        <v>0.1168</v>
      </c>
      <c r="E15" s="20" t="s">
        <v>372</v>
      </c>
      <c r="F15" s="20" t="s">
        <v>54</v>
      </c>
      <c r="G15" s="22">
        <v>65.205267899275015</v>
      </c>
      <c r="H15" s="22">
        <v>65.205267899275015</v>
      </c>
    </row>
    <row r="16" spans="1:8" x14ac:dyDescent="0.25">
      <c r="A16">
        <f t="shared" si="0"/>
        <v>16.332378223495702</v>
      </c>
      <c r="B16">
        <f t="shared" si="1"/>
        <v>570</v>
      </c>
      <c r="C16">
        <f>VLOOKUP(E16,Sheet2!$L$4:$O$171,2,0)</f>
        <v>5000</v>
      </c>
      <c r="D16">
        <f>VLOOKUP(E16,Sheet2!$L$4:$O$171,3,0)</f>
        <v>0.114</v>
      </c>
      <c r="E16" s="21" t="s">
        <v>375</v>
      </c>
      <c r="F16" s="21"/>
      <c r="G16" s="21"/>
      <c r="H16" s="21"/>
    </row>
    <row r="17" spans="1:8" x14ac:dyDescent="0.25">
      <c r="A17">
        <f t="shared" si="0"/>
        <v>16.332378223495702</v>
      </c>
      <c r="B17">
        <f t="shared" si="1"/>
        <v>570</v>
      </c>
      <c r="C17">
        <f>VLOOKUP(E17,Sheet2!$L$4:$O$171,2,0)</f>
        <v>5000</v>
      </c>
      <c r="D17">
        <f>VLOOKUP(E17,Sheet2!$L$4:$O$171,3,0)</f>
        <v>0.114</v>
      </c>
      <c r="E17" s="20" t="s">
        <v>375</v>
      </c>
      <c r="F17" s="20" t="s">
        <v>295</v>
      </c>
      <c r="G17" s="22">
        <v>48.73447123098714</v>
      </c>
      <c r="H17" s="22">
        <v>0</v>
      </c>
    </row>
    <row r="18" spans="1:8" x14ac:dyDescent="0.25">
      <c r="A18" t="e">
        <f t="shared" si="0"/>
        <v>#N/A</v>
      </c>
      <c r="B18" t="e">
        <f t="shared" si="1"/>
        <v>#N/A</v>
      </c>
      <c r="C18" t="e">
        <f>VLOOKUP(E18,Sheet2!$L$4:$O$171,2,0)</f>
        <v>#N/A</v>
      </c>
      <c r="D18" t="e">
        <f>VLOOKUP(E18,Sheet2!$L$4:$O$171,3,0)</f>
        <v>#N/A</v>
      </c>
      <c r="E18" s="21" t="s">
        <v>610</v>
      </c>
      <c r="F18" s="21"/>
      <c r="G18" s="21"/>
      <c r="H18" s="21"/>
    </row>
    <row r="19" spans="1:8" x14ac:dyDescent="0.25">
      <c r="A19" t="e">
        <f t="shared" si="0"/>
        <v>#N/A</v>
      </c>
      <c r="B19" t="e">
        <f t="shared" si="1"/>
        <v>#N/A</v>
      </c>
      <c r="C19" t="e">
        <f>VLOOKUP(E19,Sheet2!$L$4:$O$171,2,0)</f>
        <v>#N/A</v>
      </c>
      <c r="D19" t="e">
        <f>VLOOKUP(E19,Sheet2!$L$4:$O$171,3,0)</f>
        <v>#N/A</v>
      </c>
      <c r="E19" s="20" t="s">
        <v>610</v>
      </c>
      <c r="F19" s="20" t="s">
        <v>19</v>
      </c>
      <c r="G19" s="22">
        <v>108</v>
      </c>
      <c r="H19" s="22">
        <v>108</v>
      </c>
    </row>
    <row r="20" spans="1:8" x14ac:dyDescent="0.25">
      <c r="A20">
        <f t="shared" si="0"/>
        <v>4.0143266475644701</v>
      </c>
      <c r="B20">
        <f t="shared" si="1"/>
        <v>140.1</v>
      </c>
      <c r="C20">
        <f>VLOOKUP(E20,Sheet2!$L$4:$O$171,2,0)</f>
        <v>20</v>
      </c>
      <c r="D20">
        <f>VLOOKUP(E20,Sheet2!$L$4:$O$171,3,0)</f>
        <v>7.0049999999999999</v>
      </c>
      <c r="E20" s="21" t="s">
        <v>376</v>
      </c>
      <c r="F20" s="21"/>
      <c r="G20" s="21"/>
      <c r="H20" s="21"/>
    </row>
    <row r="21" spans="1:8" x14ac:dyDescent="0.25">
      <c r="A21">
        <f t="shared" si="0"/>
        <v>4.0143266475644701</v>
      </c>
      <c r="B21">
        <f t="shared" si="1"/>
        <v>140.1</v>
      </c>
      <c r="C21">
        <f>VLOOKUP(E21,Sheet2!$L$4:$O$171,2,0)</f>
        <v>20</v>
      </c>
      <c r="D21">
        <f>VLOOKUP(E21,Sheet2!$L$4:$O$171,3,0)</f>
        <v>7.0049999999999999</v>
      </c>
      <c r="E21" s="20" t="s">
        <v>376</v>
      </c>
      <c r="F21" s="20" t="s">
        <v>110</v>
      </c>
      <c r="G21" s="22">
        <v>3.9988811124938635</v>
      </c>
      <c r="H21" s="22">
        <v>3.9988811124938635</v>
      </c>
    </row>
    <row r="22" spans="1:8" x14ac:dyDescent="0.25">
      <c r="A22">
        <f t="shared" si="0"/>
        <v>5.7209398280802297</v>
      </c>
      <c r="B22">
        <f t="shared" si="1"/>
        <v>199.66079999999999</v>
      </c>
      <c r="C22">
        <f>VLOOKUP(E22,Sheet2!$L$4:$O$171,2,0)</f>
        <v>12</v>
      </c>
      <c r="D22">
        <f>VLOOKUP(E22,Sheet2!$L$4:$O$171,3,0)</f>
        <v>16.638400000000001</v>
      </c>
      <c r="E22" s="21" t="s">
        <v>377</v>
      </c>
      <c r="F22" s="21"/>
      <c r="G22" s="21"/>
      <c r="H22" s="21"/>
    </row>
    <row r="23" spans="1:8" x14ac:dyDescent="0.25">
      <c r="A23">
        <f t="shared" si="0"/>
        <v>5.7209398280802297</v>
      </c>
      <c r="B23">
        <f t="shared" si="1"/>
        <v>199.66079999999999</v>
      </c>
      <c r="C23">
        <f>VLOOKUP(E23,Sheet2!$L$4:$O$171,2,0)</f>
        <v>12</v>
      </c>
      <c r="D23">
        <f>VLOOKUP(E23,Sheet2!$L$4:$O$171,3,0)</f>
        <v>16.638400000000001</v>
      </c>
      <c r="E23" s="20" t="s">
        <v>377</v>
      </c>
      <c r="F23" s="20" t="s">
        <v>131</v>
      </c>
      <c r="G23" s="22">
        <v>5.6967653025413654</v>
      </c>
      <c r="H23" s="22">
        <v>5.6967653025413654</v>
      </c>
    </row>
    <row r="24" spans="1:8" x14ac:dyDescent="0.25">
      <c r="A24">
        <f t="shared" si="0"/>
        <v>12.07679083094556</v>
      </c>
      <c r="B24">
        <f t="shared" si="1"/>
        <v>421.48</v>
      </c>
      <c r="C24">
        <f>VLOOKUP(E24,Sheet2!$L$4:$O$171,2,0)</f>
        <v>80</v>
      </c>
      <c r="D24">
        <f>VLOOKUP(E24,Sheet2!$L$4:$O$171,3,0)</f>
        <v>5.2685000000000004</v>
      </c>
      <c r="E24" s="21" t="s">
        <v>379</v>
      </c>
      <c r="F24" s="21"/>
      <c r="G24" s="21"/>
      <c r="H24" s="21"/>
    </row>
    <row r="25" spans="1:8" x14ac:dyDescent="0.25">
      <c r="A25">
        <f t="shared" si="0"/>
        <v>12.07679083094556</v>
      </c>
      <c r="B25">
        <f t="shared" si="1"/>
        <v>421.48</v>
      </c>
      <c r="C25">
        <f>VLOOKUP(E25,Sheet2!$L$4:$O$171,2,0)</f>
        <v>80</v>
      </c>
      <c r="D25">
        <f>VLOOKUP(E25,Sheet2!$L$4:$O$171,3,0)</f>
        <v>5.2685000000000004</v>
      </c>
      <c r="E25" s="20" t="s">
        <v>379</v>
      </c>
      <c r="F25" s="20" t="s">
        <v>213</v>
      </c>
      <c r="G25" s="22">
        <v>12.024455165055246</v>
      </c>
      <c r="H25" s="22">
        <v>12.024455165055246</v>
      </c>
    </row>
    <row r="26" spans="1:8" x14ac:dyDescent="0.25">
      <c r="A26">
        <f t="shared" si="0"/>
        <v>30.372492836676219</v>
      </c>
      <c r="B26">
        <f t="shared" si="1"/>
        <v>1060</v>
      </c>
      <c r="C26">
        <f>VLOOKUP(E26,Sheet2!$L$4:$O$171,2,0)</f>
        <v>5</v>
      </c>
      <c r="D26">
        <f>VLOOKUP(E26,Sheet2!$L$4:$O$171,3,0)</f>
        <v>212</v>
      </c>
      <c r="E26" s="21" t="s">
        <v>381</v>
      </c>
      <c r="F26" s="21"/>
      <c r="G26" s="21"/>
      <c r="H26" s="21"/>
    </row>
    <row r="27" spans="1:8" x14ac:dyDescent="0.25">
      <c r="A27">
        <f t="shared" si="0"/>
        <v>30.372492836676219</v>
      </c>
      <c r="B27">
        <f t="shared" si="1"/>
        <v>1060</v>
      </c>
      <c r="C27">
        <f>VLOOKUP(E27,Sheet2!$L$4:$O$171,2,0)</f>
        <v>5</v>
      </c>
      <c r="D27">
        <f>VLOOKUP(E27,Sheet2!$L$4:$O$171,3,0)</f>
        <v>212</v>
      </c>
      <c r="E27" s="20" t="s">
        <v>381</v>
      </c>
      <c r="F27" s="20" t="s">
        <v>99</v>
      </c>
      <c r="G27" s="22">
        <v>30.257272449611648</v>
      </c>
      <c r="H27" s="22">
        <v>30.257272449611648</v>
      </c>
    </row>
    <row r="28" spans="1:8" x14ac:dyDescent="0.25">
      <c r="A28" t="e">
        <f t="shared" si="0"/>
        <v>#N/A</v>
      </c>
      <c r="B28" t="e">
        <f t="shared" si="1"/>
        <v>#N/A</v>
      </c>
      <c r="C28" t="e">
        <f>VLOOKUP(E28,Sheet2!$L$4:$O$171,2,0)</f>
        <v>#N/A</v>
      </c>
      <c r="D28" t="e">
        <f>VLOOKUP(E28,Sheet2!$L$4:$O$171,3,0)</f>
        <v>#N/A</v>
      </c>
      <c r="E28" s="21" t="s">
        <v>611</v>
      </c>
      <c r="F28" s="21"/>
      <c r="G28" s="21"/>
      <c r="H28" s="21"/>
    </row>
    <row r="29" spans="1:8" x14ac:dyDescent="0.25">
      <c r="A29" t="e">
        <f t="shared" si="0"/>
        <v>#N/A</v>
      </c>
      <c r="B29" t="e">
        <f t="shared" si="1"/>
        <v>#N/A</v>
      </c>
      <c r="C29" t="e">
        <f>VLOOKUP(E29,Sheet2!$L$4:$O$171,2,0)</f>
        <v>#N/A</v>
      </c>
      <c r="D29" t="e">
        <f>VLOOKUP(E29,Sheet2!$L$4:$O$171,3,0)</f>
        <v>#N/A</v>
      </c>
      <c r="E29" s="20" t="s">
        <v>611</v>
      </c>
      <c r="F29" s="20" t="s">
        <v>78</v>
      </c>
      <c r="G29" s="22">
        <v>13.7037</v>
      </c>
      <c r="H29" s="22">
        <v>13.7037</v>
      </c>
    </row>
    <row r="30" spans="1:8" x14ac:dyDescent="0.25">
      <c r="A30" t="e">
        <f t="shared" si="0"/>
        <v>#N/A</v>
      </c>
      <c r="B30" t="e">
        <f t="shared" si="1"/>
        <v>#N/A</v>
      </c>
      <c r="C30" t="e">
        <f>VLOOKUP(E30,Sheet2!$L$4:$O$171,2,0)</f>
        <v>#N/A</v>
      </c>
      <c r="D30" t="e">
        <f>VLOOKUP(E30,Sheet2!$L$4:$O$171,3,0)</f>
        <v>#N/A</v>
      </c>
      <c r="E30" s="21" t="s">
        <v>612</v>
      </c>
      <c r="F30" s="21"/>
      <c r="G30" s="21"/>
      <c r="H30" s="21"/>
    </row>
    <row r="31" spans="1:8" x14ac:dyDescent="0.25">
      <c r="A31" t="e">
        <f t="shared" si="0"/>
        <v>#N/A</v>
      </c>
      <c r="B31" t="e">
        <f t="shared" si="1"/>
        <v>#N/A</v>
      </c>
      <c r="C31" t="e">
        <f>VLOOKUP(E31,Sheet2!$L$4:$O$171,2,0)</f>
        <v>#N/A</v>
      </c>
      <c r="D31" t="e">
        <f>VLOOKUP(E31,Sheet2!$L$4:$O$171,3,0)</f>
        <v>#N/A</v>
      </c>
      <c r="E31" s="20" t="s">
        <v>612</v>
      </c>
      <c r="F31" s="20" t="s">
        <v>281</v>
      </c>
      <c r="G31" s="22">
        <v>18.638013268066835</v>
      </c>
      <c r="H31" s="22">
        <v>18.638013268066835</v>
      </c>
    </row>
    <row r="32" spans="1:8" x14ac:dyDescent="0.25">
      <c r="A32" t="e">
        <f t="shared" si="0"/>
        <v>#N/A</v>
      </c>
      <c r="B32" t="e">
        <f t="shared" si="1"/>
        <v>#N/A</v>
      </c>
      <c r="C32" t="e">
        <f>VLOOKUP(E32,Sheet2!$L$4:$O$171,2,0)</f>
        <v>#N/A</v>
      </c>
      <c r="D32" t="e">
        <f>VLOOKUP(E32,Sheet2!$L$4:$O$171,3,0)</f>
        <v>#N/A</v>
      </c>
      <c r="E32" s="21" t="s">
        <v>613</v>
      </c>
      <c r="F32" s="21"/>
      <c r="G32" s="21"/>
      <c r="H32" s="21"/>
    </row>
    <row r="33" spans="1:8" x14ac:dyDescent="0.25">
      <c r="A33" t="e">
        <f t="shared" si="0"/>
        <v>#N/A</v>
      </c>
      <c r="B33" t="e">
        <f t="shared" si="1"/>
        <v>#N/A</v>
      </c>
      <c r="C33" t="e">
        <f>VLOOKUP(E33,Sheet2!$L$4:$O$171,2,0)</f>
        <v>#N/A</v>
      </c>
      <c r="D33" t="e">
        <f>VLOOKUP(E33,Sheet2!$L$4:$O$171,3,0)</f>
        <v>#N/A</v>
      </c>
      <c r="E33" s="20" t="s">
        <v>613</v>
      </c>
      <c r="F33" s="20" t="s">
        <v>20</v>
      </c>
      <c r="G33" s="22">
        <v>4</v>
      </c>
      <c r="H33" s="22">
        <v>4</v>
      </c>
    </row>
    <row r="34" spans="1:8" x14ac:dyDescent="0.25">
      <c r="A34" t="e">
        <f t="shared" si="0"/>
        <v>#N/A</v>
      </c>
      <c r="B34" t="e">
        <f t="shared" si="1"/>
        <v>#N/A</v>
      </c>
      <c r="C34" t="e">
        <f>VLOOKUP(E34,Sheet2!$L$4:$O$171,2,0)</f>
        <v>#N/A</v>
      </c>
      <c r="D34" t="e">
        <f>VLOOKUP(E34,Sheet2!$L$4:$O$171,3,0)</f>
        <v>#N/A</v>
      </c>
      <c r="E34" s="19"/>
      <c r="F34" s="20" t="s">
        <v>22</v>
      </c>
      <c r="G34" s="22">
        <v>166.72830109709287</v>
      </c>
      <c r="H34" s="22">
        <v>166.72830109709287</v>
      </c>
    </row>
    <row r="35" spans="1:8" x14ac:dyDescent="0.25">
      <c r="A35" t="e">
        <f t="shared" si="0"/>
        <v>#N/A</v>
      </c>
      <c r="B35" t="e">
        <f t="shared" si="1"/>
        <v>#N/A</v>
      </c>
      <c r="C35" t="e">
        <f>VLOOKUP(E35,Sheet2!$L$4:$O$171,2,0)</f>
        <v>#N/A</v>
      </c>
      <c r="D35" t="e">
        <f>VLOOKUP(E35,Sheet2!$L$4:$O$171,3,0)</f>
        <v>#N/A</v>
      </c>
      <c r="E35" s="20" t="s">
        <v>614</v>
      </c>
      <c r="F35" s="19"/>
      <c r="G35" s="22">
        <v>170.72830109709284</v>
      </c>
      <c r="H35" s="22">
        <v>170.72830109709284</v>
      </c>
    </row>
    <row r="36" spans="1:8" x14ac:dyDescent="0.25">
      <c r="A36">
        <f t="shared" si="0"/>
        <v>1.627220630372493</v>
      </c>
      <c r="B36">
        <f t="shared" si="1"/>
        <v>56.79</v>
      </c>
      <c r="C36">
        <f>VLOOKUP(E36,Sheet2!$L$4:$O$171,2,0)</f>
        <v>300</v>
      </c>
      <c r="D36">
        <f>VLOOKUP(E36,Sheet2!$L$4:$O$171,3,0)</f>
        <v>0.1893</v>
      </c>
      <c r="E36" s="21" t="s">
        <v>385</v>
      </c>
      <c r="F36" s="21"/>
      <c r="G36" s="21"/>
      <c r="H36" s="21"/>
    </row>
    <row r="37" spans="1:8" x14ac:dyDescent="0.25">
      <c r="A37">
        <f t="shared" si="0"/>
        <v>1.627220630372493</v>
      </c>
      <c r="B37">
        <f t="shared" si="1"/>
        <v>56.79</v>
      </c>
      <c r="C37">
        <f>VLOOKUP(E37,Sheet2!$L$4:$O$171,2,0)</f>
        <v>300</v>
      </c>
      <c r="D37">
        <f>VLOOKUP(E37,Sheet2!$L$4:$O$171,3,0)</f>
        <v>0.1893</v>
      </c>
      <c r="E37" s="20" t="s">
        <v>385</v>
      </c>
      <c r="F37" s="20" t="s">
        <v>171</v>
      </c>
      <c r="G37" s="22">
        <v>1.62</v>
      </c>
      <c r="H37" s="22">
        <v>1.62</v>
      </c>
    </row>
    <row r="38" spans="1:8" x14ac:dyDescent="0.25">
      <c r="A38">
        <f t="shared" si="0"/>
        <v>123.87392550143267</v>
      </c>
      <c r="B38">
        <f t="shared" si="1"/>
        <v>4323.2</v>
      </c>
      <c r="C38">
        <f>VLOOKUP(E38,Sheet2!$L$4:$O$171,2,0)</f>
        <v>4000</v>
      </c>
      <c r="D38">
        <f>VLOOKUP(E38,Sheet2!$L$4:$O$171,3,0)</f>
        <v>1.0808</v>
      </c>
      <c r="E38" s="21" t="s">
        <v>386</v>
      </c>
      <c r="F38" s="21"/>
      <c r="G38" s="21"/>
      <c r="H38" s="21"/>
    </row>
    <row r="39" spans="1:8" x14ac:dyDescent="0.25">
      <c r="A39">
        <f t="shared" si="0"/>
        <v>123.87392550143267</v>
      </c>
      <c r="B39">
        <f t="shared" si="1"/>
        <v>4323.2</v>
      </c>
      <c r="C39">
        <f>VLOOKUP(E39,Sheet2!$L$4:$O$171,2,0)</f>
        <v>4000</v>
      </c>
      <c r="D39">
        <f>VLOOKUP(E39,Sheet2!$L$4:$O$171,3,0)</f>
        <v>1.0808</v>
      </c>
      <c r="E39" s="20" t="s">
        <v>386</v>
      </c>
      <c r="F39" s="20" t="s">
        <v>22</v>
      </c>
      <c r="G39" s="22">
        <v>205.50995010675101</v>
      </c>
      <c r="H39" s="22">
        <v>205.50995010675101</v>
      </c>
    </row>
    <row r="40" spans="1:8" x14ac:dyDescent="0.25">
      <c r="A40" t="e">
        <f t="shared" si="0"/>
        <v>#N/A</v>
      </c>
      <c r="B40" t="e">
        <f t="shared" si="1"/>
        <v>#N/A</v>
      </c>
      <c r="C40" t="e">
        <f>VLOOKUP(E40,Sheet2!$L$4:$O$171,2,0)</f>
        <v>#N/A</v>
      </c>
      <c r="D40" t="e">
        <f>VLOOKUP(E40,Sheet2!$L$4:$O$171,3,0)</f>
        <v>#N/A</v>
      </c>
      <c r="E40" s="21" t="s">
        <v>615</v>
      </c>
      <c r="F40" s="21"/>
      <c r="G40" s="21"/>
      <c r="H40" s="21"/>
    </row>
    <row r="41" spans="1:8" x14ac:dyDescent="0.25">
      <c r="A41" t="e">
        <f t="shared" si="0"/>
        <v>#N/A</v>
      </c>
      <c r="B41" t="e">
        <f t="shared" si="1"/>
        <v>#N/A</v>
      </c>
      <c r="C41" t="e">
        <f>VLOOKUP(E41,Sheet2!$L$4:$O$171,2,0)</f>
        <v>#N/A</v>
      </c>
      <c r="D41" t="e">
        <f>VLOOKUP(E41,Sheet2!$L$4:$O$171,3,0)</f>
        <v>#N/A</v>
      </c>
      <c r="E41" s="20" t="s">
        <v>615</v>
      </c>
      <c r="F41" s="20" t="s">
        <v>137</v>
      </c>
      <c r="G41" s="22">
        <v>1.4</v>
      </c>
      <c r="H41" s="22">
        <v>1.4</v>
      </c>
    </row>
    <row r="42" spans="1:8" x14ac:dyDescent="0.25">
      <c r="A42">
        <f t="shared" si="0"/>
        <v>9.0257879656160469</v>
      </c>
      <c r="B42">
        <f t="shared" si="1"/>
        <v>315</v>
      </c>
      <c r="C42">
        <f>VLOOKUP(E42,Sheet2!$L$4:$O$171,2,0)</f>
        <v>25</v>
      </c>
      <c r="D42">
        <f>VLOOKUP(E42,Sheet2!$L$4:$O$171,3,0)</f>
        <v>12.6</v>
      </c>
      <c r="E42" s="21" t="s">
        <v>387</v>
      </c>
      <c r="F42" s="21"/>
      <c r="G42" s="21"/>
      <c r="H42" s="21"/>
    </row>
    <row r="43" spans="1:8" x14ac:dyDescent="0.25">
      <c r="A43">
        <f t="shared" si="0"/>
        <v>9.0257879656160469</v>
      </c>
      <c r="B43">
        <f t="shared" si="1"/>
        <v>315</v>
      </c>
      <c r="C43">
        <f>VLOOKUP(E43,Sheet2!$L$4:$O$171,2,0)</f>
        <v>25</v>
      </c>
      <c r="D43">
        <f>VLOOKUP(E43,Sheet2!$L$4:$O$171,3,0)</f>
        <v>12.6</v>
      </c>
      <c r="E43" s="20" t="s">
        <v>387</v>
      </c>
      <c r="F43" s="20" t="s">
        <v>178</v>
      </c>
      <c r="G43" s="22">
        <v>8.9871611982881596</v>
      </c>
      <c r="H43" s="22">
        <v>8.9871611982881596</v>
      </c>
    </row>
    <row r="44" spans="1:8" x14ac:dyDescent="0.25">
      <c r="A44">
        <f t="shared" si="0"/>
        <v>46.993134670487102</v>
      </c>
      <c r="B44">
        <f t="shared" si="1"/>
        <v>1640.0603999999998</v>
      </c>
      <c r="C44">
        <f>VLOOKUP(E44,Sheet2!$L$4:$O$171,2,0)</f>
        <v>44</v>
      </c>
      <c r="D44">
        <f>VLOOKUP(E44,Sheet2!$L$4:$O$171,3,0)</f>
        <v>37.274099999999997</v>
      </c>
      <c r="E44" s="21" t="s">
        <v>388</v>
      </c>
      <c r="F44" s="21"/>
      <c r="G44" s="21"/>
      <c r="H44" s="21"/>
    </row>
    <row r="45" spans="1:8" x14ac:dyDescent="0.25">
      <c r="A45">
        <f t="shared" si="0"/>
        <v>46.993134670487102</v>
      </c>
      <c r="B45">
        <f t="shared" si="1"/>
        <v>1640.0603999999998</v>
      </c>
      <c r="C45">
        <f>VLOOKUP(E45,Sheet2!$L$4:$O$171,2,0)</f>
        <v>44</v>
      </c>
      <c r="D45">
        <f>VLOOKUP(E45,Sheet2!$L$4:$O$171,3,0)</f>
        <v>37.274099999999997</v>
      </c>
      <c r="E45" s="20" t="s">
        <v>388</v>
      </c>
      <c r="F45" s="20" t="s">
        <v>135</v>
      </c>
      <c r="G45" s="22">
        <v>46.79191352374761</v>
      </c>
      <c r="H45" s="22">
        <v>46.79191352374761</v>
      </c>
    </row>
    <row r="46" spans="1:8" x14ac:dyDescent="0.25">
      <c r="A46">
        <f t="shared" si="0"/>
        <v>51.641002865329511</v>
      </c>
      <c r="B46">
        <f t="shared" si="1"/>
        <v>1802.271</v>
      </c>
      <c r="C46">
        <f>VLOOKUP(E46,Sheet2!$L$4:$O$171,2,0)</f>
        <v>2</v>
      </c>
      <c r="D46">
        <f>VLOOKUP(E46,Sheet2!$L$4:$O$171,3,0)</f>
        <v>901.13549999999998</v>
      </c>
      <c r="E46" s="21" t="s">
        <v>389</v>
      </c>
      <c r="F46" s="21"/>
      <c r="G46" s="21"/>
      <c r="H46" s="21"/>
    </row>
    <row r="47" spans="1:8" x14ac:dyDescent="0.25">
      <c r="A47">
        <f t="shared" si="0"/>
        <v>51.641002865329511</v>
      </c>
      <c r="B47">
        <f t="shared" si="1"/>
        <v>1802.271</v>
      </c>
      <c r="C47">
        <f>VLOOKUP(E47,Sheet2!$L$4:$O$171,2,0)</f>
        <v>2</v>
      </c>
      <c r="D47">
        <f>VLOOKUP(E47,Sheet2!$L$4:$O$171,3,0)</f>
        <v>901.13549999999998</v>
      </c>
      <c r="E47" s="20" t="s">
        <v>389</v>
      </c>
      <c r="F47" s="20" t="s">
        <v>159</v>
      </c>
      <c r="G47" s="22">
        <v>51.42</v>
      </c>
      <c r="H47" s="22">
        <v>51.42</v>
      </c>
    </row>
    <row r="48" spans="1:8" x14ac:dyDescent="0.25">
      <c r="A48">
        <f t="shared" si="0"/>
        <v>5.1575931232091694</v>
      </c>
      <c r="B48">
        <f t="shared" si="1"/>
        <v>180</v>
      </c>
      <c r="C48">
        <f>VLOOKUP(E48,Sheet2!$L$4:$O$171,2,0)</f>
        <v>4</v>
      </c>
      <c r="D48">
        <f>VLOOKUP(E48,Sheet2!$L$4:$O$171,3,0)</f>
        <v>45</v>
      </c>
      <c r="E48" s="21" t="s">
        <v>390</v>
      </c>
      <c r="F48" s="21"/>
      <c r="G48" s="21"/>
      <c r="H48" s="21"/>
    </row>
    <row r="49" spans="1:8" x14ac:dyDescent="0.25">
      <c r="A49">
        <f t="shared" si="0"/>
        <v>5.1575931232091694</v>
      </c>
      <c r="B49">
        <f t="shared" si="1"/>
        <v>180</v>
      </c>
      <c r="C49">
        <f>VLOOKUP(E49,Sheet2!$L$4:$O$171,2,0)</f>
        <v>4</v>
      </c>
      <c r="D49">
        <f>VLOOKUP(E49,Sheet2!$L$4:$O$171,3,0)</f>
        <v>45</v>
      </c>
      <c r="E49" s="20" t="s">
        <v>390</v>
      </c>
      <c r="F49" s="20" t="s">
        <v>224</v>
      </c>
      <c r="G49" s="22">
        <v>5.1324602448183541</v>
      </c>
      <c r="H49" s="22">
        <v>5.1324602448183541</v>
      </c>
    </row>
    <row r="50" spans="1:8" x14ac:dyDescent="0.25">
      <c r="A50">
        <f t="shared" si="0"/>
        <v>46.395988538681948</v>
      </c>
      <c r="B50">
        <f t="shared" si="1"/>
        <v>1619.22</v>
      </c>
      <c r="C50">
        <f>VLOOKUP(E50,Sheet2!$L$4:$O$171,2,0)</f>
        <v>300</v>
      </c>
      <c r="D50">
        <f>VLOOKUP(E50,Sheet2!$L$4:$O$171,3,0)</f>
        <v>5.3974000000000002</v>
      </c>
      <c r="E50" s="21" t="s">
        <v>391</v>
      </c>
      <c r="F50" s="21"/>
      <c r="G50" s="21"/>
      <c r="H50" s="21"/>
    </row>
    <row r="51" spans="1:8" x14ac:dyDescent="0.25">
      <c r="A51">
        <f t="shared" si="0"/>
        <v>46.395988538681948</v>
      </c>
      <c r="B51">
        <f t="shared" si="1"/>
        <v>1619.22</v>
      </c>
      <c r="C51">
        <f>VLOOKUP(E51,Sheet2!$L$4:$O$171,2,0)</f>
        <v>300</v>
      </c>
      <c r="D51">
        <f>VLOOKUP(E51,Sheet2!$L$4:$O$171,3,0)</f>
        <v>5.3974000000000002</v>
      </c>
      <c r="E51" s="20" t="s">
        <v>391</v>
      </c>
      <c r="F51" s="20" t="s">
        <v>146</v>
      </c>
      <c r="G51" s="22">
        <v>46.2</v>
      </c>
      <c r="H51" s="22">
        <v>46.2</v>
      </c>
    </row>
    <row r="52" spans="1:8" x14ac:dyDescent="0.25">
      <c r="A52">
        <f t="shared" si="0"/>
        <v>0.71301432664756448</v>
      </c>
      <c r="B52">
        <f t="shared" si="1"/>
        <v>24.8842</v>
      </c>
      <c r="C52">
        <f>VLOOKUP(E52,Sheet2!$L$4:$O$171,2,0)</f>
        <v>1</v>
      </c>
      <c r="D52">
        <f>VLOOKUP(E52,Sheet2!$L$4:$O$171,3,0)</f>
        <v>24.8842</v>
      </c>
      <c r="E52" s="21" t="s">
        <v>392</v>
      </c>
      <c r="F52" s="21"/>
      <c r="G52" s="21"/>
      <c r="H52" s="21"/>
    </row>
    <row r="53" spans="1:8" x14ac:dyDescent="0.25">
      <c r="A53">
        <f t="shared" si="0"/>
        <v>0.71301432664756448</v>
      </c>
      <c r="B53">
        <f t="shared" si="1"/>
        <v>24.8842</v>
      </c>
      <c r="C53">
        <f>VLOOKUP(E53,Sheet2!$L$4:$O$171,2,0)</f>
        <v>1</v>
      </c>
      <c r="D53">
        <f>VLOOKUP(E53,Sheet2!$L$4:$O$171,3,0)</f>
        <v>24.8842</v>
      </c>
      <c r="E53" s="20" t="s">
        <v>392</v>
      </c>
      <c r="F53" s="20" t="s">
        <v>142</v>
      </c>
      <c r="G53" s="22">
        <v>0.71</v>
      </c>
      <c r="H53" s="22">
        <v>0.71</v>
      </c>
    </row>
    <row r="54" spans="1:8" x14ac:dyDescent="0.25">
      <c r="A54">
        <f t="shared" si="0"/>
        <v>39.499426934097428</v>
      </c>
      <c r="B54">
        <f t="shared" si="1"/>
        <v>1378.5300000000002</v>
      </c>
      <c r="C54">
        <f>VLOOKUP(E54,Sheet2!$L$4:$O$171,2,0)</f>
        <v>300</v>
      </c>
      <c r="D54">
        <f>VLOOKUP(E54,Sheet2!$L$4:$O$171,3,0)</f>
        <v>4.5951000000000004</v>
      </c>
      <c r="E54" s="21" t="s">
        <v>393</v>
      </c>
      <c r="F54" s="21"/>
      <c r="G54" s="21"/>
      <c r="H54" s="21"/>
    </row>
    <row r="55" spans="1:8" x14ac:dyDescent="0.25">
      <c r="A55">
        <f t="shared" si="0"/>
        <v>39.499426934097428</v>
      </c>
      <c r="B55">
        <f t="shared" si="1"/>
        <v>1378.5300000000002</v>
      </c>
      <c r="C55">
        <f>VLOOKUP(E55,Sheet2!$L$4:$O$171,2,0)</f>
        <v>300</v>
      </c>
      <c r="D55">
        <f>VLOOKUP(E55,Sheet2!$L$4:$O$171,3,0)</f>
        <v>4.5951000000000004</v>
      </c>
      <c r="E55" s="20" t="s">
        <v>393</v>
      </c>
      <c r="F55" s="20" t="s">
        <v>155</v>
      </c>
      <c r="G55" s="22">
        <v>39.33</v>
      </c>
      <c r="H55" s="22">
        <v>39.33</v>
      </c>
    </row>
    <row r="56" spans="1:8" x14ac:dyDescent="0.25">
      <c r="A56">
        <f t="shared" si="0"/>
        <v>4.1374785100286537</v>
      </c>
      <c r="B56">
        <f t="shared" si="1"/>
        <v>144.398</v>
      </c>
      <c r="C56">
        <f>VLOOKUP(E56,Sheet2!$L$4:$O$171,2,0)</f>
        <v>4</v>
      </c>
      <c r="D56">
        <f>VLOOKUP(E56,Sheet2!$L$4:$O$171,3,0)</f>
        <v>36.099499999999999</v>
      </c>
      <c r="E56" s="21" t="s">
        <v>394</v>
      </c>
      <c r="F56" s="21"/>
      <c r="G56" s="21"/>
      <c r="H56" s="21"/>
    </row>
    <row r="57" spans="1:8" x14ac:dyDescent="0.25">
      <c r="A57">
        <f t="shared" si="0"/>
        <v>4.1374785100286537</v>
      </c>
      <c r="B57">
        <f t="shared" si="1"/>
        <v>144.398</v>
      </c>
      <c r="C57">
        <f>VLOOKUP(E57,Sheet2!$L$4:$O$171,2,0)</f>
        <v>4</v>
      </c>
      <c r="D57">
        <f>VLOOKUP(E57,Sheet2!$L$4:$O$171,3,0)</f>
        <v>36.099499999999999</v>
      </c>
      <c r="E57" s="20" t="s">
        <v>394</v>
      </c>
      <c r="F57" s="20" t="s">
        <v>144</v>
      </c>
      <c r="G57" s="22">
        <v>4.12</v>
      </c>
      <c r="H57" s="22">
        <v>4.12</v>
      </c>
    </row>
    <row r="58" spans="1:8" x14ac:dyDescent="0.25">
      <c r="A58">
        <f t="shared" si="0"/>
        <v>107.58051575931232</v>
      </c>
      <c r="B58">
        <f t="shared" si="1"/>
        <v>3754.56</v>
      </c>
      <c r="C58">
        <f>VLOOKUP(E58,Sheet2!$L$4:$O$171,2,0)</f>
        <v>200</v>
      </c>
      <c r="D58">
        <f>VLOOKUP(E58,Sheet2!$L$4:$O$171,3,0)</f>
        <v>18.7728</v>
      </c>
      <c r="E58" s="21" t="s">
        <v>395</v>
      </c>
      <c r="F58" s="21"/>
      <c r="G58" s="21"/>
      <c r="H58" s="21"/>
    </row>
    <row r="59" spans="1:8" x14ac:dyDescent="0.25">
      <c r="A59">
        <f t="shared" si="0"/>
        <v>107.58051575931232</v>
      </c>
      <c r="B59">
        <f t="shared" si="1"/>
        <v>3754.56</v>
      </c>
      <c r="C59">
        <f>VLOOKUP(E59,Sheet2!$L$4:$O$171,2,0)</f>
        <v>200</v>
      </c>
      <c r="D59">
        <f>VLOOKUP(E59,Sheet2!$L$4:$O$171,3,0)</f>
        <v>18.7728</v>
      </c>
      <c r="E59" s="20" t="s">
        <v>395</v>
      </c>
      <c r="F59" s="20" t="s">
        <v>165</v>
      </c>
      <c r="G59" s="22">
        <v>107.12</v>
      </c>
      <c r="H59" s="22">
        <v>107.12</v>
      </c>
    </row>
    <row r="60" spans="1:8" x14ac:dyDescent="0.25">
      <c r="A60">
        <f t="shared" si="0"/>
        <v>115.65501432664756</v>
      </c>
      <c r="B60">
        <f t="shared" si="1"/>
        <v>4036.3599999999997</v>
      </c>
      <c r="C60">
        <f>VLOOKUP(E60,Sheet2!$L$4:$O$171,2,0)</f>
        <v>200</v>
      </c>
      <c r="D60">
        <f>VLOOKUP(E60,Sheet2!$L$4:$O$171,3,0)</f>
        <v>20.181799999999999</v>
      </c>
      <c r="E60" s="21" t="s">
        <v>396</v>
      </c>
      <c r="F60" s="21"/>
      <c r="G60" s="21"/>
      <c r="H60" s="21"/>
    </row>
    <row r="61" spans="1:8" x14ac:dyDescent="0.25">
      <c r="A61">
        <f t="shared" si="0"/>
        <v>115.65501432664756</v>
      </c>
      <c r="B61">
        <f t="shared" si="1"/>
        <v>4036.3599999999997</v>
      </c>
      <c r="C61">
        <f>VLOOKUP(E61,Sheet2!$L$4:$O$171,2,0)</f>
        <v>200</v>
      </c>
      <c r="D61">
        <f>VLOOKUP(E61,Sheet2!$L$4:$O$171,3,0)</f>
        <v>20.181799999999999</v>
      </c>
      <c r="E61" s="20" t="s">
        <v>396</v>
      </c>
      <c r="F61" s="20" t="s">
        <v>166</v>
      </c>
      <c r="G61" s="22">
        <v>115.16</v>
      </c>
      <c r="H61" s="22">
        <v>115.16</v>
      </c>
    </row>
    <row r="62" spans="1:8" x14ac:dyDescent="0.25">
      <c r="A62">
        <f t="shared" si="0"/>
        <v>173.51260744985674</v>
      </c>
      <c r="B62">
        <f t="shared" si="1"/>
        <v>6055.59</v>
      </c>
      <c r="C62">
        <f>VLOOKUP(E62,Sheet2!$L$4:$O$171,2,0)</f>
        <v>300</v>
      </c>
      <c r="D62">
        <f>VLOOKUP(E62,Sheet2!$L$4:$O$171,3,0)</f>
        <v>20.185300000000002</v>
      </c>
      <c r="E62" s="21" t="s">
        <v>397</v>
      </c>
      <c r="F62" s="21"/>
      <c r="G62" s="21"/>
      <c r="H62" s="21"/>
    </row>
    <row r="63" spans="1:8" x14ac:dyDescent="0.25">
      <c r="A63">
        <f t="shared" si="0"/>
        <v>173.51260744985674</v>
      </c>
      <c r="B63">
        <f t="shared" si="1"/>
        <v>6055.59</v>
      </c>
      <c r="C63">
        <f>VLOOKUP(E63,Sheet2!$L$4:$O$171,2,0)</f>
        <v>300</v>
      </c>
      <c r="D63">
        <f>VLOOKUP(E63,Sheet2!$L$4:$O$171,3,0)</f>
        <v>20.185300000000002</v>
      </c>
      <c r="E63" s="20" t="s">
        <v>397</v>
      </c>
      <c r="F63" s="20" t="s">
        <v>168</v>
      </c>
      <c r="G63" s="22">
        <v>172.77</v>
      </c>
      <c r="H63" s="22">
        <v>172.77</v>
      </c>
    </row>
    <row r="64" spans="1:8" x14ac:dyDescent="0.25">
      <c r="A64">
        <f t="shared" si="0"/>
        <v>115.65501432664756</v>
      </c>
      <c r="B64">
        <f t="shared" si="1"/>
        <v>4036.3599999999997</v>
      </c>
      <c r="C64">
        <f>VLOOKUP(E64,Sheet2!$L$4:$O$171,2,0)</f>
        <v>200</v>
      </c>
      <c r="D64">
        <f>VLOOKUP(E64,Sheet2!$L$4:$O$171,3,0)</f>
        <v>20.181799999999999</v>
      </c>
      <c r="E64" s="21" t="s">
        <v>398</v>
      </c>
      <c r="F64" s="21"/>
      <c r="G64" s="21"/>
      <c r="H64" s="21"/>
    </row>
    <row r="65" spans="1:8" x14ac:dyDescent="0.25">
      <c r="A65">
        <f t="shared" si="0"/>
        <v>115.65501432664756</v>
      </c>
      <c r="B65">
        <f t="shared" si="1"/>
        <v>4036.3599999999997</v>
      </c>
      <c r="C65">
        <f>VLOOKUP(E65,Sheet2!$L$4:$O$171,2,0)</f>
        <v>200</v>
      </c>
      <c r="D65">
        <f>VLOOKUP(E65,Sheet2!$L$4:$O$171,3,0)</f>
        <v>20.181799999999999</v>
      </c>
      <c r="E65" s="20" t="s">
        <v>398</v>
      </c>
      <c r="F65" s="20" t="s">
        <v>167</v>
      </c>
      <c r="G65" s="22">
        <v>115.16</v>
      </c>
      <c r="H65" s="22">
        <v>115.16</v>
      </c>
    </row>
    <row r="66" spans="1:8" x14ac:dyDescent="0.25">
      <c r="A66">
        <f t="shared" si="0"/>
        <v>14.231106017191978</v>
      </c>
      <c r="B66">
        <f t="shared" si="1"/>
        <v>496.66560000000004</v>
      </c>
      <c r="C66">
        <f>VLOOKUP(E66,Sheet2!$L$4:$O$171,2,0)</f>
        <v>6</v>
      </c>
      <c r="D66">
        <f>VLOOKUP(E66,Sheet2!$L$4:$O$171,3,0)</f>
        <v>82.777600000000007</v>
      </c>
      <c r="E66" s="21" t="s">
        <v>399</v>
      </c>
      <c r="F66" s="21"/>
      <c r="G66" s="21"/>
      <c r="H66" s="21"/>
    </row>
    <row r="67" spans="1:8" x14ac:dyDescent="0.25">
      <c r="A67">
        <f t="shared" si="0"/>
        <v>14.231106017191978</v>
      </c>
      <c r="B67">
        <f t="shared" si="1"/>
        <v>496.66560000000004</v>
      </c>
      <c r="C67">
        <f>VLOOKUP(E67,Sheet2!$L$4:$O$171,2,0)</f>
        <v>6</v>
      </c>
      <c r="D67">
        <f>VLOOKUP(E67,Sheet2!$L$4:$O$171,3,0)</f>
        <v>82.777600000000007</v>
      </c>
      <c r="E67" s="20" t="s">
        <v>399</v>
      </c>
      <c r="F67" s="20" t="s">
        <v>162</v>
      </c>
      <c r="G67" s="22">
        <v>14.170199999999999</v>
      </c>
      <c r="H67" s="22">
        <v>14.170199999999999</v>
      </c>
    </row>
    <row r="68" spans="1:8" x14ac:dyDescent="0.25">
      <c r="A68">
        <f t="shared" si="0"/>
        <v>15.295856733524355</v>
      </c>
      <c r="B68">
        <f t="shared" si="1"/>
        <v>533.82539999999995</v>
      </c>
      <c r="C68">
        <f>VLOOKUP(E68,Sheet2!$L$4:$O$171,2,0)</f>
        <v>6</v>
      </c>
      <c r="D68">
        <f>VLOOKUP(E68,Sheet2!$L$4:$O$171,3,0)</f>
        <v>88.9709</v>
      </c>
      <c r="E68" s="21" t="s">
        <v>400</v>
      </c>
      <c r="F68" s="21"/>
      <c r="G68" s="21"/>
      <c r="H68" s="21"/>
    </row>
    <row r="69" spans="1:8" x14ac:dyDescent="0.25">
      <c r="A69">
        <f t="shared" si="0"/>
        <v>15.295856733524355</v>
      </c>
      <c r="B69">
        <f t="shared" si="1"/>
        <v>533.82539999999995</v>
      </c>
      <c r="C69">
        <f>VLOOKUP(E69,Sheet2!$L$4:$O$171,2,0)</f>
        <v>6</v>
      </c>
      <c r="D69">
        <f>VLOOKUP(E69,Sheet2!$L$4:$O$171,3,0)</f>
        <v>88.9709</v>
      </c>
      <c r="E69" s="20" t="s">
        <v>400</v>
      </c>
      <c r="F69" s="20" t="s">
        <v>163</v>
      </c>
      <c r="G69" s="22">
        <v>15.230399999999999</v>
      </c>
      <c r="H69" s="22">
        <v>15.230399999999999</v>
      </c>
    </row>
    <row r="70" spans="1:8" x14ac:dyDescent="0.25">
      <c r="A70">
        <f t="shared" ref="A70:A133" si="2">B70/34.9</f>
        <v>15.295856733524355</v>
      </c>
      <c r="B70">
        <f t="shared" ref="B70:B133" si="3">C70*D70</f>
        <v>533.82539999999995</v>
      </c>
      <c r="C70">
        <f>VLOOKUP(E70,Sheet2!$L$4:$O$171,2,0)</f>
        <v>6</v>
      </c>
      <c r="D70">
        <f>VLOOKUP(E70,Sheet2!$L$4:$O$171,3,0)</f>
        <v>88.9709</v>
      </c>
      <c r="E70" s="21" t="s">
        <v>401</v>
      </c>
      <c r="F70" s="21"/>
      <c r="G70" s="21"/>
      <c r="H70" s="21"/>
    </row>
    <row r="71" spans="1:8" x14ac:dyDescent="0.25">
      <c r="A71">
        <f t="shared" si="2"/>
        <v>15.295856733524355</v>
      </c>
      <c r="B71">
        <f t="shared" si="3"/>
        <v>533.82539999999995</v>
      </c>
      <c r="C71">
        <f>VLOOKUP(E71,Sheet2!$L$4:$O$171,2,0)</f>
        <v>6</v>
      </c>
      <c r="D71">
        <f>VLOOKUP(E71,Sheet2!$L$4:$O$171,3,0)</f>
        <v>88.9709</v>
      </c>
      <c r="E71" s="20" t="s">
        <v>401</v>
      </c>
      <c r="F71" s="20" t="s">
        <v>164</v>
      </c>
      <c r="G71" s="22">
        <v>15.230399999999999</v>
      </c>
      <c r="H71" s="22">
        <v>15.230399999999999</v>
      </c>
    </row>
    <row r="72" spans="1:8" x14ac:dyDescent="0.25">
      <c r="A72">
        <f t="shared" si="2"/>
        <v>9.0383954154727792</v>
      </c>
      <c r="B72">
        <f t="shared" si="3"/>
        <v>315.44</v>
      </c>
      <c r="C72">
        <f>VLOOKUP(E72,Sheet2!$L$4:$O$171,2,0)</f>
        <v>200</v>
      </c>
      <c r="D72">
        <f>VLOOKUP(E72,Sheet2!$L$4:$O$171,3,0)</f>
        <v>1.5771999999999999</v>
      </c>
      <c r="E72" s="21" t="s">
        <v>402</v>
      </c>
      <c r="F72" s="21"/>
      <c r="G72" s="21"/>
      <c r="H72" s="21"/>
    </row>
    <row r="73" spans="1:8" x14ac:dyDescent="0.25">
      <c r="A73">
        <f t="shared" si="2"/>
        <v>9.0383954154727792</v>
      </c>
      <c r="B73">
        <f t="shared" si="3"/>
        <v>315.44</v>
      </c>
      <c r="C73">
        <f>VLOOKUP(E73,Sheet2!$L$4:$O$171,2,0)</f>
        <v>200</v>
      </c>
      <c r="D73">
        <f>VLOOKUP(E73,Sheet2!$L$4:$O$171,3,0)</f>
        <v>1.5771999999999999</v>
      </c>
      <c r="E73" s="20" t="s">
        <v>402</v>
      </c>
      <c r="F73" s="20" t="s">
        <v>148</v>
      </c>
      <c r="G73" s="22">
        <v>9</v>
      </c>
      <c r="H73" s="22">
        <v>9</v>
      </c>
    </row>
    <row r="74" spans="1:8" x14ac:dyDescent="0.25">
      <c r="A74" t="e">
        <f t="shared" si="2"/>
        <v>#N/A</v>
      </c>
      <c r="B74" t="e">
        <f t="shared" si="3"/>
        <v>#N/A</v>
      </c>
      <c r="C74" t="e">
        <f>VLOOKUP(E74,Sheet2!$L$4:$O$171,2,0)</f>
        <v>#N/A</v>
      </c>
      <c r="D74" t="e">
        <f>VLOOKUP(E74,Sheet2!$L$4:$O$171,3,0)</f>
        <v>#N/A</v>
      </c>
      <c r="E74" s="21" t="s">
        <v>616</v>
      </c>
      <c r="F74" s="21"/>
      <c r="G74" s="21"/>
      <c r="H74" s="21"/>
    </row>
    <row r="75" spans="1:8" x14ac:dyDescent="0.25">
      <c r="A75" t="e">
        <f t="shared" si="2"/>
        <v>#N/A</v>
      </c>
      <c r="B75" t="e">
        <f t="shared" si="3"/>
        <v>#N/A</v>
      </c>
      <c r="C75" t="e">
        <f>VLOOKUP(E75,Sheet2!$L$4:$O$171,2,0)</f>
        <v>#N/A</v>
      </c>
      <c r="D75" t="e">
        <f>VLOOKUP(E75,Sheet2!$L$4:$O$171,3,0)</f>
        <v>#N/A</v>
      </c>
      <c r="E75" s="20" t="s">
        <v>616</v>
      </c>
      <c r="F75" s="20" t="s">
        <v>284</v>
      </c>
      <c r="G75" s="22">
        <v>5.0783098527307251</v>
      </c>
      <c r="H75" s="22">
        <v>5.0783098527307251</v>
      </c>
    </row>
    <row r="76" spans="1:8" x14ac:dyDescent="0.25">
      <c r="A76">
        <f t="shared" si="2"/>
        <v>8.1142865329512901</v>
      </c>
      <c r="B76">
        <f t="shared" si="3"/>
        <v>283.18860000000001</v>
      </c>
      <c r="C76">
        <f>VLOOKUP(E76,Sheet2!$L$4:$O$171,2,0)</f>
        <v>1</v>
      </c>
      <c r="D76">
        <f>VLOOKUP(E76,Sheet2!$L$4:$O$171,3,0)</f>
        <v>283.18860000000001</v>
      </c>
      <c r="E76" s="21" t="s">
        <v>403</v>
      </c>
      <c r="F76" s="21"/>
      <c r="G76" s="21"/>
      <c r="H76" s="21"/>
    </row>
    <row r="77" spans="1:8" x14ac:dyDescent="0.25">
      <c r="A77">
        <f t="shared" si="2"/>
        <v>8.1142865329512901</v>
      </c>
      <c r="B77">
        <f t="shared" si="3"/>
        <v>283.18860000000001</v>
      </c>
      <c r="C77">
        <f>VLOOKUP(E77,Sheet2!$L$4:$O$171,2,0)</f>
        <v>1</v>
      </c>
      <c r="D77">
        <f>VLOOKUP(E77,Sheet2!$L$4:$O$171,3,0)</f>
        <v>283.18860000000001</v>
      </c>
      <c r="E77" s="20" t="s">
        <v>403</v>
      </c>
      <c r="F77" s="20" t="s">
        <v>134</v>
      </c>
      <c r="G77" s="22">
        <v>8.08</v>
      </c>
      <c r="H77" s="22">
        <v>8.08</v>
      </c>
    </row>
    <row r="78" spans="1:8" x14ac:dyDescent="0.25">
      <c r="A78">
        <f t="shared" si="2"/>
        <v>10.234194842406877</v>
      </c>
      <c r="B78">
        <f t="shared" si="3"/>
        <v>357.17340000000002</v>
      </c>
      <c r="C78">
        <f>VLOOKUP(E78,Sheet2!$L$4:$O$171,2,0)</f>
        <v>6</v>
      </c>
      <c r="D78">
        <f>VLOOKUP(E78,Sheet2!$L$4:$O$171,3,0)</f>
        <v>59.5289</v>
      </c>
      <c r="E78" s="21" t="s">
        <v>404</v>
      </c>
      <c r="F78" s="21"/>
      <c r="G78" s="21"/>
      <c r="H78" s="21"/>
    </row>
    <row r="79" spans="1:8" x14ac:dyDescent="0.25">
      <c r="A79">
        <f t="shared" si="2"/>
        <v>10.234194842406877</v>
      </c>
      <c r="B79">
        <f t="shared" si="3"/>
        <v>357.17340000000002</v>
      </c>
      <c r="C79">
        <f>VLOOKUP(E79,Sheet2!$L$4:$O$171,2,0)</f>
        <v>6</v>
      </c>
      <c r="D79">
        <f>VLOOKUP(E79,Sheet2!$L$4:$O$171,3,0)</f>
        <v>59.5289</v>
      </c>
      <c r="E79" s="20" t="s">
        <v>404</v>
      </c>
      <c r="F79" s="20" t="s">
        <v>161</v>
      </c>
      <c r="G79" s="22">
        <v>10.1904</v>
      </c>
      <c r="H79" s="22">
        <v>10.1904</v>
      </c>
    </row>
    <row r="80" spans="1:8" x14ac:dyDescent="0.25">
      <c r="A80">
        <f t="shared" si="2"/>
        <v>46.177650429799428</v>
      </c>
      <c r="B80">
        <f t="shared" si="3"/>
        <v>1611.6</v>
      </c>
      <c r="C80">
        <f>VLOOKUP(E80,Sheet2!$L$4:$O$171,2,0)</f>
        <v>40</v>
      </c>
      <c r="D80">
        <f>VLOOKUP(E80,Sheet2!$L$4:$O$171,3,0)</f>
        <v>40.29</v>
      </c>
      <c r="E80" s="21" t="s">
        <v>405</v>
      </c>
      <c r="F80" s="21"/>
      <c r="G80" s="21"/>
      <c r="H80" s="21"/>
    </row>
    <row r="81" spans="1:8" x14ac:dyDescent="0.25">
      <c r="A81">
        <f t="shared" si="2"/>
        <v>46.177650429799428</v>
      </c>
      <c r="B81">
        <f t="shared" si="3"/>
        <v>1611.6</v>
      </c>
      <c r="C81">
        <f>VLOOKUP(E81,Sheet2!$L$4:$O$171,2,0)</f>
        <v>40</v>
      </c>
      <c r="D81">
        <f>VLOOKUP(E81,Sheet2!$L$4:$O$171,3,0)</f>
        <v>40.29</v>
      </c>
      <c r="E81" s="20" t="s">
        <v>405</v>
      </c>
      <c r="F81" s="20" t="s">
        <v>181</v>
      </c>
      <c r="G81" s="22">
        <v>45.98</v>
      </c>
      <c r="H81" s="22">
        <v>45.98</v>
      </c>
    </row>
    <row r="82" spans="1:8" x14ac:dyDescent="0.25">
      <c r="A82">
        <f t="shared" si="2"/>
        <v>48.767908309455592</v>
      </c>
      <c r="B82">
        <f t="shared" si="3"/>
        <v>1702</v>
      </c>
      <c r="C82">
        <f>VLOOKUP(E82,Sheet2!$L$4:$O$171,2,0)</f>
        <v>46</v>
      </c>
      <c r="D82">
        <f>VLOOKUP(E82,Sheet2!$L$4:$O$171,3,0)</f>
        <v>37</v>
      </c>
      <c r="E82" s="21" t="s">
        <v>406</v>
      </c>
      <c r="F82" s="21"/>
      <c r="G82" s="21"/>
      <c r="H82" s="21"/>
    </row>
    <row r="83" spans="1:8" x14ac:dyDescent="0.25">
      <c r="A83">
        <f t="shared" si="2"/>
        <v>48.767908309455592</v>
      </c>
      <c r="B83">
        <f t="shared" si="3"/>
        <v>1702</v>
      </c>
      <c r="C83">
        <f>VLOOKUP(E83,Sheet2!$L$4:$O$171,2,0)</f>
        <v>46</v>
      </c>
      <c r="D83">
        <f>VLOOKUP(E83,Sheet2!$L$4:$O$171,3,0)</f>
        <v>37</v>
      </c>
      <c r="E83" s="20" t="s">
        <v>406</v>
      </c>
      <c r="F83" s="20" t="s">
        <v>176</v>
      </c>
      <c r="G83" s="22">
        <v>42.225392296718965</v>
      </c>
      <c r="H83" s="22">
        <v>42.225392296718965</v>
      </c>
    </row>
    <row r="84" spans="1:8" x14ac:dyDescent="0.25">
      <c r="A84">
        <f t="shared" si="2"/>
        <v>4.6396074498567339</v>
      </c>
      <c r="B84">
        <f t="shared" si="3"/>
        <v>161.92230000000001</v>
      </c>
      <c r="C84">
        <f>VLOOKUP(E84,Sheet2!$L$4:$O$171,2,0)</f>
        <v>3</v>
      </c>
      <c r="D84">
        <f>VLOOKUP(E84,Sheet2!$L$4:$O$171,3,0)</f>
        <v>53.9741</v>
      </c>
      <c r="E84" s="21" t="s">
        <v>407</v>
      </c>
      <c r="F84" s="21"/>
      <c r="G84" s="21"/>
      <c r="H84" s="21"/>
    </row>
    <row r="85" spans="1:8" x14ac:dyDescent="0.25">
      <c r="A85">
        <f t="shared" si="2"/>
        <v>4.6396074498567339</v>
      </c>
      <c r="B85">
        <f t="shared" si="3"/>
        <v>161.92230000000001</v>
      </c>
      <c r="C85">
        <f>VLOOKUP(E85,Sheet2!$L$4:$O$171,2,0)</f>
        <v>3</v>
      </c>
      <c r="D85">
        <f>VLOOKUP(E85,Sheet2!$L$4:$O$171,3,0)</f>
        <v>53.9741</v>
      </c>
      <c r="E85" s="20" t="s">
        <v>407</v>
      </c>
      <c r="F85" s="20" t="s">
        <v>143</v>
      </c>
      <c r="G85" s="22">
        <v>4.62</v>
      </c>
      <c r="H85" s="22">
        <v>4.62</v>
      </c>
    </row>
    <row r="86" spans="1:8" x14ac:dyDescent="0.25">
      <c r="A86">
        <f t="shared" si="2"/>
        <v>4.7401432664756449</v>
      </c>
      <c r="B86">
        <f t="shared" si="3"/>
        <v>165.43100000000001</v>
      </c>
      <c r="C86">
        <f>VLOOKUP(E86,Sheet2!$L$4:$O$171,2,0)</f>
        <v>2</v>
      </c>
      <c r="D86">
        <f>VLOOKUP(E86,Sheet2!$L$4:$O$171,3,0)</f>
        <v>82.715500000000006</v>
      </c>
      <c r="E86" s="21" t="s">
        <v>408</v>
      </c>
      <c r="F86" s="21"/>
      <c r="G86" s="21"/>
      <c r="H86" s="21"/>
    </row>
    <row r="87" spans="1:8" x14ac:dyDescent="0.25">
      <c r="A87">
        <f t="shared" si="2"/>
        <v>4.7401432664756449</v>
      </c>
      <c r="B87">
        <f t="shared" si="3"/>
        <v>165.43100000000001</v>
      </c>
      <c r="C87">
        <f>VLOOKUP(E87,Sheet2!$L$4:$O$171,2,0)</f>
        <v>2</v>
      </c>
      <c r="D87">
        <f>VLOOKUP(E87,Sheet2!$L$4:$O$171,3,0)</f>
        <v>82.715500000000006</v>
      </c>
      <c r="E87" s="20" t="s">
        <v>408</v>
      </c>
      <c r="F87" s="20" t="s">
        <v>147</v>
      </c>
      <c r="G87" s="22">
        <v>4.72</v>
      </c>
      <c r="H87" s="22">
        <v>4.72</v>
      </c>
    </row>
    <row r="88" spans="1:8" x14ac:dyDescent="0.25">
      <c r="A88" t="e">
        <f t="shared" si="2"/>
        <v>#N/A</v>
      </c>
      <c r="B88" t="e">
        <f t="shared" si="3"/>
        <v>#N/A</v>
      </c>
      <c r="C88" t="e">
        <f>VLOOKUP(E88,Sheet2!$L$4:$O$171,2,0)</f>
        <v>#N/A</v>
      </c>
      <c r="D88" t="e">
        <f>VLOOKUP(E88,Sheet2!$L$4:$O$171,3,0)</f>
        <v>#N/A</v>
      </c>
      <c r="E88" s="21" t="s">
        <v>617</v>
      </c>
      <c r="F88" s="21"/>
      <c r="G88" s="21"/>
      <c r="H88" s="21"/>
    </row>
    <row r="89" spans="1:8" x14ac:dyDescent="0.25">
      <c r="A89" t="e">
        <f t="shared" si="2"/>
        <v>#N/A</v>
      </c>
      <c r="B89" t="e">
        <f t="shared" si="3"/>
        <v>#N/A</v>
      </c>
      <c r="C89" t="e">
        <f>VLOOKUP(E89,Sheet2!$L$4:$O$171,2,0)</f>
        <v>#N/A</v>
      </c>
      <c r="D89" t="e">
        <f>VLOOKUP(E89,Sheet2!$L$4:$O$171,3,0)</f>
        <v>#N/A</v>
      </c>
      <c r="E89" s="20" t="s">
        <v>617</v>
      </c>
      <c r="F89" s="20" t="s">
        <v>84</v>
      </c>
      <c r="G89" s="22">
        <v>0.86190448988918089</v>
      </c>
      <c r="H89" s="22">
        <v>0.86190448988918089</v>
      </c>
    </row>
    <row r="90" spans="1:8" x14ac:dyDescent="0.25">
      <c r="A90">
        <f t="shared" si="2"/>
        <v>5.0143266475644701</v>
      </c>
      <c r="B90">
        <f t="shared" si="3"/>
        <v>175</v>
      </c>
      <c r="C90">
        <f>VLOOKUP(E90,Sheet2!$L$4:$O$171,2,0)</f>
        <v>5</v>
      </c>
      <c r="D90">
        <f>VLOOKUP(E90,Sheet2!$L$4:$O$171,3,0)</f>
        <v>35</v>
      </c>
      <c r="E90" s="21" t="s">
        <v>410</v>
      </c>
      <c r="F90" s="21"/>
      <c r="G90" s="21"/>
      <c r="H90" s="21"/>
    </row>
    <row r="91" spans="1:8" x14ac:dyDescent="0.25">
      <c r="A91">
        <f t="shared" si="2"/>
        <v>5.0143266475644701</v>
      </c>
      <c r="B91">
        <f t="shared" si="3"/>
        <v>175</v>
      </c>
      <c r="C91">
        <f>VLOOKUP(E91,Sheet2!$L$4:$O$171,2,0)</f>
        <v>5</v>
      </c>
      <c r="D91">
        <f>VLOOKUP(E91,Sheet2!$L$4:$O$171,3,0)</f>
        <v>35</v>
      </c>
      <c r="E91" s="20" t="s">
        <v>410</v>
      </c>
      <c r="F91" s="20" t="s">
        <v>243</v>
      </c>
      <c r="G91" s="22">
        <v>4.9898919046845114</v>
      </c>
      <c r="H91" s="22">
        <v>4.9898919046845114</v>
      </c>
    </row>
    <row r="92" spans="1:8" x14ac:dyDescent="0.25">
      <c r="A92">
        <f t="shared" si="2"/>
        <v>110.31518624641835</v>
      </c>
      <c r="B92">
        <f t="shared" si="3"/>
        <v>3850</v>
      </c>
      <c r="C92">
        <f>VLOOKUP(E92,Sheet2!$L$4:$O$171,2,0)</f>
        <v>70</v>
      </c>
      <c r="D92">
        <f>VLOOKUP(E92,Sheet2!$L$4:$O$171,3,0)</f>
        <v>55</v>
      </c>
      <c r="E92" s="21" t="s">
        <v>411</v>
      </c>
      <c r="F92" s="21"/>
      <c r="G92" s="21"/>
      <c r="H92" s="21"/>
    </row>
    <row r="93" spans="1:8" x14ac:dyDescent="0.25">
      <c r="A93">
        <f t="shared" si="2"/>
        <v>110.31518624641835</v>
      </c>
      <c r="B93">
        <f t="shared" si="3"/>
        <v>3850</v>
      </c>
      <c r="C93">
        <f>VLOOKUP(E93,Sheet2!$L$4:$O$171,2,0)</f>
        <v>70</v>
      </c>
      <c r="D93">
        <f>VLOOKUP(E93,Sheet2!$L$4:$O$171,3,0)</f>
        <v>55</v>
      </c>
      <c r="E93" s="20" t="s">
        <v>411</v>
      </c>
      <c r="F93" s="20" t="s">
        <v>173</v>
      </c>
      <c r="G93" s="22">
        <v>109.84308131241083</v>
      </c>
      <c r="H93" s="22">
        <v>109.84308131241083</v>
      </c>
    </row>
    <row r="94" spans="1:8" x14ac:dyDescent="0.25">
      <c r="A94">
        <f t="shared" si="2"/>
        <v>9.4398853868194852</v>
      </c>
      <c r="B94">
        <f t="shared" si="3"/>
        <v>329.452</v>
      </c>
      <c r="C94">
        <f>VLOOKUP(E94,Sheet2!$L$4:$O$171,2,0)</f>
        <v>40</v>
      </c>
      <c r="D94">
        <f>VLOOKUP(E94,Sheet2!$L$4:$O$171,3,0)</f>
        <v>8.2363</v>
      </c>
      <c r="E94" s="21" t="s">
        <v>412</v>
      </c>
      <c r="F94" s="21"/>
      <c r="G94" s="21"/>
      <c r="H94" s="21"/>
    </row>
    <row r="95" spans="1:8" x14ac:dyDescent="0.25">
      <c r="A95">
        <f t="shared" si="2"/>
        <v>9.4398853868194852</v>
      </c>
      <c r="B95">
        <f t="shared" si="3"/>
        <v>329.452</v>
      </c>
      <c r="C95">
        <f>VLOOKUP(E95,Sheet2!$L$4:$O$171,2,0)</f>
        <v>40</v>
      </c>
      <c r="D95">
        <f>VLOOKUP(E95,Sheet2!$L$4:$O$171,3,0)</f>
        <v>8.2363</v>
      </c>
      <c r="E95" s="20" t="s">
        <v>412</v>
      </c>
      <c r="F95" s="20" t="s">
        <v>145</v>
      </c>
      <c r="G95" s="22">
        <v>9.4</v>
      </c>
      <c r="H95" s="22">
        <v>9.4</v>
      </c>
    </row>
    <row r="96" spans="1:8" x14ac:dyDescent="0.25">
      <c r="A96">
        <f t="shared" si="2"/>
        <v>55.193123209169059</v>
      </c>
      <c r="B96">
        <f t="shared" si="3"/>
        <v>1926.24</v>
      </c>
      <c r="C96">
        <f>VLOOKUP(E96,Sheet2!$L$4:$O$171,2,0)</f>
        <v>80</v>
      </c>
      <c r="D96">
        <f>VLOOKUP(E96,Sheet2!$L$4:$O$171,3,0)</f>
        <v>24.077999999999999</v>
      </c>
      <c r="E96" s="21" t="s">
        <v>413</v>
      </c>
      <c r="F96" s="21"/>
      <c r="G96" s="21"/>
      <c r="H96" s="21"/>
    </row>
    <row r="97" spans="1:8" x14ac:dyDescent="0.25">
      <c r="A97">
        <f t="shared" si="2"/>
        <v>55.193123209169059</v>
      </c>
      <c r="B97">
        <f t="shared" si="3"/>
        <v>1926.24</v>
      </c>
      <c r="C97">
        <f>VLOOKUP(E97,Sheet2!$L$4:$O$171,2,0)</f>
        <v>80</v>
      </c>
      <c r="D97">
        <f>VLOOKUP(E97,Sheet2!$L$4:$O$171,3,0)</f>
        <v>24.077999999999999</v>
      </c>
      <c r="E97" s="20" t="s">
        <v>413</v>
      </c>
      <c r="F97" s="20" t="s">
        <v>133</v>
      </c>
      <c r="G97" s="22">
        <v>54.96</v>
      </c>
      <c r="H97" s="22">
        <v>54.96</v>
      </c>
    </row>
    <row r="98" spans="1:8" x14ac:dyDescent="0.25">
      <c r="A98">
        <f t="shared" si="2"/>
        <v>46.998567335243557</v>
      </c>
      <c r="B98">
        <f t="shared" si="3"/>
        <v>1640.25</v>
      </c>
      <c r="C98">
        <f>VLOOKUP(E98,Sheet2!$L$4:$O$171,2,0)</f>
        <v>300</v>
      </c>
      <c r="D98">
        <f>VLOOKUP(E98,Sheet2!$L$4:$O$171,3,0)</f>
        <v>5.4675000000000002</v>
      </c>
      <c r="E98" s="21" t="s">
        <v>414</v>
      </c>
      <c r="F98" s="21"/>
      <c r="G98" s="21"/>
      <c r="H98" s="21"/>
    </row>
    <row r="99" spans="1:8" x14ac:dyDescent="0.25">
      <c r="A99">
        <f t="shared" si="2"/>
        <v>46.998567335243557</v>
      </c>
      <c r="B99">
        <f t="shared" si="3"/>
        <v>1640.25</v>
      </c>
      <c r="C99">
        <f>VLOOKUP(E99,Sheet2!$L$4:$O$171,2,0)</f>
        <v>300</v>
      </c>
      <c r="D99">
        <f>VLOOKUP(E99,Sheet2!$L$4:$O$171,3,0)</f>
        <v>5.4675000000000002</v>
      </c>
      <c r="E99" s="20" t="s">
        <v>414</v>
      </c>
      <c r="F99" s="20" t="s">
        <v>140</v>
      </c>
      <c r="G99" s="22">
        <v>46.8</v>
      </c>
      <c r="H99" s="22">
        <v>46.8</v>
      </c>
    </row>
    <row r="100" spans="1:8" x14ac:dyDescent="0.25">
      <c r="A100">
        <f t="shared" si="2"/>
        <v>52.874595988538687</v>
      </c>
      <c r="B100">
        <f t="shared" si="3"/>
        <v>1845.3234</v>
      </c>
      <c r="C100">
        <f>VLOOKUP(E100,Sheet2!$L$4:$O$171,2,0)</f>
        <v>47</v>
      </c>
      <c r="D100">
        <f>VLOOKUP(E100,Sheet2!$L$4:$O$171,3,0)</f>
        <v>39.2622</v>
      </c>
      <c r="E100" s="21" t="s">
        <v>415</v>
      </c>
      <c r="F100" s="21"/>
      <c r="G100" s="21"/>
      <c r="H100" s="21"/>
    </row>
    <row r="101" spans="1:8" x14ac:dyDescent="0.25">
      <c r="A101">
        <f t="shared" si="2"/>
        <v>52.874595988538687</v>
      </c>
      <c r="B101">
        <f t="shared" si="3"/>
        <v>1845.3234</v>
      </c>
      <c r="C101">
        <f>VLOOKUP(E101,Sheet2!$L$4:$O$171,2,0)</f>
        <v>47</v>
      </c>
      <c r="D101">
        <f>VLOOKUP(E101,Sheet2!$L$4:$O$171,3,0)</f>
        <v>39.2622</v>
      </c>
      <c r="E101" s="20" t="s">
        <v>415</v>
      </c>
      <c r="F101" s="20" t="s">
        <v>136</v>
      </c>
      <c r="G101" s="22">
        <v>52.650042796005707</v>
      </c>
      <c r="H101" s="22">
        <v>52.650042796005707</v>
      </c>
    </row>
    <row r="102" spans="1:8" x14ac:dyDescent="0.25">
      <c r="A102">
        <f t="shared" si="2"/>
        <v>50.716332378223498</v>
      </c>
      <c r="B102">
        <f t="shared" si="3"/>
        <v>1770</v>
      </c>
      <c r="C102">
        <f>VLOOKUP(E102,Sheet2!$L$4:$O$171,2,0)</f>
        <v>6</v>
      </c>
      <c r="D102">
        <f>VLOOKUP(E102,Sheet2!$L$4:$O$171,3,0)</f>
        <v>295</v>
      </c>
      <c r="E102" s="21" t="s">
        <v>416</v>
      </c>
      <c r="F102" s="21"/>
      <c r="G102" s="21"/>
      <c r="H102" s="21"/>
    </row>
    <row r="103" spans="1:8" x14ac:dyDescent="0.25">
      <c r="A103">
        <f t="shared" si="2"/>
        <v>50.716332378223498</v>
      </c>
      <c r="B103">
        <f t="shared" si="3"/>
        <v>1770</v>
      </c>
      <c r="C103">
        <f>VLOOKUP(E103,Sheet2!$L$4:$O$171,2,0)</f>
        <v>6</v>
      </c>
      <c r="D103">
        <f>VLOOKUP(E103,Sheet2!$L$4:$O$171,3,0)</f>
        <v>295</v>
      </c>
      <c r="E103" s="20" t="s">
        <v>416</v>
      </c>
      <c r="F103" s="20" t="s">
        <v>175</v>
      </c>
      <c r="G103" s="22">
        <v>50.499286733238229</v>
      </c>
      <c r="H103" s="22">
        <v>50.499286733238229</v>
      </c>
    </row>
    <row r="104" spans="1:8" x14ac:dyDescent="0.25">
      <c r="A104">
        <f t="shared" si="2"/>
        <v>59.635409742120345</v>
      </c>
      <c r="B104">
        <f t="shared" si="3"/>
        <v>2081.2757999999999</v>
      </c>
      <c r="C104">
        <f>VLOOKUP(E104,Sheet2!$L$4:$O$171,2,0)</f>
        <v>6</v>
      </c>
      <c r="D104">
        <f>VLOOKUP(E104,Sheet2!$L$4:$O$171,3,0)</f>
        <v>346.8793</v>
      </c>
      <c r="E104" s="21" t="s">
        <v>417</v>
      </c>
      <c r="F104" s="21"/>
      <c r="G104" s="21"/>
      <c r="H104" s="21"/>
    </row>
    <row r="105" spans="1:8" x14ac:dyDescent="0.25">
      <c r="A105">
        <f t="shared" si="2"/>
        <v>59.635409742120345</v>
      </c>
      <c r="B105">
        <f t="shared" si="3"/>
        <v>2081.2757999999999</v>
      </c>
      <c r="C105">
        <f>VLOOKUP(E105,Sheet2!$L$4:$O$171,2,0)</f>
        <v>6</v>
      </c>
      <c r="D105">
        <f>VLOOKUP(E105,Sheet2!$L$4:$O$171,3,0)</f>
        <v>346.8793</v>
      </c>
      <c r="E105" s="20" t="s">
        <v>417</v>
      </c>
      <c r="F105" s="20" t="s">
        <v>158</v>
      </c>
      <c r="G105" s="22">
        <v>59.380200000000002</v>
      </c>
      <c r="H105" s="22">
        <v>59.380200000000002</v>
      </c>
    </row>
    <row r="106" spans="1:8" x14ac:dyDescent="0.25">
      <c r="A106">
        <f t="shared" si="2"/>
        <v>173.51260744985674</v>
      </c>
      <c r="B106">
        <f t="shared" si="3"/>
        <v>6055.59</v>
      </c>
      <c r="C106">
        <f>VLOOKUP(E106,Sheet2!$L$4:$O$171,2,0)</f>
        <v>300</v>
      </c>
      <c r="D106">
        <f>VLOOKUP(E106,Sheet2!$L$4:$O$171,3,0)</f>
        <v>20.185300000000002</v>
      </c>
      <c r="E106" s="21" t="s">
        <v>418</v>
      </c>
      <c r="F106" s="21"/>
      <c r="G106" s="21"/>
      <c r="H106" s="21"/>
    </row>
    <row r="107" spans="1:8" x14ac:dyDescent="0.25">
      <c r="A107">
        <f t="shared" si="2"/>
        <v>173.51260744985674</v>
      </c>
      <c r="B107">
        <f t="shared" si="3"/>
        <v>6055.59</v>
      </c>
      <c r="C107">
        <f>VLOOKUP(E107,Sheet2!$L$4:$O$171,2,0)</f>
        <v>300</v>
      </c>
      <c r="D107">
        <f>VLOOKUP(E107,Sheet2!$L$4:$O$171,3,0)</f>
        <v>20.185300000000002</v>
      </c>
      <c r="E107" s="20" t="s">
        <v>418</v>
      </c>
      <c r="F107" s="20" t="s">
        <v>169</v>
      </c>
      <c r="G107" s="22">
        <v>172.77</v>
      </c>
      <c r="H107" s="22">
        <v>172.77</v>
      </c>
    </row>
    <row r="108" spans="1:8" x14ac:dyDescent="0.25">
      <c r="A108" t="e">
        <f t="shared" si="2"/>
        <v>#N/A</v>
      </c>
      <c r="B108" t="e">
        <f t="shared" si="3"/>
        <v>#N/A</v>
      </c>
      <c r="C108" t="e">
        <f>VLOOKUP(E108,Sheet2!$L$4:$O$171,2,0)</f>
        <v>#N/A</v>
      </c>
      <c r="D108" t="e">
        <f>VLOOKUP(E108,Sheet2!$L$4:$O$171,3,0)</f>
        <v>#N/A</v>
      </c>
      <c r="E108" s="21" t="s">
        <v>618</v>
      </c>
      <c r="F108" s="21"/>
      <c r="G108" s="21"/>
      <c r="H108" s="21"/>
    </row>
    <row r="109" spans="1:8" x14ac:dyDescent="0.25">
      <c r="A109" t="e">
        <f t="shared" si="2"/>
        <v>#N/A</v>
      </c>
      <c r="B109" t="e">
        <f t="shared" si="3"/>
        <v>#N/A</v>
      </c>
      <c r="C109" t="e">
        <f>VLOOKUP(E109,Sheet2!$L$4:$O$171,2,0)</f>
        <v>#N/A</v>
      </c>
      <c r="D109" t="e">
        <f>VLOOKUP(E109,Sheet2!$L$4:$O$171,3,0)</f>
        <v>#N/A</v>
      </c>
      <c r="E109" s="20" t="s">
        <v>618</v>
      </c>
      <c r="F109" s="20" t="s">
        <v>83</v>
      </c>
      <c r="G109" s="22">
        <v>3.4028333142922431</v>
      </c>
      <c r="H109" s="22">
        <v>3.4028333142922431</v>
      </c>
    </row>
    <row r="110" spans="1:8" x14ac:dyDescent="0.25">
      <c r="A110">
        <f t="shared" si="2"/>
        <v>27.17427507163324</v>
      </c>
      <c r="B110">
        <f t="shared" si="3"/>
        <v>948.38220000000001</v>
      </c>
      <c r="C110">
        <f>VLOOKUP(E110,Sheet2!$L$4:$O$171,2,0)</f>
        <v>1</v>
      </c>
      <c r="D110">
        <f>VLOOKUP(E110,Sheet2!$L$4:$O$171,3,0)</f>
        <v>948.38220000000001</v>
      </c>
      <c r="E110" s="21" t="s">
        <v>419</v>
      </c>
      <c r="F110" s="21"/>
      <c r="G110" s="21"/>
      <c r="H110" s="21"/>
    </row>
    <row r="111" spans="1:8" x14ac:dyDescent="0.25">
      <c r="A111">
        <f t="shared" si="2"/>
        <v>27.17427507163324</v>
      </c>
      <c r="B111">
        <f t="shared" si="3"/>
        <v>948.38220000000001</v>
      </c>
      <c r="C111">
        <f>VLOOKUP(E111,Sheet2!$L$4:$O$171,2,0)</f>
        <v>1</v>
      </c>
      <c r="D111">
        <f>VLOOKUP(E111,Sheet2!$L$4:$O$171,3,0)</f>
        <v>948.38220000000001</v>
      </c>
      <c r="E111" s="20" t="s">
        <v>419</v>
      </c>
      <c r="F111" s="20" t="s">
        <v>97</v>
      </c>
      <c r="G111" s="22">
        <v>27.08</v>
      </c>
      <c r="H111" s="22">
        <v>27.08</v>
      </c>
    </row>
    <row r="112" spans="1:8" x14ac:dyDescent="0.25">
      <c r="A112">
        <f t="shared" si="2"/>
        <v>11.689409742120343</v>
      </c>
      <c r="B112">
        <f t="shared" si="3"/>
        <v>407.96039999999994</v>
      </c>
      <c r="C112">
        <f>VLOOKUP(E112,Sheet2!$L$4:$O$171,2,0)</f>
        <v>12</v>
      </c>
      <c r="D112">
        <f>VLOOKUP(E112,Sheet2!$L$4:$O$171,3,0)</f>
        <v>33.996699999999997</v>
      </c>
      <c r="E112" s="21" t="s">
        <v>420</v>
      </c>
      <c r="F112" s="21"/>
      <c r="G112" s="21"/>
      <c r="H112" s="21"/>
    </row>
    <row r="113" spans="1:8" x14ac:dyDescent="0.25">
      <c r="A113">
        <f t="shared" si="2"/>
        <v>11.689409742120343</v>
      </c>
      <c r="B113">
        <f t="shared" si="3"/>
        <v>407.96039999999994</v>
      </c>
      <c r="C113">
        <f>VLOOKUP(E113,Sheet2!$L$4:$O$171,2,0)</f>
        <v>12</v>
      </c>
      <c r="D113">
        <f>VLOOKUP(E113,Sheet2!$L$4:$O$171,3,0)</f>
        <v>33.996699999999997</v>
      </c>
      <c r="E113" s="20" t="s">
        <v>420</v>
      </c>
      <c r="F113" s="20" t="s">
        <v>138</v>
      </c>
      <c r="G113" s="22">
        <v>11.64</v>
      </c>
      <c r="H113" s="22">
        <v>11.64</v>
      </c>
    </row>
    <row r="114" spans="1:8" x14ac:dyDescent="0.25">
      <c r="A114">
        <f t="shared" si="2"/>
        <v>0.78331805157593126</v>
      </c>
      <c r="B114">
        <f t="shared" si="3"/>
        <v>27.337800000000001</v>
      </c>
      <c r="C114">
        <f>VLOOKUP(E114,Sheet2!$L$4:$O$171,2,0)</f>
        <v>6</v>
      </c>
      <c r="D114">
        <f>VLOOKUP(E114,Sheet2!$L$4:$O$171,3,0)</f>
        <v>4.5563000000000002</v>
      </c>
      <c r="E114" s="21" t="s">
        <v>421</v>
      </c>
      <c r="F114" s="21"/>
      <c r="G114" s="21"/>
      <c r="H114" s="21"/>
    </row>
    <row r="115" spans="1:8" x14ac:dyDescent="0.25">
      <c r="A115">
        <f t="shared" si="2"/>
        <v>0.78331805157593126</v>
      </c>
      <c r="B115">
        <f t="shared" si="3"/>
        <v>27.337800000000001</v>
      </c>
      <c r="C115">
        <f>VLOOKUP(E115,Sheet2!$L$4:$O$171,2,0)</f>
        <v>6</v>
      </c>
      <c r="D115">
        <f>VLOOKUP(E115,Sheet2!$L$4:$O$171,3,0)</f>
        <v>4.5563000000000002</v>
      </c>
      <c r="E115" s="20" t="s">
        <v>421</v>
      </c>
      <c r="F115" s="20" t="s">
        <v>139</v>
      </c>
      <c r="G115" s="22">
        <v>0.78</v>
      </c>
      <c r="H115" s="22">
        <v>0.78</v>
      </c>
    </row>
    <row r="116" spans="1:8" x14ac:dyDescent="0.25">
      <c r="A116">
        <f t="shared" si="2"/>
        <v>1.699186246418338</v>
      </c>
      <c r="B116">
        <f t="shared" si="3"/>
        <v>59.301599999999993</v>
      </c>
      <c r="C116">
        <f>VLOOKUP(E116,Sheet2!$L$4:$O$171,2,0)</f>
        <v>6</v>
      </c>
      <c r="D116">
        <f>VLOOKUP(E116,Sheet2!$L$4:$O$171,3,0)</f>
        <v>9.8835999999999995</v>
      </c>
      <c r="E116" s="21" t="s">
        <v>422</v>
      </c>
      <c r="F116" s="21"/>
      <c r="G116" s="21"/>
      <c r="H116" s="21"/>
    </row>
    <row r="117" spans="1:8" x14ac:dyDescent="0.25">
      <c r="A117">
        <f t="shared" si="2"/>
        <v>1.699186246418338</v>
      </c>
      <c r="B117">
        <f t="shared" si="3"/>
        <v>59.301599999999993</v>
      </c>
      <c r="C117">
        <f>VLOOKUP(E117,Sheet2!$L$4:$O$171,2,0)</f>
        <v>6</v>
      </c>
      <c r="D117">
        <f>VLOOKUP(E117,Sheet2!$L$4:$O$171,3,0)</f>
        <v>9.8835999999999995</v>
      </c>
      <c r="E117" s="20" t="s">
        <v>422</v>
      </c>
      <c r="F117" s="20" t="s">
        <v>140</v>
      </c>
      <c r="G117" s="22">
        <v>1.6919999999999999</v>
      </c>
      <c r="H117" s="22">
        <v>1.6919999999999999</v>
      </c>
    </row>
    <row r="118" spans="1:8" x14ac:dyDescent="0.25">
      <c r="A118">
        <f t="shared" si="2"/>
        <v>1.2151289398280802</v>
      </c>
      <c r="B118">
        <f t="shared" si="3"/>
        <v>42.408000000000001</v>
      </c>
      <c r="C118">
        <f>VLOOKUP(E118,Sheet2!$L$4:$O$171,2,0)</f>
        <v>10</v>
      </c>
      <c r="D118">
        <f>VLOOKUP(E118,Sheet2!$L$4:$O$171,3,0)</f>
        <v>4.2408000000000001</v>
      </c>
      <c r="E118" s="21" t="s">
        <v>423</v>
      </c>
      <c r="F118" s="21"/>
      <c r="G118" s="21"/>
      <c r="H118" s="21"/>
    </row>
    <row r="119" spans="1:8" x14ac:dyDescent="0.25">
      <c r="A119">
        <f t="shared" si="2"/>
        <v>1.2151289398280802</v>
      </c>
      <c r="B119">
        <f t="shared" si="3"/>
        <v>42.408000000000001</v>
      </c>
      <c r="C119">
        <f>VLOOKUP(E119,Sheet2!$L$4:$O$171,2,0)</f>
        <v>10</v>
      </c>
      <c r="D119">
        <f>VLOOKUP(E119,Sheet2!$L$4:$O$171,3,0)</f>
        <v>4.2408000000000001</v>
      </c>
      <c r="E119" s="20" t="s">
        <v>423</v>
      </c>
      <c r="F119" s="20" t="s">
        <v>141</v>
      </c>
      <c r="G119" s="22">
        <v>1.21</v>
      </c>
      <c r="H119" s="22">
        <v>1.21</v>
      </c>
    </row>
    <row r="120" spans="1:8" x14ac:dyDescent="0.25">
      <c r="A120">
        <f t="shared" si="2"/>
        <v>6.2467335243553013</v>
      </c>
      <c r="B120">
        <f t="shared" si="3"/>
        <v>218.011</v>
      </c>
      <c r="C120">
        <f>VLOOKUP(E120,Sheet2!$L$4:$O$171,2,0)</f>
        <v>1</v>
      </c>
      <c r="D120">
        <f>VLOOKUP(E120,Sheet2!$L$4:$O$171,3,0)</f>
        <v>218.011</v>
      </c>
      <c r="E120" s="21" t="s">
        <v>424</v>
      </c>
      <c r="F120" s="21"/>
      <c r="G120" s="21"/>
      <c r="H120" s="21"/>
    </row>
    <row r="121" spans="1:8" x14ac:dyDescent="0.25">
      <c r="A121">
        <f t="shared" si="2"/>
        <v>6.2467335243553013</v>
      </c>
      <c r="B121">
        <f t="shared" si="3"/>
        <v>218.011</v>
      </c>
      <c r="C121">
        <f>VLOOKUP(E121,Sheet2!$L$4:$O$171,2,0)</f>
        <v>1</v>
      </c>
      <c r="D121">
        <f>VLOOKUP(E121,Sheet2!$L$4:$O$171,3,0)</f>
        <v>218.011</v>
      </c>
      <c r="E121" s="20" t="s">
        <v>424</v>
      </c>
      <c r="F121" s="20" t="s">
        <v>160</v>
      </c>
      <c r="G121" s="22">
        <v>6.22</v>
      </c>
      <c r="H121" s="22">
        <v>6.22</v>
      </c>
    </row>
    <row r="122" spans="1:8" x14ac:dyDescent="0.25">
      <c r="A122">
        <f t="shared" si="2"/>
        <v>122.06303724928367</v>
      </c>
      <c r="B122">
        <f t="shared" si="3"/>
        <v>4260</v>
      </c>
      <c r="C122">
        <f>VLOOKUP(E122,Sheet2!$L$4:$O$171,2,0)</f>
        <v>1</v>
      </c>
      <c r="D122">
        <f>VLOOKUP(E122,Sheet2!$L$4:$O$171,3,0)</f>
        <v>4260</v>
      </c>
      <c r="E122" s="21" t="s">
        <v>425</v>
      </c>
      <c r="F122" s="21"/>
      <c r="G122" s="21"/>
      <c r="H122" s="21"/>
    </row>
    <row r="123" spans="1:8" x14ac:dyDescent="0.25">
      <c r="A123">
        <f t="shared" si="2"/>
        <v>122.06303724928367</v>
      </c>
      <c r="B123">
        <f t="shared" si="3"/>
        <v>4260</v>
      </c>
      <c r="C123">
        <f>VLOOKUP(E123,Sheet2!$L$4:$O$171,2,0)</f>
        <v>1</v>
      </c>
      <c r="D123">
        <f>VLOOKUP(E123,Sheet2!$L$4:$O$171,3,0)</f>
        <v>4260</v>
      </c>
      <c r="E123" s="20" t="s">
        <v>425</v>
      </c>
      <c r="F123" s="20" t="s">
        <v>174</v>
      </c>
      <c r="G123" s="22">
        <v>121.54065620542083</v>
      </c>
      <c r="H123" s="22">
        <v>121.54065620542083</v>
      </c>
    </row>
    <row r="124" spans="1:8" x14ac:dyDescent="0.25">
      <c r="A124">
        <f t="shared" si="2"/>
        <v>27.220630372492838</v>
      </c>
      <c r="B124">
        <f t="shared" si="3"/>
        <v>950</v>
      </c>
      <c r="C124">
        <f>VLOOKUP(E124,Sheet2!$L$4:$O$171,2,0)</f>
        <v>40</v>
      </c>
      <c r="D124">
        <f>VLOOKUP(E124,Sheet2!$L$4:$O$171,3,0)</f>
        <v>23.75</v>
      </c>
      <c r="E124" s="21" t="s">
        <v>426</v>
      </c>
      <c r="F124" s="21"/>
      <c r="G124" s="21"/>
      <c r="H124" s="21"/>
    </row>
    <row r="125" spans="1:8" x14ac:dyDescent="0.25">
      <c r="A125">
        <f t="shared" si="2"/>
        <v>27.220630372492838</v>
      </c>
      <c r="B125">
        <f t="shared" si="3"/>
        <v>950</v>
      </c>
      <c r="C125">
        <f>VLOOKUP(E125,Sheet2!$L$4:$O$171,2,0)</f>
        <v>40</v>
      </c>
      <c r="D125">
        <f>VLOOKUP(E125,Sheet2!$L$4:$O$171,3,0)</f>
        <v>23.75</v>
      </c>
      <c r="E125" s="20" t="s">
        <v>426</v>
      </c>
      <c r="F125" s="20" t="s">
        <v>177</v>
      </c>
      <c r="G125" s="22">
        <v>27.104136947218258</v>
      </c>
      <c r="H125" s="22">
        <v>27.104136947218258</v>
      </c>
    </row>
    <row r="126" spans="1:8" x14ac:dyDescent="0.25">
      <c r="A126">
        <f t="shared" si="2"/>
        <v>68.914928366762183</v>
      </c>
      <c r="B126">
        <f t="shared" si="3"/>
        <v>2405.1309999999999</v>
      </c>
      <c r="C126">
        <f>VLOOKUP(E126,Sheet2!$L$4:$O$171,2,0)</f>
        <v>1</v>
      </c>
      <c r="D126">
        <f>VLOOKUP(E126,Sheet2!$L$4:$O$171,3,0)</f>
        <v>2405.1309999999999</v>
      </c>
      <c r="E126" s="21" t="s">
        <v>427</v>
      </c>
      <c r="F126" s="21"/>
      <c r="G126" s="21"/>
      <c r="H126" s="21"/>
    </row>
    <row r="127" spans="1:8" x14ac:dyDescent="0.25">
      <c r="A127">
        <f t="shared" si="2"/>
        <v>68.914928366762183</v>
      </c>
      <c r="B127">
        <f t="shared" si="3"/>
        <v>2405.1309999999999</v>
      </c>
      <c r="C127">
        <f>VLOOKUP(E127,Sheet2!$L$4:$O$171,2,0)</f>
        <v>1</v>
      </c>
      <c r="D127">
        <f>VLOOKUP(E127,Sheet2!$L$4:$O$171,3,0)</f>
        <v>2405.1309999999999</v>
      </c>
      <c r="E127" s="20" t="s">
        <v>427</v>
      </c>
      <c r="F127" s="20" t="s">
        <v>180</v>
      </c>
      <c r="G127" s="22">
        <v>68.62</v>
      </c>
      <c r="H127" s="22">
        <v>68.62</v>
      </c>
    </row>
    <row r="128" spans="1:8" x14ac:dyDescent="0.25">
      <c r="A128" t="e">
        <f t="shared" si="2"/>
        <v>#N/A</v>
      </c>
      <c r="B128" t="e">
        <f t="shared" si="3"/>
        <v>#N/A</v>
      </c>
      <c r="C128" t="e">
        <f>VLOOKUP(E128,Sheet2!$L$4:$O$171,2,0)</f>
        <v>#N/A</v>
      </c>
      <c r="D128" t="e">
        <f>VLOOKUP(E128,Sheet2!$L$4:$O$171,3,0)</f>
        <v>#N/A</v>
      </c>
      <c r="E128" s="21" t="s">
        <v>619</v>
      </c>
      <c r="F128" s="21"/>
      <c r="G128" s="21"/>
      <c r="H128" s="21"/>
    </row>
    <row r="129" spans="1:8" x14ac:dyDescent="0.25">
      <c r="A129" t="e">
        <f t="shared" si="2"/>
        <v>#N/A</v>
      </c>
      <c r="B129" t="e">
        <f t="shared" si="3"/>
        <v>#N/A</v>
      </c>
      <c r="C129" t="e">
        <f>VLOOKUP(E129,Sheet2!$L$4:$O$171,2,0)</f>
        <v>#N/A</v>
      </c>
      <c r="D129" t="e">
        <f>VLOOKUP(E129,Sheet2!$L$4:$O$171,3,0)</f>
        <v>#N/A</v>
      </c>
      <c r="E129" s="20" t="s">
        <v>619</v>
      </c>
      <c r="F129" s="20" t="s">
        <v>285</v>
      </c>
      <c r="G129" s="22">
        <v>17.835660488160872</v>
      </c>
      <c r="H129" s="22">
        <v>17.835660488160872</v>
      </c>
    </row>
    <row r="130" spans="1:8" x14ac:dyDescent="0.25">
      <c r="A130">
        <f t="shared" si="2"/>
        <v>13.054916905444127</v>
      </c>
      <c r="B130">
        <f t="shared" si="3"/>
        <v>455.61660000000001</v>
      </c>
      <c r="C130">
        <f>VLOOKUP(E130,Sheet2!$L$4:$O$171,2,0)</f>
        <v>1</v>
      </c>
      <c r="D130">
        <f>VLOOKUP(E130,Sheet2!$L$4:$O$171,3,0)</f>
        <v>455.61660000000001</v>
      </c>
      <c r="E130" s="21" t="s">
        <v>429</v>
      </c>
      <c r="F130" s="21"/>
      <c r="G130" s="21"/>
      <c r="H130" s="21"/>
    </row>
    <row r="131" spans="1:8" x14ac:dyDescent="0.25">
      <c r="A131">
        <f t="shared" si="2"/>
        <v>13.054916905444127</v>
      </c>
      <c r="B131">
        <f t="shared" si="3"/>
        <v>455.61660000000001</v>
      </c>
      <c r="C131">
        <f>VLOOKUP(E131,Sheet2!$L$4:$O$171,2,0)</f>
        <v>1</v>
      </c>
      <c r="D131">
        <f>VLOOKUP(E131,Sheet2!$L$4:$O$171,3,0)</f>
        <v>455.61660000000001</v>
      </c>
      <c r="E131" s="20" t="s">
        <v>429</v>
      </c>
      <c r="F131" s="20" t="s">
        <v>231</v>
      </c>
      <c r="G131" s="22">
        <v>12.991300000000001</v>
      </c>
      <c r="H131" s="22">
        <v>12.991300000000001</v>
      </c>
    </row>
    <row r="132" spans="1:8" x14ac:dyDescent="0.25">
      <c r="A132" t="e">
        <f t="shared" si="2"/>
        <v>#N/A</v>
      </c>
      <c r="B132" t="e">
        <f t="shared" si="3"/>
        <v>#N/A</v>
      </c>
      <c r="C132" t="e">
        <f>VLOOKUP(E132,Sheet2!$L$4:$O$171,2,0)</f>
        <v>#N/A</v>
      </c>
      <c r="D132" t="e">
        <f>VLOOKUP(E132,Sheet2!$L$4:$O$171,3,0)</f>
        <v>#N/A</v>
      </c>
      <c r="E132" s="21" t="s">
        <v>620</v>
      </c>
      <c r="F132" s="21"/>
      <c r="G132" s="21"/>
      <c r="H132" s="21"/>
    </row>
    <row r="133" spans="1:8" x14ac:dyDescent="0.25">
      <c r="A133" t="e">
        <f t="shared" si="2"/>
        <v>#N/A</v>
      </c>
      <c r="B133" t="e">
        <f t="shared" si="3"/>
        <v>#N/A</v>
      </c>
      <c r="C133" t="e">
        <f>VLOOKUP(E133,Sheet2!$L$4:$O$171,2,0)</f>
        <v>#N/A</v>
      </c>
      <c r="D133" t="e">
        <f>VLOOKUP(E133,Sheet2!$L$4:$O$171,3,0)</f>
        <v>#N/A</v>
      </c>
      <c r="E133" s="20" t="s">
        <v>620</v>
      </c>
      <c r="F133" s="20" t="s">
        <v>235</v>
      </c>
      <c r="G133" s="22">
        <v>683.43</v>
      </c>
      <c r="H133" s="22">
        <v>0</v>
      </c>
    </row>
    <row r="134" spans="1:8" x14ac:dyDescent="0.25">
      <c r="A134" t="e">
        <f t="shared" ref="A134:A197" si="4">B134/34.9</f>
        <v>#N/A</v>
      </c>
      <c r="B134" t="e">
        <f t="shared" ref="B134:B197" si="5">C134*D134</f>
        <v>#N/A</v>
      </c>
      <c r="C134" t="e">
        <f>VLOOKUP(E134,Sheet2!$L$4:$O$171,2,0)</f>
        <v>#N/A</v>
      </c>
      <c r="D134" t="e">
        <f>VLOOKUP(E134,Sheet2!$L$4:$O$171,3,0)</f>
        <v>#N/A</v>
      </c>
      <c r="E134" s="21" t="s">
        <v>621</v>
      </c>
      <c r="F134" s="21"/>
      <c r="G134" s="21"/>
      <c r="H134" s="21"/>
    </row>
    <row r="135" spans="1:8" x14ac:dyDescent="0.25">
      <c r="A135" t="e">
        <f t="shared" si="4"/>
        <v>#N/A</v>
      </c>
      <c r="B135" t="e">
        <f t="shared" si="5"/>
        <v>#N/A</v>
      </c>
      <c r="C135" t="e">
        <f>VLOOKUP(E135,Sheet2!$L$4:$O$171,2,0)</f>
        <v>#N/A</v>
      </c>
      <c r="D135" t="e">
        <f>VLOOKUP(E135,Sheet2!$L$4:$O$171,3,0)</f>
        <v>#N/A</v>
      </c>
      <c r="E135" s="20" t="s">
        <v>621</v>
      </c>
      <c r="F135" s="20" t="s">
        <v>237</v>
      </c>
      <c r="G135" s="22">
        <v>90.06</v>
      </c>
      <c r="H135" s="22">
        <v>0</v>
      </c>
    </row>
    <row r="136" spans="1:8" x14ac:dyDescent="0.25">
      <c r="A136" t="e">
        <f t="shared" si="4"/>
        <v>#N/A</v>
      </c>
      <c r="B136" t="e">
        <f t="shared" si="5"/>
        <v>#N/A</v>
      </c>
      <c r="C136" t="e">
        <f>VLOOKUP(E136,Sheet2!$L$4:$O$171,2,0)</f>
        <v>#N/A</v>
      </c>
      <c r="D136" t="e">
        <f>VLOOKUP(E136,Sheet2!$L$4:$O$171,3,0)</f>
        <v>#N/A</v>
      </c>
      <c r="E136" s="21" t="s">
        <v>622</v>
      </c>
      <c r="F136" s="21"/>
      <c r="G136" s="21"/>
      <c r="H136" s="21"/>
    </row>
    <row r="137" spans="1:8" x14ac:dyDescent="0.25">
      <c r="A137" t="e">
        <f t="shared" si="4"/>
        <v>#N/A</v>
      </c>
      <c r="B137" t="e">
        <f t="shared" si="5"/>
        <v>#N/A</v>
      </c>
      <c r="C137" t="e">
        <f>VLOOKUP(E137,Sheet2!$L$4:$O$171,2,0)</f>
        <v>#N/A</v>
      </c>
      <c r="D137" t="e">
        <f>VLOOKUP(E137,Sheet2!$L$4:$O$171,3,0)</f>
        <v>#N/A</v>
      </c>
      <c r="E137" s="20" t="s">
        <v>622</v>
      </c>
      <c r="F137" s="20" t="s">
        <v>264</v>
      </c>
      <c r="G137" s="22">
        <v>58.27</v>
      </c>
      <c r="H137" s="22">
        <v>0</v>
      </c>
    </row>
    <row r="138" spans="1:8" x14ac:dyDescent="0.25">
      <c r="A138" t="e">
        <f t="shared" si="4"/>
        <v>#N/A</v>
      </c>
      <c r="B138" t="e">
        <f t="shared" si="5"/>
        <v>#N/A</v>
      </c>
      <c r="C138" t="e">
        <f>VLOOKUP(E138,Sheet2!$L$4:$O$171,2,0)</f>
        <v>#N/A</v>
      </c>
      <c r="D138" t="e">
        <f>VLOOKUP(E138,Sheet2!$L$4:$O$171,3,0)</f>
        <v>#N/A</v>
      </c>
      <c r="E138" s="21" t="s">
        <v>623</v>
      </c>
      <c r="F138" s="21"/>
      <c r="G138" s="21"/>
      <c r="H138" s="21"/>
    </row>
    <row r="139" spans="1:8" x14ac:dyDescent="0.25">
      <c r="A139" t="e">
        <f t="shared" si="4"/>
        <v>#N/A</v>
      </c>
      <c r="B139" t="e">
        <f t="shared" si="5"/>
        <v>#N/A</v>
      </c>
      <c r="C139" t="e">
        <f>VLOOKUP(E139,Sheet2!$L$4:$O$171,2,0)</f>
        <v>#N/A</v>
      </c>
      <c r="D139" t="e">
        <f>VLOOKUP(E139,Sheet2!$L$4:$O$171,3,0)</f>
        <v>#N/A</v>
      </c>
      <c r="E139" s="20" t="s">
        <v>623</v>
      </c>
      <c r="F139" s="20" t="s">
        <v>265</v>
      </c>
      <c r="G139" s="22">
        <v>77.618099999999998</v>
      </c>
      <c r="H139" s="22">
        <v>0</v>
      </c>
    </row>
    <row r="140" spans="1:8" x14ac:dyDescent="0.25">
      <c r="A140" t="e">
        <f t="shared" si="4"/>
        <v>#N/A</v>
      </c>
      <c r="B140" t="e">
        <f t="shared" si="5"/>
        <v>#N/A</v>
      </c>
      <c r="C140" t="e">
        <f>VLOOKUP(E140,Sheet2!$L$4:$O$171,2,0)</f>
        <v>#N/A</v>
      </c>
      <c r="D140" t="e">
        <f>VLOOKUP(E140,Sheet2!$L$4:$O$171,3,0)</f>
        <v>#N/A</v>
      </c>
      <c r="E140" s="21" t="s">
        <v>624</v>
      </c>
      <c r="F140" s="21"/>
      <c r="G140" s="21"/>
      <c r="H140" s="21"/>
    </row>
    <row r="141" spans="1:8" x14ac:dyDescent="0.25">
      <c r="A141" t="e">
        <f t="shared" si="4"/>
        <v>#N/A</v>
      </c>
      <c r="B141" t="e">
        <f t="shared" si="5"/>
        <v>#N/A</v>
      </c>
      <c r="C141" t="e">
        <f>VLOOKUP(E141,Sheet2!$L$4:$O$171,2,0)</f>
        <v>#N/A</v>
      </c>
      <c r="D141" t="e">
        <f>VLOOKUP(E141,Sheet2!$L$4:$O$171,3,0)</f>
        <v>#N/A</v>
      </c>
      <c r="E141" s="20" t="s">
        <v>624</v>
      </c>
      <c r="F141" s="20" t="s">
        <v>266</v>
      </c>
      <c r="G141" s="22">
        <v>6.84</v>
      </c>
      <c r="H141" s="22">
        <v>0</v>
      </c>
    </row>
    <row r="142" spans="1:8" x14ac:dyDescent="0.25">
      <c r="A142" t="e">
        <f t="shared" si="4"/>
        <v>#N/A</v>
      </c>
      <c r="B142" t="e">
        <f t="shared" si="5"/>
        <v>#N/A</v>
      </c>
      <c r="C142" t="e">
        <f>VLOOKUP(E142,Sheet2!$L$4:$O$171,2,0)</f>
        <v>#N/A</v>
      </c>
      <c r="D142" t="e">
        <f>VLOOKUP(E142,Sheet2!$L$4:$O$171,3,0)</f>
        <v>#N/A</v>
      </c>
      <c r="E142" s="21" t="s">
        <v>625</v>
      </c>
      <c r="F142" s="21"/>
      <c r="G142" s="21"/>
      <c r="H142" s="21"/>
    </row>
    <row r="143" spans="1:8" x14ac:dyDescent="0.25">
      <c r="A143" t="e">
        <f t="shared" si="4"/>
        <v>#N/A</v>
      </c>
      <c r="B143" t="e">
        <f t="shared" si="5"/>
        <v>#N/A</v>
      </c>
      <c r="C143" t="e">
        <f>VLOOKUP(E143,Sheet2!$L$4:$O$171,2,0)</f>
        <v>#N/A</v>
      </c>
      <c r="D143" t="e">
        <f>VLOOKUP(E143,Sheet2!$L$4:$O$171,3,0)</f>
        <v>#N/A</v>
      </c>
      <c r="E143" s="20" t="s">
        <v>625</v>
      </c>
      <c r="F143" s="20" t="s">
        <v>270</v>
      </c>
      <c r="G143" s="22">
        <v>86.179199999999994</v>
      </c>
      <c r="H143" s="22">
        <v>0</v>
      </c>
    </row>
    <row r="144" spans="1:8" x14ac:dyDescent="0.25">
      <c r="A144" t="e">
        <f t="shared" si="4"/>
        <v>#N/A</v>
      </c>
      <c r="B144" t="e">
        <f t="shared" si="5"/>
        <v>#N/A</v>
      </c>
      <c r="C144" t="e">
        <f>VLOOKUP(E144,Sheet2!$L$4:$O$171,2,0)</f>
        <v>#N/A</v>
      </c>
      <c r="D144" t="e">
        <f>VLOOKUP(E144,Sheet2!$L$4:$O$171,3,0)</f>
        <v>#N/A</v>
      </c>
      <c r="E144" s="21" t="s">
        <v>626</v>
      </c>
      <c r="F144" s="21"/>
      <c r="G144" s="21"/>
      <c r="H144" s="21"/>
    </row>
    <row r="145" spans="1:8" x14ac:dyDescent="0.25">
      <c r="A145" t="e">
        <f t="shared" si="4"/>
        <v>#N/A</v>
      </c>
      <c r="B145" t="e">
        <f t="shared" si="5"/>
        <v>#N/A</v>
      </c>
      <c r="C145" t="e">
        <f>VLOOKUP(E145,Sheet2!$L$4:$O$171,2,0)</f>
        <v>#N/A</v>
      </c>
      <c r="D145" t="e">
        <f>VLOOKUP(E145,Sheet2!$L$4:$O$171,3,0)</f>
        <v>#N/A</v>
      </c>
      <c r="E145" s="20" t="s">
        <v>626</v>
      </c>
      <c r="F145" s="20" t="s">
        <v>267</v>
      </c>
      <c r="G145" s="22">
        <v>128.52000000000001</v>
      </c>
      <c r="H145" s="22">
        <v>0</v>
      </c>
    </row>
    <row r="146" spans="1:8" x14ac:dyDescent="0.25">
      <c r="A146" t="e">
        <f t="shared" si="4"/>
        <v>#N/A</v>
      </c>
      <c r="B146" t="e">
        <f t="shared" si="5"/>
        <v>#N/A</v>
      </c>
      <c r="C146" t="e">
        <f>VLOOKUP(E146,Sheet2!$L$4:$O$171,2,0)</f>
        <v>#N/A</v>
      </c>
      <c r="D146" t="e">
        <f>VLOOKUP(E146,Sheet2!$L$4:$O$171,3,0)</f>
        <v>#N/A</v>
      </c>
      <c r="E146" s="21" t="s">
        <v>627</v>
      </c>
      <c r="F146" s="21"/>
      <c r="G146" s="21"/>
      <c r="H146" s="21"/>
    </row>
    <row r="147" spans="1:8" x14ac:dyDescent="0.25">
      <c r="A147" t="e">
        <f t="shared" si="4"/>
        <v>#N/A</v>
      </c>
      <c r="B147" t="e">
        <f t="shared" si="5"/>
        <v>#N/A</v>
      </c>
      <c r="C147" t="e">
        <f>VLOOKUP(E147,Sheet2!$L$4:$O$171,2,0)</f>
        <v>#N/A</v>
      </c>
      <c r="D147" t="e">
        <f>VLOOKUP(E147,Sheet2!$L$4:$O$171,3,0)</f>
        <v>#N/A</v>
      </c>
      <c r="E147" s="20" t="s">
        <v>627</v>
      </c>
      <c r="F147" s="20" t="s">
        <v>268</v>
      </c>
      <c r="G147" s="22">
        <v>15.3</v>
      </c>
      <c r="H147" s="22">
        <v>0</v>
      </c>
    </row>
    <row r="148" spans="1:8" x14ac:dyDescent="0.25">
      <c r="A148" t="e">
        <f t="shared" si="4"/>
        <v>#N/A</v>
      </c>
      <c r="B148" t="e">
        <f t="shared" si="5"/>
        <v>#N/A</v>
      </c>
      <c r="C148" t="e">
        <f>VLOOKUP(E148,Sheet2!$L$4:$O$171,2,0)</f>
        <v>#N/A</v>
      </c>
      <c r="D148" t="e">
        <f>VLOOKUP(E148,Sheet2!$L$4:$O$171,3,0)</f>
        <v>#N/A</v>
      </c>
      <c r="E148" s="21" t="s">
        <v>628</v>
      </c>
      <c r="F148" s="21"/>
      <c r="G148" s="21"/>
      <c r="H148" s="21"/>
    </row>
    <row r="149" spans="1:8" x14ac:dyDescent="0.25">
      <c r="A149" t="e">
        <f t="shared" si="4"/>
        <v>#N/A</v>
      </c>
      <c r="B149" t="e">
        <f t="shared" si="5"/>
        <v>#N/A</v>
      </c>
      <c r="C149" t="e">
        <f>VLOOKUP(E149,Sheet2!$L$4:$O$171,2,0)</f>
        <v>#N/A</v>
      </c>
      <c r="D149" t="e">
        <f>VLOOKUP(E149,Sheet2!$L$4:$O$171,3,0)</f>
        <v>#N/A</v>
      </c>
      <c r="E149" s="20" t="s">
        <v>628</v>
      </c>
      <c r="F149" s="20" t="s">
        <v>269</v>
      </c>
      <c r="G149" s="22">
        <v>53.98</v>
      </c>
      <c r="H149" s="22">
        <v>0</v>
      </c>
    </row>
    <row r="150" spans="1:8" x14ac:dyDescent="0.25">
      <c r="A150" t="e">
        <f t="shared" si="4"/>
        <v>#N/A</v>
      </c>
      <c r="B150" t="e">
        <f t="shared" si="5"/>
        <v>#N/A</v>
      </c>
      <c r="C150" t="e">
        <f>VLOOKUP(E150,Sheet2!$L$4:$O$171,2,0)</f>
        <v>#N/A</v>
      </c>
      <c r="D150" t="e">
        <f>VLOOKUP(E150,Sheet2!$L$4:$O$171,3,0)</f>
        <v>#N/A</v>
      </c>
      <c r="E150" s="21" t="s">
        <v>629</v>
      </c>
      <c r="F150" s="21"/>
      <c r="G150" s="21"/>
      <c r="H150" s="21"/>
    </row>
    <row r="151" spans="1:8" x14ac:dyDescent="0.25">
      <c r="A151" t="e">
        <f t="shared" si="4"/>
        <v>#N/A</v>
      </c>
      <c r="B151" t="e">
        <f t="shared" si="5"/>
        <v>#N/A</v>
      </c>
      <c r="C151" t="e">
        <f>VLOOKUP(E151,Sheet2!$L$4:$O$171,2,0)</f>
        <v>#N/A</v>
      </c>
      <c r="D151" t="e">
        <f>VLOOKUP(E151,Sheet2!$L$4:$O$171,3,0)</f>
        <v>#N/A</v>
      </c>
      <c r="E151" s="20" t="s">
        <v>629</v>
      </c>
      <c r="F151" s="20" t="s">
        <v>283</v>
      </c>
      <c r="G151" s="22">
        <v>21.487744664838392</v>
      </c>
      <c r="H151" s="22">
        <v>21.487744664838392</v>
      </c>
    </row>
    <row r="152" spans="1:8" x14ac:dyDescent="0.25">
      <c r="A152" t="e">
        <f t="shared" si="4"/>
        <v>#N/A</v>
      </c>
      <c r="B152" t="e">
        <f t="shared" si="5"/>
        <v>#N/A</v>
      </c>
      <c r="C152" t="e">
        <f>VLOOKUP(E152,Sheet2!$L$4:$O$171,2,0)</f>
        <v>#N/A</v>
      </c>
      <c r="D152" t="e">
        <f>VLOOKUP(E152,Sheet2!$L$4:$O$171,3,0)</f>
        <v>#N/A</v>
      </c>
      <c r="E152" s="21" t="s">
        <v>630</v>
      </c>
      <c r="F152" s="21"/>
      <c r="G152" s="21"/>
      <c r="H152" s="21"/>
    </row>
    <row r="153" spans="1:8" x14ac:dyDescent="0.25">
      <c r="A153" t="e">
        <f t="shared" si="4"/>
        <v>#N/A</v>
      </c>
      <c r="B153" t="e">
        <f t="shared" si="5"/>
        <v>#N/A</v>
      </c>
      <c r="C153" t="e">
        <f>VLOOKUP(E153,Sheet2!$L$4:$O$171,2,0)</f>
        <v>#N/A</v>
      </c>
      <c r="D153" t="e">
        <f>VLOOKUP(E153,Sheet2!$L$4:$O$171,3,0)</f>
        <v>#N/A</v>
      </c>
      <c r="E153" s="20" t="s">
        <v>630</v>
      </c>
      <c r="F153" s="20" t="s">
        <v>287</v>
      </c>
      <c r="G153" s="22">
        <v>40.3581</v>
      </c>
      <c r="H153" s="22">
        <v>0</v>
      </c>
    </row>
    <row r="154" spans="1:8" x14ac:dyDescent="0.25">
      <c r="A154" t="e">
        <f t="shared" si="4"/>
        <v>#N/A</v>
      </c>
      <c r="B154" t="e">
        <f t="shared" si="5"/>
        <v>#N/A</v>
      </c>
      <c r="C154" t="e">
        <f>VLOOKUP(E154,Sheet2!$L$4:$O$171,2,0)</f>
        <v>#N/A</v>
      </c>
      <c r="D154" t="e">
        <f>VLOOKUP(E154,Sheet2!$L$4:$O$171,3,0)</f>
        <v>#N/A</v>
      </c>
      <c r="E154" s="21" t="s">
        <v>631</v>
      </c>
      <c r="F154" s="21"/>
      <c r="G154" s="21"/>
      <c r="H154" s="21"/>
    </row>
    <row r="155" spans="1:8" x14ac:dyDescent="0.25">
      <c r="A155" t="e">
        <f t="shared" si="4"/>
        <v>#N/A</v>
      </c>
      <c r="B155" t="e">
        <f t="shared" si="5"/>
        <v>#N/A</v>
      </c>
      <c r="C155" t="e">
        <f>VLOOKUP(E155,Sheet2!$L$4:$O$171,2,0)</f>
        <v>#N/A</v>
      </c>
      <c r="D155" t="e">
        <f>VLOOKUP(E155,Sheet2!$L$4:$O$171,3,0)</f>
        <v>#N/A</v>
      </c>
      <c r="E155" s="20" t="s">
        <v>631</v>
      </c>
      <c r="F155" s="20" t="s">
        <v>288</v>
      </c>
      <c r="G155" s="22">
        <v>31.5</v>
      </c>
      <c r="H155" s="22">
        <v>0</v>
      </c>
    </row>
    <row r="156" spans="1:8" x14ac:dyDescent="0.25">
      <c r="A156" t="e">
        <f t="shared" si="4"/>
        <v>#N/A</v>
      </c>
      <c r="B156" t="e">
        <f t="shared" si="5"/>
        <v>#N/A</v>
      </c>
      <c r="C156" t="e">
        <f>VLOOKUP(E156,Sheet2!$L$4:$O$171,2,0)</f>
        <v>#N/A</v>
      </c>
      <c r="D156" t="e">
        <f>VLOOKUP(E156,Sheet2!$L$4:$O$171,3,0)</f>
        <v>#N/A</v>
      </c>
      <c r="E156" s="21" t="s">
        <v>632</v>
      </c>
      <c r="F156" s="21"/>
      <c r="G156" s="21"/>
      <c r="H156" s="21"/>
    </row>
    <row r="157" spans="1:8" x14ac:dyDescent="0.25">
      <c r="A157" t="e">
        <f t="shared" si="4"/>
        <v>#N/A</v>
      </c>
      <c r="B157" t="e">
        <f t="shared" si="5"/>
        <v>#N/A</v>
      </c>
      <c r="C157" t="e">
        <f>VLOOKUP(E157,Sheet2!$L$4:$O$171,2,0)</f>
        <v>#N/A</v>
      </c>
      <c r="D157" t="e">
        <f>VLOOKUP(E157,Sheet2!$L$4:$O$171,3,0)</f>
        <v>#N/A</v>
      </c>
      <c r="E157" s="20" t="s">
        <v>632</v>
      </c>
      <c r="F157" s="20" t="s">
        <v>289</v>
      </c>
      <c r="G157" s="22">
        <v>7.9599000000000002</v>
      </c>
      <c r="H157" s="22">
        <v>0</v>
      </c>
    </row>
    <row r="158" spans="1:8" x14ac:dyDescent="0.25">
      <c r="A158" t="e">
        <f t="shared" si="4"/>
        <v>#N/A</v>
      </c>
      <c r="B158" t="e">
        <f t="shared" si="5"/>
        <v>#N/A</v>
      </c>
      <c r="C158" t="e">
        <f>VLOOKUP(E158,Sheet2!$L$4:$O$171,2,0)</f>
        <v>#N/A</v>
      </c>
      <c r="D158" t="e">
        <f>VLOOKUP(E158,Sheet2!$L$4:$O$171,3,0)</f>
        <v>#N/A</v>
      </c>
      <c r="E158" s="21" t="s">
        <v>633</v>
      </c>
      <c r="F158" s="21"/>
      <c r="G158" s="21"/>
      <c r="H158" s="21"/>
    </row>
    <row r="159" spans="1:8" x14ac:dyDescent="0.25">
      <c r="A159" t="e">
        <f t="shared" si="4"/>
        <v>#N/A</v>
      </c>
      <c r="B159" t="e">
        <f t="shared" si="5"/>
        <v>#N/A</v>
      </c>
      <c r="C159" t="e">
        <f>VLOOKUP(E159,Sheet2!$L$4:$O$171,2,0)</f>
        <v>#N/A</v>
      </c>
      <c r="D159" t="e">
        <f>VLOOKUP(E159,Sheet2!$L$4:$O$171,3,0)</f>
        <v>#N/A</v>
      </c>
      <c r="E159" s="20" t="s">
        <v>633</v>
      </c>
      <c r="F159" s="20" t="s">
        <v>290</v>
      </c>
      <c r="G159" s="22">
        <v>10.622</v>
      </c>
      <c r="H159" s="22">
        <v>0</v>
      </c>
    </row>
    <row r="160" spans="1:8" x14ac:dyDescent="0.25">
      <c r="A160" t="e">
        <f t="shared" si="4"/>
        <v>#N/A</v>
      </c>
      <c r="B160" t="e">
        <f t="shared" si="5"/>
        <v>#N/A</v>
      </c>
      <c r="C160" t="e">
        <f>VLOOKUP(E160,Sheet2!$L$4:$O$171,2,0)</f>
        <v>#N/A</v>
      </c>
      <c r="D160" t="e">
        <f>VLOOKUP(E160,Sheet2!$L$4:$O$171,3,0)</f>
        <v>#N/A</v>
      </c>
      <c r="E160" s="21" t="s">
        <v>634</v>
      </c>
      <c r="F160" s="21"/>
      <c r="G160" s="21"/>
      <c r="H160" s="21"/>
    </row>
    <row r="161" spans="1:8" x14ac:dyDescent="0.25">
      <c r="A161" t="e">
        <f t="shared" si="4"/>
        <v>#N/A</v>
      </c>
      <c r="B161" t="e">
        <f t="shared" si="5"/>
        <v>#N/A</v>
      </c>
      <c r="C161" t="e">
        <f>VLOOKUP(E161,Sheet2!$L$4:$O$171,2,0)</f>
        <v>#N/A</v>
      </c>
      <c r="D161" t="e">
        <f>VLOOKUP(E161,Sheet2!$L$4:$O$171,3,0)</f>
        <v>#N/A</v>
      </c>
      <c r="E161" s="20" t="s">
        <v>634</v>
      </c>
      <c r="F161" s="20" t="s">
        <v>291</v>
      </c>
      <c r="G161" s="22">
        <v>2.2000000000000002</v>
      </c>
      <c r="H161" s="22">
        <v>0</v>
      </c>
    </row>
    <row r="162" spans="1:8" x14ac:dyDescent="0.25">
      <c r="A162">
        <f t="shared" si="4"/>
        <v>4.8902578796561613</v>
      </c>
      <c r="B162">
        <f t="shared" si="5"/>
        <v>170.67000000000002</v>
      </c>
      <c r="C162">
        <f>VLOOKUP(E162,Sheet2!$L$4:$O$171,2,0)</f>
        <v>3</v>
      </c>
      <c r="D162">
        <f>VLOOKUP(E162,Sheet2!$L$4:$O$171,3,0)</f>
        <v>56.89</v>
      </c>
      <c r="E162" s="21" t="s">
        <v>431</v>
      </c>
      <c r="F162" s="21"/>
      <c r="G162" s="21"/>
      <c r="H162" s="21"/>
    </row>
    <row r="163" spans="1:8" x14ac:dyDescent="0.25">
      <c r="A163">
        <f t="shared" si="4"/>
        <v>4.8902578796561613</v>
      </c>
      <c r="B163">
        <f t="shared" si="5"/>
        <v>170.67000000000002</v>
      </c>
      <c r="C163">
        <f>VLOOKUP(E163,Sheet2!$L$4:$O$171,2,0)</f>
        <v>3</v>
      </c>
      <c r="D163">
        <f>VLOOKUP(E163,Sheet2!$L$4:$O$171,3,0)</f>
        <v>56.89</v>
      </c>
      <c r="E163" s="20" t="s">
        <v>431</v>
      </c>
      <c r="F163" s="20" t="s">
        <v>156</v>
      </c>
      <c r="G163" s="22">
        <v>23.651986502311949</v>
      </c>
      <c r="H163" s="22">
        <v>23.651986502311949</v>
      </c>
    </row>
    <row r="164" spans="1:8" x14ac:dyDescent="0.25">
      <c r="A164">
        <f t="shared" si="4"/>
        <v>94.142406876790844</v>
      </c>
      <c r="B164">
        <f t="shared" si="5"/>
        <v>3285.57</v>
      </c>
      <c r="C164">
        <f>VLOOKUP(E164,Sheet2!$L$4:$O$171,2,0)</f>
        <v>300</v>
      </c>
      <c r="D164">
        <f>VLOOKUP(E164,Sheet2!$L$4:$O$171,3,0)</f>
        <v>10.9519</v>
      </c>
      <c r="E164" s="21" t="s">
        <v>432</v>
      </c>
      <c r="F164" s="21"/>
      <c r="G164" s="21"/>
      <c r="H164" s="21"/>
    </row>
    <row r="165" spans="1:8" x14ac:dyDescent="0.25">
      <c r="A165">
        <f t="shared" si="4"/>
        <v>94.142406876790844</v>
      </c>
      <c r="B165">
        <f t="shared" si="5"/>
        <v>3285.57</v>
      </c>
      <c r="C165">
        <f>VLOOKUP(E165,Sheet2!$L$4:$O$171,2,0)</f>
        <v>300</v>
      </c>
      <c r="D165">
        <f>VLOOKUP(E165,Sheet2!$L$4:$O$171,3,0)</f>
        <v>10.9519</v>
      </c>
      <c r="E165" s="20" t="s">
        <v>432</v>
      </c>
      <c r="F165" s="20" t="s">
        <v>149</v>
      </c>
      <c r="G165" s="22">
        <v>14.4</v>
      </c>
      <c r="H165" s="22">
        <v>14.4</v>
      </c>
    </row>
    <row r="166" spans="1:8" x14ac:dyDescent="0.25">
      <c r="A166">
        <f t="shared" si="4"/>
        <v>13.925501432664756</v>
      </c>
      <c r="B166">
        <f t="shared" si="5"/>
        <v>486</v>
      </c>
      <c r="C166">
        <f>VLOOKUP(E166,Sheet2!$L$4:$O$171,2,0)</f>
        <v>27</v>
      </c>
      <c r="D166">
        <f>VLOOKUP(E166,Sheet2!$L$4:$O$171,3,0)</f>
        <v>18</v>
      </c>
      <c r="E166" s="21" t="s">
        <v>436</v>
      </c>
      <c r="F166" s="21"/>
      <c r="G166" s="21"/>
      <c r="H166" s="21"/>
    </row>
    <row r="167" spans="1:8" x14ac:dyDescent="0.25">
      <c r="A167">
        <f t="shared" si="4"/>
        <v>13.925501432664756</v>
      </c>
      <c r="B167">
        <f t="shared" si="5"/>
        <v>486</v>
      </c>
      <c r="C167">
        <f>VLOOKUP(E167,Sheet2!$L$4:$O$171,2,0)</f>
        <v>27</v>
      </c>
      <c r="D167">
        <f>VLOOKUP(E167,Sheet2!$L$4:$O$171,3,0)</f>
        <v>18</v>
      </c>
      <c r="E167" s="20" t="s">
        <v>436</v>
      </c>
      <c r="F167" s="20" t="s">
        <v>46</v>
      </c>
      <c r="G167" s="22">
        <v>13.902039251807121</v>
      </c>
      <c r="H167" s="22">
        <v>13.902039251807121</v>
      </c>
    </row>
    <row r="168" spans="1:8" x14ac:dyDescent="0.25">
      <c r="A168">
        <f t="shared" si="4"/>
        <v>55.086234957020061</v>
      </c>
      <c r="B168">
        <f t="shared" si="5"/>
        <v>1922.5096000000001</v>
      </c>
      <c r="C168">
        <f>VLOOKUP(E168,Sheet2!$L$4:$O$171,2,0)</f>
        <v>1448</v>
      </c>
      <c r="D168">
        <f>VLOOKUP(E168,Sheet2!$L$4:$O$171,3,0)</f>
        <v>1.3277000000000001</v>
      </c>
      <c r="E168" s="21" t="s">
        <v>438</v>
      </c>
      <c r="F168" s="21"/>
      <c r="G168" s="21"/>
      <c r="H168" s="21"/>
    </row>
    <row r="169" spans="1:8" x14ac:dyDescent="0.25">
      <c r="A169">
        <f t="shared" si="4"/>
        <v>55.086234957020061</v>
      </c>
      <c r="B169">
        <f t="shared" si="5"/>
        <v>1922.5096000000001</v>
      </c>
      <c r="C169">
        <f>VLOOKUP(E169,Sheet2!$L$4:$O$171,2,0)</f>
        <v>1448</v>
      </c>
      <c r="D169">
        <f>VLOOKUP(E169,Sheet2!$L$4:$O$171,3,0)</f>
        <v>1.3277000000000001</v>
      </c>
      <c r="E169" s="20" t="s">
        <v>438</v>
      </c>
      <c r="F169" s="20" t="s">
        <v>52</v>
      </c>
      <c r="G169" s="22">
        <v>48.447179979921735</v>
      </c>
      <c r="H169" s="22">
        <v>48.447179979921735</v>
      </c>
    </row>
    <row r="170" spans="1:8" x14ac:dyDescent="0.25">
      <c r="A170">
        <f t="shared" si="4"/>
        <v>8.7404011461318043E-2</v>
      </c>
      <c r="B170">
        <f t="shared" si="5"/>
        <v>3.0503999999999998</v>
      </c>
      <c r="C170">
        <f>VLOOKUP(E170,Sheet2!$L$4:$O$171,2,0)</f>
        <v>6</v>
      </c>
      <c r="D170">
        <f>VLOOKUP(E170,Sheet2!$L$4:$O$171,3,0)</f>
        <v>0.50839999999999996</v>
      </c>
      <c r="E170" s="21" t="s">
        <v>439</v>
      </c>
      <c r="F170" s="21"/>
      <c r="G170" s="21"/>
      <c r="H170" s="21"/>
    </row>
    <row r="171" spans="1:8" x14ac:dyDescent="0.25">
      <c r="A171">
        <f t="shared" si="4"/>
        <v>8.7404011461318043E-2</v>
      </c>
      <c r="B171">
        <f t="shared" si="5"/>
        <v>3.0503999999999998</v>
      </c>
      <c r="C171">
        <f>VLOOKUP(E171,Sheet2!$L$4:$O$171,2,0)</f>
        <v>6</v>
      </c>
      <c r="D171">
        <f>VLOOKUP(E171,Sheet2!$L$4:$O$171,3,0)</f>
        <v>0.50839999999999996</v>
      </c>
      <c r="E171" s="20" t="s">
        <v>439</v>
      </c>
      <c r="F171" s="20" t="s">
        <v>113</v>
      </c>
      <c r="G171" s="22">
        <v>8.7105506630572607E-2</v>
      </c>
      <c r="H171" s="22">
        <v>8.7105506630572607E-2</v>
      </c>
    </row>
    <row r="172" spans="1:8" x14ac:dyDescent="0.25">
      <c r="A172">
        <f t="shared" si="4"/>
        <v>12.465747851002865</v>
      </c>
      <c r="B172">
        <f t="shared" si="5"/>
        <v>435.05459999999999</v>
      </c>
      <c r="C172">
        <f>VLOOKUP(E172,Sheet2!$L$4:$O$171,2,0)</f>
        <v>526</v>
      </c>
      <c r="D172">
        <f>VLOOKUP(E172,Sheet2!$L$4:$O$171,3,0)</f>
        <v>0.82709999999999995</v>
      </c>
      <c r="E172" s="21" t="s">
        <v>442</v>
      </c>
      <c r="F172" s="21"/>
      <c r="G172" s="21"/>
      <c r="H172" s="21"/>
    </row>
    <row r="173" spans="1:8" x14ac:dyDescent="0.25">
      <c r="A173">
        <f t="shared" si="4"/>
        <v>12.465747851002865</v>
      </c>
      <c r="B173">
        <f t="shared" si="5"/>
        <v>435.05459999999999</v>
      </c>
      <c r="C173">
        <f>VLOOKUP(E173,Sheet2!$L$4:$O$171,2,0)</f>
        <v>526</v>
      </c>
      <c r="D173">
        <f>VLOOKUP(E173,Sheet2!$L$4:$O$171,3,0)</f>
        <v>0.82709999999999995</v>
      </c>
      <c r="E173" s="20" t="s">
        <v>442</v>
      </c>
      <c r="F173" s="20" t="s">
        <v>112</v>
      </c>
      <c r="G173" s="22">
        <v>8.1477081482933489</v>
      </c>
      <c r="H173" s="22">
        <v>8.1477081482933489</v>
      </c>
    </row>
    <row r="174" spans="1:8" x14ac:dyDescent="0.25">
      <c r="A174" t="e">
        <f t="shared" si="4"/>
        <v>#N/A</v>
      </c>
      <c r="B174" t="e">
        <f t="shared" si="5"/>
        <v>#N/A</v>
      </c>
      <c r="C174" t="e">
        <f>VLOOKUP(E174,Sheet2!$L$4:$O$171,2,0)</f>
        <v>#N/A</v>
      </c>
      <c r="D174" t="e">
        <f>VLOOKUP(E174,Sheet2!$L$4:$O$171,3,0)</f>
        <v>#N/A</v>
      </c>
      <c r="E174" s="21" t="s">
        <v>635</v>
      </c>
      <c r="F174" s="21"/>
      <c r="G174" s="21"/>
      <c r="H174" s="21"/>
    </row>
    <row r="175" spans="1:8" x14ac:dyDescent="0.25">
      <c r="A175" t="e">
        <f t="shared" si="4"/>
        <v>#N/A</v>
      </c>
      <c r="B175" t="e">
        <f t="shared" si="5"/>
        <v>#N/A</v>
      </c>
      <c r="C175" t="e">
        <f>VLOOKUP(E175,Sheet2!$L$4:$O$171,2,0)</f>
        <v>#N/A</v>
      </c>
      <c r="D175" t="e">
        <f>VLOOKUP(E175,Sheet2!$L$4:$O$171,3,0)</f>
        <v>#N/A</v>
      </c>
      <c r="E175" s="20" t="s">
        <v>635</v>
      </c>
      <c r="F175" s="20" t="s">
        <v>127</v>
      </c>
      <c r="G175" s="22">
        <v>59.96</v>
      </c>
      <c r="H175" s="22">
        <v>59.96</v>
      </c>
    </row>
    <row r="176" spans="1:8" x14ac:dyDescent="0.25">
      <c r="A176" t="e">
        <f t="shared" si="4"/>
        <v>#N/A</v>
      </c>
      <c r="B176" t="e">
        <f t="shared" si="5"/>
        <v>#N/A</v>
      </c>
      <c r="C176" t="e">
        <f>VLOOKUP(E176,Sheet2!$L$4:$O$171,2,0)</f>
        <v>#N/A</v>
      </c>
      <c r="D176" t="e">
        <f>VLOOKUP(E176,Sheet2!$L$4:$O$171,3,0)</f>
        <v>#N/A</v>
      </c>
      <c r="E176" s="21" t="s">
        <v>636</v>
      </c>
      <c r="F176" s="21"/>
      <c r="G176" s="21"/>
      <c r="H176" s="21"/>
    </row>
    <row r="177" spans="1:8" x14ac:dyDescent="0.25">
      <c r="A177" t="e">
        <f t="shared" si="4"/>
        <v>#N/A</v>
      </c>
      <c r="B177" t="e">
        <f t="shared" si="5"/>
        <v>#N/A</v>
      </c>
      <c r="C177" t="e">
        <f>VLOOKUP(E177,Sheet2!$L$4:$O$171,2,0)</f>
        <v>#N/A</v>
      </c>
      <c r="D177" t="e">
        <f>VLOOKUP(E177,Sheet2!$L$4:$O$171,3,0)</f>
        <v>#N/A</v>
      </c>
      <c r="E177" s="20" t="s">
        <v>636</v>
      </c>
      <c r="F177" s="20" t="s">
        <v>101</v>
      </c>
      <c r="G177" s="22">
        <v>62.398000000000003</v>
      </c>
      <c r="H177" s="22">
        <v>10.41</v>
      </c>
    </row>
    <row r="178" spans="1:8" x14ac:dyDescent="0.25">
      <c r="A178" t="e">
        <f t="shared" si="4"/>
        <v>#N/A</v>
      </c>
      <c r="B178" t="e">
        <f t="shared" si="5"/>
        <v>#N/A</v>
      </c>
      <c r="C178" t="e">
        <f>VLOOKUP(E178,Sheet2!$L$4:$O$171,2,0)</f>
        <v>#N/A</v>
      </c>
      <c r="D178" t="e">
        <f>VLOOKUP(E178,Sheet2!$L$4:$O$171,3,0)</f>
        <v>#N/A</v>
      </c>
      <c r="E178" s="21" t="s">
        <v>637</v>
      </c>
      <c r="F178" s="21"/>
      <c r="G178" s="21"/>
      <c r="H178" s="21"/>
    </row>
    <row r="179" spans="1:8" x14ac:dyDescent="0.25">
      <c r="A179" t="e">
        <f t="shared" si="4"/>
        <v>#N/A</v>
      </c>
      <c r="B179" t="e">
        <f t="shared" si="5"/>
        <v>#N/A</v>
      </c>
      <c r="C179" t="e">
        <f>VLOOKUP(E179,Sheet2!$L$4:$O$171,2,0)</f>
        <v>#N/A</v>
      </c>
      <c r="D179" t="e">
        <f>VLOOKUP(E179,Sheet2!$L$4:$O$171,3,0)</f>
        <v>#N/A</v>
      </c>
      <c r="E179" s="20" t="s">
        <v>637</v>
      </c>
      <c r="F179" s="20" t="s">
        <v>128</v>
      </c>
      <c r="G179" s="22">
        <v>236.5924</v>
      </c>
      <c r="H179" s="22">
        <v>236.5924</v>
      </c>
    </row>
    <row r="180" spans="1:8" x14ac:dyDescent="0.25">
      <c r="A180" t="e">
        <f t="shared" si="4"/>
        <v>#N/A</v>
      </c>
      <c r="B180" t="e">
        <f t="shared" si="5"/>
        <v>#N/A</v>
      </c>
      <c r="C180" t="e">
        <f>VLOOKUP(E180,Sheet2!$L$4:$O$171,2,0)</f>
        <v>#N/A</v>
      </c>
      <c r="D180" t="e">
        <f>VLOOKUP(E180,Sheet2!$L$4:$O$171,3,0)</f>
        <v>#N/A</v>
      </c>
      <c r="E180" s="21" t="s">
        <v>638</v>
      </c>
      <c r="F180" s="21"/>
      <c r="G180" s="21"/>
      <c r="H180" s="21"/>
    </row>
    <row r="181" spans="1:8" x14ac:dyDescent="0.25">
      <c r="A181" t="e">
        <f t="shared" si="4"/>
        <v>#N/A</v>
      </c>
      <c r="B181" t="e">
        <f t="shared" si="5"/>
        <v>#N/A</v>
      </c>
      <c r="C181" t="e">
        <f>VLOOKUP(E181,Sheet2!$L$4:$O$171,2,0)</f>
        <v>#N/A</v>
      </c>
      <c r="D181" t="e">
        <f>VLOOKUP(E181,Sheet2!$L$4:$O$171,3,0)</f>
        <v>#N/A</v>
      </c>
      <c r="E181" s="20" t="s">
        <v>638</v>
      </c>
      <c r="F181" s="20" t="s">
        <v>215</v>
      </c>
      <c r="G181" s="22">
        <v>28.23312001642654</v>
      </c>
      <c r="H181" s="22">
        <v>28.23312001642654</v>
      </c>
    </row>
    <row r="182" spans="1:8" x14ac:dyDescent="0.25">
      <c r="A182">
        <f t="shared" si="4"/>
        <v>2.993386819484241</v>
      </c>
      <c r="B182">
        <f t="shared" si="5"/>
        <v>104.4692</v>
      </c>
      <c r="C182">
        <f>VLOOKUP(E182,Sheet2!$L$4:$O$171,2,0)</f>
        <v>2</v>
      </c>
      <c r="D182">
        <f>VLOOKUP(E182,Sheet2!$L$4:$O$171,3,0)</f>
        <v>52.2346</v>
      </c>
      <c r="E182" s="21" t="s">
        <v>449</v>
      </c>
      <c r="F182" s="21"/>
      <c r="G182" s="21"/>
      <c r="H182" s="21"/>
    </row>
    <row r="183" spans="1:8" x14ac:dyDescent="0.25">
      <c r="A183">
        <f t="shared" si="4"/>
        <v>2.993386819484241</v>
      </c>
      <c r="B183">
        <f t="shared" si="5"/>
        <v>104.4692</v>
      </c>
      <c r="C183">
        <f>VLOOKUP(E183,Sheet2!$L$4:$O$171,2,0)</f>
        <v>2</v>
      </c>
      <c r="D183">
        <f>VLOOKUP(E183,Sheet2!$L$4:$O$171,3,0)</f>
        <v>52.2346</v>
      </c>
      <c r="E183" s="20" t="s">
        <v>449</v>
      </c>
      <c r="F183" s="20" t="s">
        <v>233</v>
      </c>
      <c r="G183" s="22">
        <v>2.9788000000000001</v>
      </c>
      <c r="H183" s="22">
        <v>2.9788000000000001</v>
      </c>
    </row>
    <row r="184" spans="1:8" x14ac:dyDescent="0.25">
      <c r="A184" t="e">
        <f t="shared" si="4"/>
        <v>#N/A</v>
      </c>
      <c r="B184" t="e">
        <f t="shared" si="5"/>
        <v>#N/A</v>
      </c>
      <c r="C184" t="e">
        <f>VLOOKUP(E184,Sheet2!$L$4:$O$171,2,0)</f>
        <v>#N/A</v>
      </c>
      <c r="D184" t="e">
        <f>VLOOKUP(E184,Sheet2!$L$4:$O$171,3,0)</f>
        <v>#N/A</v>
      </c>
      <c r="E184" s="21" t="s">
        <v>639</v>
      </c>
      <c r="F184" s="21"/>
      <c r="G184" s="21"/>
      <c r="H184" s="21"/>
    </row>
    <row r="185" spans="1:8" x14ac:dyDescent="0.25">
      <c r="A185" t="e">
        <f t="shared" si="4"/>
        <v>#N/A</v>
      </c>
      <c r="B185" t="e">
        <f t="shared" si="5"/>
        <v>#N/A</v>
      </c>
      <c r="C185" t="e">
        <f>VLOOKUP(E185,Sheet2!$L$4:$O$171,2,0)</f>
        <v>#N/A</v>
      </c>
      <c r="D185" t="e">
        <f>VLOOKUP(E185,Sheet2!$L$4:$O$171,3,0)</f>
        <v>#N/A</v>
      </c>
      <c r="E185" s="20" t="s">
        <v>639</v>
      </c>
      <c r="F185" s="20" t="s">
        <v>16</v>
      </c>
      <c r="G185" s="22">
        <v>154.63</v>
      </c>
      <c r="H185" s="22">
        <v>154.63</v>
      </c>
    </row>
    <row r="186" spans="1:8" x14ac:dyDescent="0.25">
      <c r="A186" t="e">
        <f t="shared" si="4"/>
        <v>#N/A</v>
      </c>
      <c r="B186" t="e">
        <f t="shared" si="5"/>
        <v>#N/A</v>
      </c>
      <c r="C186" t="e">
        <f>VLOOKUP(E186,Sheet2!$L$4:$O$171,2,0)</f>
        <v>#N/A</v>
      </c>
      <c r="D186" t="e">
        <f>VLOOKUP(E186,Sheet2!$L$4:$O$171,3,0)</f>
        <v>#N/A</v>
      </c>
      <c r="E186" s="19"/>
      <c r="F186" s="20" t="s">
        <v>17</v>
      </c>
      <c r="G186" s="22">
        <v>96.11</v>
      </c>
      <c r="H186" s="22">
        <v>96.11</v>
      </c>
    </row>
    <row r="187" spans="1:8" x14ac:dyDescent="0.25">
      <c r="A187" t="e">
        <f t="shared" si="4"/>
        <v>#N/A</v>
      </c>
      <c r="B187" t="e">
        <f t="shared" si="5"/>
        <v>#N/A</v>
      </c>
      <c r="C187" t="e">
        <f>VLOOKUP(E187,Sheet2!$L$4:$O$171,2,0)</f>
        <v>#N/A</v>
      </c>
      <c r="D187" t="e">
        <f>VLOOKUP(E187,Sheet2!$L$4:$O$171,3,0)</f>
        <v>#N/A</v>
      </c>
      <c r="E187" s="19"/>
      <c r="F187" s="20" t="s">
        <v>15</v>
      </c>
      <c r="G187" s="22">
        <v>314.44</v>
      </c>
      <c r="H187" s="22">
        <v>314.44</v>
      </c>
    </row>
    <row r="188" spans="1:8" x14ac:dyDescent="0.25">
      <c r="A188" t="e">
        <f t="shared" si="4"/>
        <v>#N/A</v>
      </c>
      <c r="B188" t="e">
        <f t="shared" si="5"/>
        <v>#N/A</v>
      </c>
      <c r="C188" t="e">
        <f>VLOOKUP(E188,Sheet2!$L$4:$O$171,2,0)</f>
        <v>#N/A</v>
      </c>
      <c r="D188" t="e">
        <f>VLOOKUP(E188,Sheet2!$L$4:$O$171,3,0)</f>
        <v>#N/A</v>
      </c>
      <c r="E188" s="19"/>
      <c r="F188" s="20" t="s">
        <v>14</v>
      </c>
      <c r="G188" s="22">
        <v>4283.9598999999998</v>
      </c>
      <c r="H188" s="22">
        <v>4288.67</v>
      </c>
    </row>
    <row r="189" spans="1:8" x14ac:dyDescent="0.25">
      <c r="A189" t="e">
        <f t="shared" si="4"/>
        <v>#N/A</v>
      </c>
      <c r="B189" t="e">
        <f t="shared" si="5"/>
        <v>#N/A</v>
      </c>
      <c r="C189" t="e">
        <f>VLOOKUP(E189,Sheet2!$L$4:$O$171,2,0)</f>
        <v>#N/A</v>
      </c>
      <c r="D189" t="e">
        <f>VLOOKUP(E189,Sheet2!$L$4:$O$171,3,0)</f>
        <v>#N/A</v>
      </c>
      <c r="E189" s="20" t="s">
        <v>640</v>
      </c>
      <c r="F189" s="19"/>
      <c r="G189" s="22">
        <v>4849.1399000000001</v>
      </c>
      <c r="H189" s="22">
        <v>4853.8500000000004</v>
      </c>
    </row>
    <row r="190" spans="1:8" x14ac:dyDescent="0.25">
      <c r="A190">
        <f t="shared" si="4"/>
        <v>153.16956733524356</v>
      </c>
      <c r="B190">
        <f t="shared" si="5"/>
        <v>5345.6179000000002</v>
      </c>
      <c r="C190">
        <f>VLOOKUP(E190,Sheet2!$L$4:$O$171,2,0)</f>
        <v>7</v>
      </c>
      <c r="D190">
        <f>VLOOKUP(E190,Sheet2!$L$4:$O$171,3,0)</f>
        <v>763.65970000000004</v>
      </c>
      <c r="E190" s="21" t="s">
        <v>452</v>
      </c>
      <c r="F190" s="21"/>
      <c r="G190" s="21"/>
      <c r="H190" s="21"/>
    </row>
    <row r="191" spans="1:8" x14ac:dyDescent="0.25">
      <c r="A191">
        <f t="shared" si="4"/>
        <v>153.16956733524356</v>
      </c>
      <c r="B191">
        <f t="shared" si="5"/>
        <v>5345.6179000000002</v>
      </c>
      <c r="C191">
        <f>VLOOKUP(E191,Sheet2!$L$4:$O$171,2,0)</f>
        <v>7</v>
      </c>
      <c r="D191">
        <f>VLOOKUP(E191,Sheet2!$L$4:$O$171,3,0)</f>
        <v>763.65970000000004</v>
      </c>
      <c r="E191" s="20" t="s">
        <v>452</v>
      </c>
      <c r="F191" s="20" t="s">
        <v>16</v>
      </c>
      <c r="G191" s="22">
        <v>44.18</v>
      </c>
      <c r="H191" s="22">
        <v>44.18</v>
      </c>
    </row>
    <row r="192" spans="1:8" x14ac:dyDescent="0.25">
      <c r="A192" t="e">
        <f t="shared" si="4"/>
        <v>#N/A</v>
      </c>
      <c r="B192" t="e">
        <f t="shared" si="5"/>
        <v>#N/A</v>
      </c>
      <c r="C192" t="e">
        <f>VLOOKUP(E192,Sheet2!$L$4:$O$171,2,0)</f>
        <v>#N/A</v>
      </c>
      <c r="D192" t="e">
        <f>VLOOKUP(E192,Sheet2!$L$4:$O$171,3,0)</f>
        <v>#N/A</v>
      </c>
      <c r="E192" s="21" t="s">
        <v>641</v>
      </c>
      <c r="F192" s="21"/>
      <c r="G192" s="21"/>
      <c r="H192" s="21"/>
    </row>
    <row r="193" spans="1:8" x14ac:dyDescent="0.25">
      <c r="A193" t="e">
        <f t="shared" si="4"/>
        <v>#N/A</v>
      </c>
      <c r="B193" t="e">
        <f t="shared" si="5"/>
        <v>#N/A</v>
      </c>
      <c r="C193" t="e">
        <f>VLOOKUP(E193,Sheet2!$L$4:$O$171,2,0)</f>
        <v>#N/A</v>
      </c>
      <c r="D193" t="e">
        <f>VLOOKUP(E193,Sheet2!$L$4:$O$171,3,0)</f>
        <v>#N/A</v>
      </c>
      <c r="E193" s="20" t="s">
        <v>641</v>
      </c>
      <c r="F193" s="20" t="s">
        <v>29</v>
      </c>
      <c r="G193" s="22">
        <v>37.64</v>
      </c>
      <c r="H193" s="22">
        <v>37.64</v>
      </c>
    </row>
    <row r="194" spans="1:8" x14ac:dyDescent="0.25">
      <c r="A194" t="e">
        <f t="shared" si="4"/>
        <v>#N/A</v>
      </c>
      <c r="B194" t="e">
        <f t="shared" si="5"/>
        <v>#N/A</v>
      </c>
      <c r="C194" t="e">
        <f>VLOOKUP(E194,Sheet2!$L$4:$O$171,2,0)</f>
        <v>#N/A</v>
      </c>
      <c r="D194" t="e">
        <f>VLOOKUP(E194,Sheet2!$L$4:$O$171,3,0)</f>
        <v>#N/A</v>
      </c>
      <c r="E194" s="21" t="s">
        <v>642</v>
      </c>
      <c r="F194" s="21"/>
      <c r="G194" s="21"/>
      <c r="H194" s="21"/>
    </row>
    <row r="195" spans="1:8" x14ac:dyDescent="0.25">
      <c r="A195" t="e">
        <f t="shared" si="4"/>
        <v>#N/A</v>
      </c>
      <c r="B195" t="e">
        <f t="shared" si="5"/>
        <v>#N/A</v>
      </c>
      <c r="C195" t="e">
        <f>VLOOKUP(E195,Sheet2!$L$4:$O$171,2,0)</f>
        <v>#N/A</v>
      </c>
      <c r="D195" t="e">
        <f>VLOOKUP(E195,Sheet2!$L$4:$O$171,3,0)</f>
        <v>#N/A</v>
      </c>
      <c r="E195" s="20" t="s">
        <v>642</v>
      </c>
      <c r="F195" s="20" t="s">
        <v>30</v>
      </c>
      <c r="G195" s="22">
        <v>51.21</v>
      </c>
      <c r="H195" s="22">
        <v>51.21</v>
      </c>
    </row>
    <row r="196" spans="1:8" x14ac:dyDescent="0.25">
      <c r="A196" t="e">
        <f t="shared" si="4"/>
        <v>#N/A</v>
      </c>
      <c r="B196" t="e">
        <f t="shared" si="5"/>
        <v>#N/A</v>
      </c>
      <c r="C196" t="e">
        <f>VLOOKUP(E196,Sheet2!$L$4:$O$171,2,0)</f>
        <v>#N/A</v>
      </c>
      <c r="D196" t="e">
        <f>VLOOKUP(E196,Sheet2!$L$4:$O$171,3,0)</f>
        <v>#N/A</v>
      </c>
      <c r="E196" s="21" t="s">
        <v>643</v>
      </c>
      <c r="F196" s="21"/>
      <c r="G196" s="21"/>
      <c r="H196" s="21"/>
    </row>
    <row r="197" spans="1:8" x14ac:dyDescent="0.25">
      <c r="A197" t="e">
        <f t="shared" si="4"/>
        <v>#N/A</v>
      </c>
      <c r="B197" t="e">
        <f t="shared" si="5"/>
        <v>#N/A</v>
      </c>
      <c r="C197" t="e">
        <f>VLOOKUP(E197,Sheet2!$L$4:$O$171,2,0)</f>
        <v>#N/A</v>
      </c>
      <c r="D197" t="e">
        <f>VLOOKUP(E197,Sheet2!$L$4:$O$171,3,0)</f>
        <v>#N/A</v>
      </c>
      <c r="E197" s="20" t="s">
        <v>643</v>
      </c>
      <c r="F197" s="20" t="s">
        <v>32</v>
      </c>
      <c r="G197" s="22">
        <v>233.96837940137314</v>
      </c>
      <c r="H197" s="22">
        <v>233.96837940137314</v>
      </c>
    </row>
    <row r="198" spans="1:8" x14ac:dyDescent="0.25">
      <c r="A198" t="e">
        <f t="shared" ref="A198:A261" si="6">B198/34.9</f>
        <v>#N/A</v>
      </c>
      <c r="B198" t="e">
        <f t="shared" ref="B198:B261" si="7">C198*D198</f>
        <v>#N/A</v>
      </c>
      <c r="C198" t="e">
        <f>VLOOKUP(E198,Sheet2!$L$4:$O$171,2,0)</f>
        <v>#N/A</v>
      </c>
      <c r="D198" t="e">
        <f>VLOOKUP(E198,Sheet2!$L$4:$O$171,3,0)</f>
        <v>#N/A</v>
      </c>
      <c r="E198" s="21" t="s">
        <v>644</v>
      </c>
      <c r="F198" s="21"/>
      <c r="G198" s="21"/>
      <c r="H198" s="21"/>
    </row>
    <row r="199" spans="1:8" x14ac:dyDescent="0.25">
      <c r="A199" t="e">
        <f t="shared" si="6"/>
        <v>#N/A</v>
      </c>
      <c r="B199" t="e">
        <f t="shared" si="7"/>
        <v>#N/A</v>
      </c>
      <c r="C199" t="e">
        <f>VLOOKUP(E199,Sheet2!$L$4:$O$171,2,0)</f>
        <v>#N/A</v>
      </c>
      <c r="D199" t="e">
        <f>VLOOKUP(E199,Sheet2!$L$4:$O$171,3,0)</f>
        <v>#N/A</v>
      </c>
      <c r="E199" s="20" t="s">
        <v>644</v>
      </c>
      <c r="F199" s="20" t="s">
        <v>222</v>
      </c>
      <c r="G199" s="22">
        <v>125.09410037182168</v>
      </c>
      <c r="H199" s="22">
        <v>0</v>
      </c>
    </row>
    <row r="200" spans="1:8" x14ac:dyDescent="0.25">
      <c r="A200" t="e">
        <f t="shared" si="6"/>
        <v>#N/A</v>
      </c>
      <c r="B200" t="e">
        <f t="shared" si="7"/>
        <v>#N/A</v>
      </c>
      <c r="C200" t="e">
        <f>VLOOKUP(E200,Sheet2!$L$4:$O$171,2,0)</f>
        <v>#N/A</v>
      </c>
      <c r="D200" t="e">
        <f>VLOOKUP(E200,Sheet2!$L$4:$O$171,3,0)</f>
        <v>#N/A</v>
      </c>
      <c r="E200" s="21" t="s">
        <v>645</v>
      </c>
      <c r="F200" s="21"/>
      <c r="G200" s="21"/>
      <c r="H200" s="21"/>
    </row>
    <row r="201" spans="1:8" x14ac:dyDescent="0.25">
      <c r="A201" t="e">
        <f t="shared" si="6"/>
        <v>#N/A</v>
      </c>
      <c r="B201" t="e">
        <f t="shared" si="7"/>
        <v>#N/A</v>
      </c>
      <c r="C201" t="e">
        <f>VLOOKUP(E201,Sheet2!$L$4:$O$171,2,0)</f>
        <v>#N/A</v>
      </c>
      <c r="D201" t="e">
        <f>VLOOKUP(E201,Sheet2!$L$4:$O$171,3,0)</f>
        <v>#N/A</v>
      </c>
      <c r="E201" s="20" t="s">
        <v>645</v>
      </c>
      <c r="F201" s="20" t="s">
        <v>33</v>
      </c>
      <c r="G201" s="22">
        <v>72.406131716227748</v>
      </c>
      <c r="H201" s="22">
        <v>0</v>
      </c>
    </row>
    <row r="202" spans="1:8" x14ac:dyDescent="0.25">
      <c r="A202" t="e">
        <f t="shared" si="6"/>
        <v>#N/A</v>
      </c>
      <c r="B202" t="e">
        <f t="shared" si="7"/>
        <v>#N/A</v>
      </c>
      <c r="C202" t="e">
        <f>VLOOKUP(E202,Sheet2!$L$4:$O$171,2,0)</f>
        <v>#N/A</v>
      </c>
      <c r="D202" t="e">
        <f>VLOOKUP(E202,Sheet2!$L$4:$O$171,3,0)</f>
        <v>#N/A</v>
      </c>
      <c r="E202" s="21" t="s">
        <v>646</v>
      </c>
      <c r="F202" s="21"/>
      <c r="G202" s="21"/>
      <c r="H202" s="21"/>
    </row>
    <row r="203" spans="1:8" x14ac:dyDescent="0.25">
      <c r="A203" t="e">
        <f t="shared" si="6"/>
        <v>#N/A</v>
      </c>
      <c r="B203" t="e">
        <f t="shared" si="7"/>
        <v>#N/A</v>
      </c>
      <c r="C203" t="e">
        <f>VLOOKUP(E203,Sheet2!$L$4:$O$171,2,0)</f>
        <v>#N/A</v>
      </c>
      <c r="D203" t="e">
        <f>VLOOKUP(E203,Sheet2!$L$4:$O$171,3,0)</f>
        <v>#N/A</v>
      </c>
      <c r="E203" s="20" t="s">
        <v>646</v>
      </c>
      <c r="F203" s="20" t="s">
        <v>42</v>
      </c>
      <c r="G203" s="22">
        <v>34.497489019830155</v>
      </c>
      <c r="H203" s="22">
        <v>34.497489019830155</v>
      </c>
    </row>
    <row r="204" spans="1:8" x14ac:dyDescent="0.25">
      <c r="A204" t="e">
        <f t="shared" si="6"/>
        <v>#N/A</v>
      </c>
      <c r="B204" t="e">
        <f t="shared" si="7"/>
        <v>#N/A</v>
      </c>
      <c r="C204" t="e">
        <f>VLOOKUP(E204,Sheet2!$L$4:$O$171,2,0)</f>
        <v>#N/A</v>
      </c>
      <c r="D204" t="e">
        <f>VLOOKUP(E204,Sheet2!$L$4:$O$171,3,0)</f>
        <v>#N/A</v>
      </c>
      <c r="E204" s="21" t="s">
        <v>647</v>
      </c>
      <c r="F204" s="21"/>
      <c r="G204" s="21"/>
      <c r="H204" s="21"/>
    </row>
    <row r="205" spans="1:8" x14ac:dyDescent="0.25">
      <c r="A205" t="e">
        <f t="shared" si="6"/>
        <v>#N/A</v>
      </c>
      <c r="B205" t="e">
        <f t="shared" si="7"/>
        <v>#N/A</v>
      </c>
      <c r="C205" t="e">
        <f>VLOOKUP(E205,Sheet2!$L$4:$O$171,2,0)</f>
        <v>#N/A</v>
      </c>
      <c r="D205" t="e">
        <f>VLOOKUP(E205,Sheet2!$L$4:$O$171,3,0)</f>
        <v>#N/A</v>
      </c>
      <c r="E205" s="20" t="s">
        <v>647</v>
      </c>
      <c r="F205" s="20" t="s">
        <v>111</v>
      </c>
      <c r="G205" s="22">
        <v>1.3118425110509544</v>
      </c>
      <c r="H205" s="22">
        <v>1.3118425110509544</v>
      </c>
    </row>
    <row r="206" spans="1:8" x14ac:dyDescent="0.25">
      <c r="A206">
        <f t="shared" si="6"/>
        <v>2.664756446991404</v>
      </c>
      <c r="B206">
        <f t="shared" si="7"/>
        <v>93</v>
      </c>
      <c r="C206">
        <f>VLOOKUP(E206,Sheet2!$L$4:$O$171,2,0)</f>
        <v>1</v>
      </c>
      <c r="D206">
        <f>VLOOKUP(E206,Sheet2!$L$4:$O$171,3,0)</f>
        <v>93</v>
      </c>
      <c r="E206" s="21" t="s">
        <v>454</v>
      </c>
      <c r="F206" s="21"/>
      <c r="G206" s="21"/>
      <c r="H206" s="21"/>
    </row>
    <row r="207" spans="1:8" x14ac:dyDescent="0.25">
      <c r="A207">
        <f t="shared" si="6"/>
        <v>2.664756446991404</v>
      </c>
      <c r="B207">
        <f t="shared" si="7"/>
        <v>93</v>
      </c>
      <c r="C207">
        <f>VLOOKUP(E207,Sheet2!$L$4:$O$171,2,0)</f>
        <v>1</v>
      </c>
      <c r="D207">
        <f>VLOOKUP(E207,Sheet2!$L$4:$O$171,3,0)</f>
        <v>93</v>
      </c>
      <c r="E207" s="20" t="s">
        <v>454</v>
      </c>
      <c r="F207" s="20" t="s">
        <v>125</v>
      </c>
      <c r="G207" s="22">
        <v>10.608115636469492</v>
      </c>
      <c r="H207" s="22">
        <v>2.6542156364694938</v>
      </c>
    </row>
    <row r="208" spans="1:8" x14ac:dyDescent="0.25">
      <c r="A208" t="e">
        <f t="shared" si="6"/>
        <v>#N/A</v>
      </c>
      <c r="B208" t="e">
        <f t="shared" si="7"/>
        <v>#N/A</v>
      </c>
      <c r="C208" t="e">
        <f>VLOOKUP(E208,Sheet2!$L$4:$O$171,2,0)</f>
        <v>#N/A</v>
      </c>
      <c r="D208" t="e">
        <f>VLOOKUP(E208,Sheet2!$L$4:$O$171,3,0)</f>
        <v>#N/A</v>
      </c>
      <c r="E208" s="21" t="s">
        <v>648</v>
      </c>
      <c r="F208" s="21"/>
      <c r="G208" s="21"/>
      <c r="H208" s="21"/>
    </row>
    <row r="209" spans="1:8" x14ac:dyDescent="0.25">
      <c r="A209" t="e">
        <f t="shared" si="6"/>
        <v>#N/A</v>
      </c>
      <c r="B209" t="e">
        <f t="shared" si="7"/>
        <v>#N/A</v>
      </c>
      <c r="C209" t="e">
        <f>VLOOKUP(E209,Sheet2!$L$4:$O$171,2,0)</f>
        <v>#N/A</v>
      </c>
      <c r="D209" t="e">
        <f>VLOOKUP(E209,Sheet2!$L$4:$O$171,3,0)</f>
        <v>#N/A</v>
      </c>
      <c r="E209" s="20" t="s">
        <v>648</v>
      </c>
      <c r="F209" s="20" t="s">
        <v>272</v>
      </c>
      <c r="G209" s="22">
        <v>49.528500000000001</v>
      </c>
      <c r="H209" s="22">
        <v>49.528500000000001</v>
      </c>
    </row>
    <row r="210" spans="1:8" x14ac:dyDescent="0.25">
      <c r="A210" t="e">
        <f t="shared" si="6"/>
        <v>#N/A</v>
      </c>
      <c r="B210" t="e">
        <f t="shared" si="7"/>
        <v>#N/A</v>
      </c>
      <c r="C210" t="e">
        <f>VLOOKUP(E210,Sheet2!$L$4:$O$171,2,0)</f>
        <v>#N/A</v>
      </c>
      <c r="D210" t="e">
        <f>VLOOKUP(E210,Sheet2!$L$4:$O$171,3,0)</f>
        <v>#N/A</v>
      </c>
      <c r="E210" s="21" t="s">
        <v>649</v>
      </c>
      <c r="F210" s="21"/>
      <c r="G210" s="21"/>
      <c r="H210" s="21"/>
    </row>
    <row r="211" spans="1:8" x14ac:dyDescent="0.25">
      <c r="A211" t="e">
        <f t="shared" si="6"/>
        <v>#N/A</v>
      </c>
      <c r="B211" t="e">
        <f t="shared" si="7"/>
        <v>#N/A</v>
      </c>
      <c r="C211" t="e">
        <f>VLOOKUP(E211,Sheet2!$L$4:$O$171,2,0)</f>
        <v>#N/A</v>
      </c>
      <c r="D211" t="e">
        <f>VLOOKUP(E211,Sheet2!$L$4:$O$171,3,0)</f>
        <v>#N/A</v>
      </c>
      <c r="E211" s="20" t="s">
        <v>649</v>
      </c>
      <c r="F211" s="20" t="s">
        <v>273</v>
      </c>
      <c r="G211" s="22">
        <v>166.43199999999999</v>
      </c>
      <c r="H211" s="22">
        <v>166.43199999999999</v>
      </c>
    </row>
    <row r="212" spans="1:8" x14ac:dyDescent="0.25">
      <c r="A212" t="e">
        <f t="shared" si="6"/>
        <v>#N/A</v>
      </c>
      <c r="B212" t="e">
        <f t="shared" si="7"/>
        <v>#N/A</v>
      </c>
      <c r="C212" t="e">
        <f>VLOOKUP(E212,Sheet2!$L$4:$O$171,2,0)</f>
        <v>#N/A</v>
      </c>
      <c r="D212" t="e">
        <f>VLOOKUP(E212,Sheet2!$L$4:$O$171,3,0)</f>
        <v>#N/A</v>
      </c>
      <c r="E212" s="21" t="s">
        <v>650</v>
      </c>
      <c r="F212" s="21"/>
      <c r="G212" s="21"/>
      <c r="H212" s="21"/>
    </row>
    <row r="213" spans="1:8" x14ac:dyDescent="0.25">
      <c r="A213" t="e">
        <f t="shared" si="6"/>
        <v>#N/A</v>
      </c>
      <c r="B213" t="e">
        <f t="shared" si="7"/>
        <v>#N/A</v>
      </c>
      <c r="C213" t="e">
        <f>VLOOKUP(E213,Sheet2!$L$4:$O$171,2,0)</f>
        <v>#N/A</v>
      </c>
      <c r="D213" t="e">
        <f>VLOOKUP(E213,Sheet2!$L$4:$O$171,3,0)</f>
        <v>#N/A</v>
      </c>
      <c r="E213" s="20" t="s">
        <v>650</v>
      </c>
      <c r="F213" s="20" t="s">
        <v>274</v>
      </c>
      <c r="G213" s="22">
        <v>31.8659</v>
      </c>
      <c r="H213" s="22">
        <v>31.8659</v>
      </c>
    </row>
    <row r="214" spans="1:8" x14ac:dyDescent="0.25">
      <c r="A214" t="e">
        <f t="shared" si="6"/>
        <v>#N/A</v>
      </c>
      <c r="B214" t="e">
        <f t="shared" si="7"/>
        <v>#N/A</v>
      </c>
      <c r="C214" t="e">
        <f>VLOOKUP(E214,Sheet2!$L$4:$O$171,2,0)</f>
        <v>#N/A</v>
      </c>
      <c r="D214" t="e">
        <f>VLOOKUP(E214,Sheet2!$L$4:$O$171,3,0)</f>
        <v>#N/A</v>
      </c>
      <c r="E214" s="21" t="s">
        <v>651</v>
      </c>
      <c r="F214" s="21"/>
      <c r="G214" s="21"/>
      <c r="H214" s="21"/>
    </row>
    <row r="215" spans="1:8" x14ac:dyDescent="0.25">
      <c r="A215" t="e">
        <f t="shared" si="6"/>
        <v>#N/A</v>
      </c>
      <c r="B215" t="e">
        <f t="shared" si="7"/>
        <v>#N/A</v>
      </c>
      <c r="C215" t="e">
        <f>VLOOKUP(E215,Sheet2!$L$4:$O$171,2,0)</f>
        <v>#N/A</v>
      </c>
      <c r="D215" t="e">
        <f>VLOOKUP(E215,Sheet2!$L$4:$O$171,3,0)</f>
        <v>#N/A</v>
      </c>
      <c r="E215" s="20" t="s">
        <v>651</v>
      </c>
      <c r="F215" s="20" t="s">
        <v>275</v>
      </c>
      <c r="G215" s="22">
        <v>15.4</v>
      </c>
      <c r="H215" s="22">
        <v>15.4</v>
      </c>
    </row>
    <row r="216" spans="1:8" x14ac:dyDescent="0.25">
      <c r="A216">
        <f t="shared" si="6"/>
        <v>201.36922349570202</v>
      </c>
      <c r="B216">
        <f t="shared" si="7"/>
        <v>7027.7858999999999</v>
      </c>
      <c r="C216">
        <f>VLOOKUP(E216,Sheet2!$L$4:$O$171,2,0)</f>
        <v>71</v>
      </c>
      <c r="D216">
        <f>VLOOKUP(E216,Sheet2!$L$4:$O$171,3,0)</f>
        <v>98.982900000000001</v>
      </c>
      <c r="E216" s="21" t="s">
        <v>455</v>
      </c>
      <c r="F216" s="21"/>
      <c r="G216" s="21"/>
      <c r="H216" s="21"/>
    </row>
    <row r="217" spans="1:8" x14ac:dyDescent="0.25">
      <c r="A217">
        <f t="shared" si="6"/>
        <v>201.36922349570202</v>
      </c>
      <c r="B217">
        <f t="shared" si="7"/>
        <v>7027.7858999999999</v>
      </c>
      <c r="C217">
        <f>VLOOKUP(E217,Sheet2!$L$4:$O$171,2,0)</f>
        <v>71</v>
      </c>
      <c r="D217">
        <f>VLOOKUP(E217,Sheet2!$L$4:$O$171,3,0)</f>
        <v>98.982900000000001</v>
      </c>
      <c r="E217" s="20" t="s">
        <v>455</v>
      </c>
      <c r="F217" s="20" t="s">
        <v>95</v>
      </c>
      <c r="G217" s="22">
        <v>181.68221411135295</v>
      </c>
      <c r="H217" s="22">
        <v>181.68221411135295</v>
      </c>
    </row>
    <row r="218" spans="1:8" x14ac:dyDescent="0.25">
      <c r="A218">
        <f t="shared" si="6"/>
        <v>51.148762177650433</v>
      </c>
      <c r="B218">
        <f t="shared" si="7"/>
        <v>1785.0917999999999</v>
      </c>
      <c r="C218">
        <f>VLOOKUP(E218,Sheet2!$L$4:$O$171,2,0)</f>
        <v>34</v>
      </c>
      <c r="D218">
        <f>VLOOKUP(E218,Sheet2!$L$4:$O$171,3,0)</f>
        <v>52.502699999999997</v>
      </c>
      <c r="E218" s="21" t="s">
        <v>456</v>
      </c>
      <c r="F218" s="21"/>
      <c r="G218" s="21"/>
      <c r="H218" s="21"/>
    </row>
    <row r="219" spans="1:8" x14ac:dyDescent="0.25">
      <c r="A219">
        <f t="shared" si="6"/>
        <v>51.148762177650433</v>
      </c>
      <c r="B219">
        <f t="shared" si="7"/>
        <v>1785.0917999999999</v>
      </c>
      <c r="C219">
        <f>VLOOKUP(E219,Sheet2!$L$4:$O$171,2,0)</f>
        <v>34</v>
      </c>
      <c r="D219">
        <f>VLOOKUP(E219,Sheet2!$L$4:$O$171,3,0)</f>
        <v>52.502699999999997</v>
      </c>
      <c r="E219" s="20" t="s">
        <v>456</v>
      </c>
      <c r="F219" s="20" t="s">
        <v>130</v>
      </c>
      <c r="G219" s="22">
        <v>50.932626875636622</v>
      </c>
      <c r="H219" s="22">
        <v>50.932626875636622</v>
      </c>
    </row>
    <row r="220" spans="1:8" x14ac:dyDescent="0.25">
      <c r="A220">
        <f t="shared" si="6"/>
        <v>19.63810888252149</v>
      </c>
      <c r="B220">
        <f t="shared" si="7"/>
        <v>685.37</v>
      </c>
      <c r="C220">
        <f>VLOOKUP(E220,Sheet2!$L$4:$O$171,2,0)</f>
        <v>7</v>
      </c>
      <c r="D220">
        <f>VLOOKUP(E220,Sheet2!$L$4:$O$171,3,0)</f>
        <v>97.91</v>
      </c>
      <c r="E220" s="21" t="s">
        <v>463</v>
      </c>
      <c r="F220" s="21"/>
      <c r="G220" s="21"/>
      <c r="H220" s="21"/>
    </row>
    <row r="221" spans="1:8" x14ac:dyDescent="0.25">
      <c r="A221">
        <f t="shared" si="6"/>
        <v>19.63810888252149</v>
      </c>
      <c r="B221">
        <f t="shared" si="7"/>
        <v>685.37</v>
      </c>
      <c r="C221">
        <f>VLOOKUP(E221,Sheet2!$L$4:$O$171,2,0)</f>
        <v>7</v>
      </c>
      <c r="D221">
        <f>VLOOKUP(E221,Sheet2!$L$4:$O$171,3,0)</f>
        <v>97.91</v>
      </c>
      <c r="E221" s="20" t="s">
        <v>463</v>
      </c>
      <c r="F221" s="20" t="s">
        <v>50</v>
      </c>
      <c r="G221" s="22">
        <v>19.600760728125493</v>
      </c>
      <c r="H221" s="22">
        <v>19.600760728125493</v>
      </c>
    </row>
    <row r="222" spans="1:8" x14ac:dyDescent="0.25">
      <c r="A222" t="e">
        <f t="shared" si="6"/>
        <v>#N/A</v>
      </c>
      <c r="B222" t="e">
        <f t="shared" si="7"/>
        <v>#N/A</v>
      </c>
      <c r="C222" t="e">
        <f>VLOOKUP(E222,Sheet2!$L$4:$O$171,2,0)</f>
        <v>#N/A</v>
      </c>
      <c r="D222" t="e">
        <f>VLOOKUP(E222,Sheet2!$L$4:$O$171,3,0)</f>
        <v>#N/A</v>
      </c>
      <c r="E222" s="21" t="s">
        <v>652</v>
      </c>
      <c r="F222" s="21"/>
      <c r="G222" s="21"/>
      <c r="H222" s="21"/>
    </row>
    <row r="223" spans="1:8" x14ac:dyDescent="0.25">
      <c r="A223" t="e">
        <f t="shared" si="6"/>
        <v>#N/A</v>
      </c>
      <c r="B223" t="e">
        <f t="shared" si="7"/>
        <v>#N/A</v>
      </c>
      <c r="C223" t="e">
        <f>VLOOKUP(E223,Sheet2!$L$4:$O$171,2,0)</f>
        <v>#N/A</v>
      </c>
      <c r="D223" t="e">
        <f>VLOOKUP(E223,Sheet2!$L$4:$O$171,3,0)</f>
        <v>#N/A</v>
      </c>
      <c r="E223" s="20" t="s">
        <v>652</v>
      </c>
      <c r="F223" s="20" t="s">
        <v>77</v>
      </c>
      <c r="G223" s="22">
        <v>16.843499999999999</v>
      </c>
      <c r="H223" s="22">
        <v>16.843499999999999</v>
      </c>
    </row>
    <row r="224" spans="1:8" x14ac:dyDescent="0.25">
      <c r="A224" t="e">
        <f t="shared" si="6"/>
        <v>#N/A</v>
      </c>
      <c r="B224" t="e">
        <f t="shared" si="7"/>
        <v>#N/A</v>
      </c>
      <c r="C224" t="e">
        <f>VLOOKUP(E224,Sheet2!$L$4:$O$171,2,0)</f>
        <v>#N/A</v>
      </c>
      <c r="D224" t="e">
        <f>VLOOKUP(E224,Sheet2!$L$4:$O$171,3,0)</f>
        <v>#N/A</v>
      </c>
      <c r="E224" s="21" t="s">
        <v>653</v>
      </c>
      <c r="F224" s="21"/>
      <c r="G224" s="21"/>
      <c r="H224" s="21"/>
    </row>
    <row r="225" spans="1:8" x14ac:dyDescent="0.25">
      <c r="A225" t="e">
        <f t="shared" si="6"/>
        <v>#N/A</v>
      </c>
      <c r="B225" t="e">
        <f t="shared" si="7"/>
        <v>#N/A</v>
      </c>
      <c r="C225" t="e">
        <f>VLOOKUP(E225,Sheet2!$L$4:$O$171,2,0)</f>
        <v>#N/A</v>
      </c>
      <c r="D225" t="e">
        <f>VLOOKUP(E225,Sheet2!$L$4:$O$171,3,0)</f>
        <v>#N/A</v>
      </c>
      <c r="E225" s="20" t="s">
        <v>653</v>
      </c>
      <c r="F225" s="20" t="s">
        <v>86</v>
      </c>
      <c r="G225" s="22">
        <v>86.551658161444067</v>
      </c>
      <c r="H225" s="22">
        <v>86.551658161444067</v>
      </c>
    </row>
    <row r="226" spans="1:8" x14ac:dyDescent="0.25">
      <c r="A226" t="e">
        <f t="shared" si="6"/>
        <v>#N/A</v>
      </c>
      <c r="B226" t="e">
        <f t="shared" si="7"/>
        <v>#N/A</v>
      </c>
      <c r="C226" t="e">
        <f>VLOOKUP(E226,Sheet2!$L$4:$O$171,2,0)</f>
        <v>#N/A</v>
      </c>
      <c r="D226" t="e">
        <f>VLOOKUP(E226,Sheet2!$L$4:$O$171,3,0)</f>
        <v>#N/A</v>
      </c>
      <c r="E226" s="21" t="s">
        <v>654</v>
      </c>
      <c r="F226" s="21"/>
      <c r="G226" s="21"/>
      <c r="H226" s="21"/>
    </row>
    <row r="227" spans="1:8" x14ac:dyDescent="0.25">
      <c r="A227" t="e">
        <f t="shared" si="6"/>
        <v>#N/A</v>
      </c>
      <c r="B227" t="e">
        <f t="shared" si="7"/>
        <v>#N/A</v>
      </c>
      <c r="C227" t="e">
        <f>VLOOKUP(E227,Sheet2!$L$4:$O$171,2,0)</f>
        <v>#N/A</v>
      </c>
      <c r="D227" t="e">
        <f>VLOOKUP(E227,Sheet2!$L$4:$O$171,3,0)</f>
        <v>#N/A</v>
      </c>
      <c r="E227" s="20" t="s">
        <v>654</v>
      </c>
      <c r="F227" s="20" t="s">
        <v>118</v>
      </c>
      <c r="G227" s="22">
        <v>188.07593180864637</v>
      </c>
      <c r="H227" s="22">
        <v>188.07593180864637</v>
      </c>
    </row>
    <row r="228" spans="1:8" x14ac:dyDescent="0.25">
      <c r="A228" t="e">
        <f t="shared" si="6"/>
        <v>#N/A</v>
      </c>
      <c r="B228" t="e">
        <f t="shared" si="7"/>
        <v>#N/A</v>
      </c>
      <c r="C228" t="e">
        <f>VLOOKUP(E228,Sheet2!$L$4:$O$171,2,0)</f>
        <v>#N/A</v>
      </c>
      <c r="D228" t="e">
        <f>VLOOKUP(E228,Sheet2!$L$4:$O$171,3,0)</f>
        <v>#N/A</v>
      </c>
      <c r="E228" s="21" t="s">
        <v>655</v>
      </c>
      <c r="F228" s="21"/>
      <c r="G228" s="21"/>
      <c r="H228" s="21"/>
    </row>
    <row r="229" spans="1:8" x14ac:dyDescent="0.25">
      <c r="A229" t="e">
        <f t="shared" si="6"/>
        <v>#N/A</v>
      </c>
      <c r="B229" t="e">
        <f t="shared" si="7"/>
        <v>#N/A</v>
      </c>
      <c r="C229" t="e">
        <f>VLOOKUP(E229,Sheet2!$L$4:$O$171,2,0)</f>
        <v>#N/A</v>
      </c>
      <c r="D229" t="e">
        <f>VLOOKUP(E229,Sheet2!$L$4:$O$171,3,0)</f>
        <v>#N/A</v>
      </c>
      <c r="E229" s="20" t="s">
        <v>655</v>
      </c>
      <c r="F229" s="20" t="s">
        <v>119</v>
      </c>
      <c r="G229" s="22">
        <v>236.47261300293692</v>
      </c>
      <c r="H229" s="22">
        <v>236.47261300293692</v>
      </c>
    </row>
    <row r="230" spans="1:8" x14ac:dyDescent="0.25">
      <c r="A230">
        <f t="shared" si="6"/>
        <v>71.178028653295129</v>
      </c>
      <c r="B230">
        <f t="shared" si="7"/>
        <v>2484.1131999999998</v>
      </c>
      <c r="C230">
        <f>VLOOKUP(E230,Sheet2!$L$4:$O$171,2,0)</f>
        <v>1444</v>
      </c>
      <c r="D230">
        <f>VLOOKUP(E230,Sheet2!$L$4:$O$171,3,0)</f>
        <v>1.7202999999999999</v>
      </c>
      <c r="E230" s="21" t="s">
        <v>464</v>
      </c>
      <c r="F230" s="21"/>
      <c r="G230" s="21"/>
      <c r="H230" s="21"/>
    </row>
    <row r="231" spans="1:8" x14ac:dyDescent="0.25">
      <c r="A231">
        <f t="shared" si="6"/>
        <v>71.178028653295129</v>
      </c>
      <c r="B231">
        <f t="shared" si="7"/>
        <v>2484.1131999999998</v>
      </c>
      <c r="C231">
        <f>VLOOKUP(E231,Sheet2!$L$4:$O$171,2,0)</f>
        <v>1444</v>
      </c>
      <c r="D231">
        <f>VLOOKUP(E231,Sheet2!$L$4:$O$171,3,0)</f>
        <v>1.7202999999999999</v>
      </c>
      <c r="E231" s="20" t="s">
        <v>464</v>
      </c>
      <c r="F231" s="20" t="s">
        <v>51</v>
      </c>
      <c r="G231" s="22">
        <v>62.772339018370985</v>
      </c>
      <c r="H231" s="22">
        <v>62.772339018370985</v>
      </c>
    </row>
    <row r="232" spans="1:8" x14ac:dyDescent="0.25">
      <c r="A232" t="e">
        <f t="shared" si="6"/>
        <v>#N/A</v>
      </c>
      <c r="B232" t="e">
        <f t="shared" si="7"/>
        <v>#N/A</v>
      </c>
      <c r="C232" t="e">
        <f>VLOOKUP(E232,Sheet2!$L$4:$O$171,2,0)</f>
        <v>#N/A</v>
      </c>
      <c r="D232" t="e">
        <f>VLOOKUP(E232,Sheet2!$L$4:$O$171,3,0)</f>
        <v>#N/A</v>
      </c>
      <c r="E232" s="21" t="s">
        <v>656</v>
      </c>
      <c r="F232" s="21"/>
      <c r="G232" s="21"/>
      <c r="H232" s="21"/>
    </row>
    <row r="233" spans="1:8" x14ac:dyDescent="0.25">
      <c r="A233" t="e">
        <f t="shared" si="6"/>
        <v>#N/A</v>
      </c>
      <c r="B233" t="e">
        <f t="shared" si="7"/>
        <v>#N/A</v>
      </c>
      <c r="C233" t="e">
        <f>VLOOKUP(E233,Sheet2!$L$4:$O$171,2,0)</f>
        <v>#N/A</v>
      </c>
      <c r="D233" t="e">
        <f>VLOOKUP(E233,Sheet2!$L$4:$O$171,3,0)</f>
        <v>#N/A</v>
      </c>
      <c r="E233" s="20" t="s">
        <v>656</v>
      </c>
      <c r="F233" s="20" t="s">
        <v>114</v>
      </c>
      <c r="G233" s="22">
        <v>0.86941086461882555</v>
      </c>
      <c r="H233" s="22">
        <v>0.86941086461882555</v>
      </c>
    </row>
    <row r="234" spans="1:8" x14ac:dyDescent="0.25">
      <c r="A234">
        <f t="shared" si="6"/>
        <v>0.56561604584527214</v>
      </c>
      <c r="B234">
        <f t="shared" si="7"/>
        <v>19.739999999999998</v>
      </c>
      <c r="C234">
        <f>VLOOKUP(E234,Sheet2!$L$4:$O$171,2,0)</f>
        <v>4</v>
      </c>
      <c r="D234">
        <f>VLOOKUP(E234,Sheet2!$L$4:$O$171,3,0)</f>
        <v>4.9349999999999996</v>
      </c>
      <c r="E234" s="21" t="s">
        <v>470</v>
      </c>
      <c r="F234" s="21"/>
      <c r="G234" s="21"/>
      <c r="H234" s="21"/>
    </row>
    <row r="235" spans="1:8" x14ac:dyDescent="0.25">
      <c r="A235">
        <f t="shared" si="6"/>
        <v>0.56561604584527214</v>
      </c>
      <c r="B235">
        <f t="shared" si="7"/>
        <v>19.739999999999998</v>
      </c>
      <c r="C235">
        <f>VLOOKUP(E235,Sheet2!$L$4:$O$171,2,0)</f>
        <v>4</v>
      </c>
      <c r="D235">
        <f>VLOOKUP(E235,Sheet2!$L$4:$O$171,3,0)</f>
        <v>4.9349999999999996</v>
      </c>
      <c r="E235" s="20" t="s">
        <v>470</v>
      </c>
      <c r="F235" s="20" t="s">
        <v>116</v>
      </c>
      <c r="G235" s="22">
        <v>0.56368433677140806</v>
      </c>
      <c r="H235" s="22">
        <v>0.56368433677140806</v>
      </c>
    </row>
    <row r="236" spans="1:8" x14ac:dyDescent="0.25">
      <c r="A236" t="e">
        <f t="shared" si="6"/>
        <v>#N/A</v>
      </c>
      <c r="B236" t="e">
        <f t="shared" si="7"/>
        <v>#N/A</v>
      </c>
      <c r="C236" t="e">
        <f>VLOOKUP(E236,Sheet2!$L$4:$O$171,2,0)</f>
        <v>#N/A</v>
      </c>
      <c r="D236" t="e">
        <f>VLOOKUP(E236,Sheet2!$L$4:$O$171,3,0)</f>
        <v>#N/A</v>
      </c>
      <c r="E236" s="21" t="s">
        <v>657</v>
      </c>
      <c r="F236" s="21"/>
      <c r="G236" s="21"/>
      <c r="H236" s="21"/>
    </row>
    <row r="237" spans="1:8" x14ac:dyDescent="0.25">
      <c r="A237" t="e">
        <f t="shared" si="6"/>
        <v>#N/A</v>
      </c>
      <c r="B237" t="e">
        <f t="shared" si="7"/>
        <v>#N/A</v>
      </c>
      <c r="C237" t="e">
        <f>VLOOKUP(E237,Sheet2!$L$4:$O$171,2,0)</f>
        <v>#N/A</v>
      </c>
      <c r="D237" t="e">
        <f>VLOOKUP(E237,Sheet2!$L$4:$O$171,3,0)</f>
        <v>#N/A</v>
      </c>
      <c r="E237" s="20" t="s">
        <v>657</v>
      </c>
      <c r="F237" s="20" t="s">
        <v>208</v>
      </c>
      <c r="G237" s="22">
        <v>5.99</v>
      </c>
      <c r="H237" s="22">
        <v>5.99</v>
      </c>
    </row>
    <row r="238" spans="1:8" x14ac:dyDescent="0.25">
      <c r="A238" t="e">
        <f t="shared" si="6"/>
        <v>#N/A</v>
      </c>
      <c r="B238" t="e">
        <f t="shared" si="7"/>
        <v>#N/A</v>
      </c>
      <c r="C238" t="e">
        <f>VLOOKUP(E238,Sheet2!$L$4:$O$171,2,0)</f>
        <v>#N/A</v>
      </c>
      <c r="D238" t="e">
        <f>VLOOKUP(E238,Sheet2!$L$4:$O$171,3,0)</f>
        <v>#N/A</v>
      </c>
      <c r="E238" s="21" t="s">
        <v>658</v>
      </c>
      <c r="F238" s="21"/>
      <c r="G238" s="21"/>
      <c r="H238" s="21"/>
    </row>
    <row r="239" spans="1:8" x14ac:dyDescent="0.25">
      <c r="A239" t="e">
        <f t="shared" si="6"/>
        <v>#N/A</v>
      </c>
      <c r="B239" t="e">
        <f t="shared" si="7"/>
        <v>#N/A</v>
      </c>
      <c r="C239" t="e">
        <f>VLOOKUP(E239,Sheet2!$L$4:$O$171,2,0)</f>
        <v>#N/A</v>
      </c>
      <c r="D239" t="e">
        <f>VLOOKUP(E239,Sheet2!$L$4:$O$171,3,0)</f>
        <v>#N/A</v>
      </c>
      <c r="E239" s="20" t="s">
        <v>658</v>
      </c>
      <c r="F239" s="20" t="s">
        <v>209</v>
      </c>
      <c r="G239" s="22">
        <v>1.2</v>
      </c>
      <c r="H239" s="22">
        <v>1.2</v>
      </c>
    </row>
    <row r="240" spans="1:8" x14ac:dyDescent="0.25">
      <c r="A240" t="e">
        <f t="shared" si="6"/>
        <v>#N/A</v>
      </c>
      <c r="B240" t="e">
        <f t="shared" si="7"/>
        <v>#N/A</v>
      </c>
      <c r="C240" t="e">
        <f>VLOOKUP(E240,Sheet2!$L$4:$O$171,2,0)</f>
        <v>#N/A</v>
      </c>
      <c r="D240" t="e">
        <f>VLOOKUP(E240,Sheet2!$L$4:$O$171,3,0)</f>
        <v>#N/A</v>
      </c>
      <c r="E240" s="21" t="s">
        <v>659</v>
      </c>
      <c r="F240" s="21"/>
      <c r="G240" s="21"/>
      <c r="H240" s="21"/>
    </row>
    <row r="241" spans="1:8" x14ac:dyDescent="0.25">
      <c r="A241" t="e">
        <f t="shared" si="6"/>
        <v>#N/A</v>
      </c>
      <c r="B241" t="e">
        <f t="shared" si="7"/>
        <v>#N/A</v>
      </c>
      <c r="C241" t="e">
        <f>VLOOKUP(E241,Sheet2!$L$4:$O$171,2,0)</f>
        <v>#N/A</v>
      </c>
      <c r="D241" t="e">
        <f>VLOOKUP(E241,Sheet2!$L$4:$O$171,3,0)</f>
        <v>#N/A</v>
      </c>
      <c r="E241" s="20" t="s">
        <v>659</v>
      </c>
      <c r="F241" s="20" t="s">
        <v>210</v>
      </c>
      <c r="G241" s="22">
        <v>1.6339999999999999</v>
      </c>
      <c r="H241" s="22">
        <v>1.6339999999999999</v>
      </c>
    </row>
    <row r="242" spans="1:8" x14ac:dyDescent="0.25">
      <c r="A242" t="e">
        <f t="shared" si="6"/>
        <v>#N/A</v>
      </c>
      <c r="B242" t="e">
        <f t="shared" si="7"/>
        <v>#N/A</v>
      </c>
      <c r="C242" t="e">
        <f>VLOOKUP(E242,Sheet2!$L$4:$O$171,2,0)</f>
        <v>#N/A</v>
      </c>
      <c r="D242" t="e">
        <f>VLOOKUP(E242,Sheet2!$L$4:$O$171,3,0)</f>
        <v>#N/A</v>
      </c>
      <c r="E242" s="21" t="s">
        <v>660</v>
      </c>
      <c r="F242" s="21"/>
      <c r="G242" s="21"/>
      <c r="H242" s="21"/>
    </row>
    <row r="243" spans="1:8" x14ac:dyDescent="0.25">
      <c r="A243" t="e">
        <f t="shared" si="6"/>
        <v>#N/A</v>
      </c>
      <c r="B243" t="e">
        <f t="shared" si="7"/>
        <v>#N/A</v>
      </c>
      <c r="C243" t="e">
        <f>VLOOKUP(E243,Sheet2!$L$4:$O$171,2,0)</f>
        <v>#N/A</v>
      </c>
      <c r="D243" t="e">
        <f>VLOOKUP(E243,Sheet2!$L$4:$O$171,3,0)</f>
        <v>#N/A</v>
      </c>
      <c r="E243" s="20" t="s">
        <v>660</v>
      </c>
      <c r="F243" s="20" t="s">
        <v>211</v>
      </c>
      <c r="G243" s="22">
        <v>0.89300000000000002</v>
      </c>
      <c r="H243" s="22">
        <v>0.89300000000000002</v>
      </c>
    </row>
    <row r="244" spans="1:8" x14ac:dyDescent="0.25">
      <c r="A244" t="e">
        <f t="shared" si="6"/>
        <v>#N/A</v>
      </c>
      <c r="B244" t="e">
        <f t="shared" si="7"/>
        <v>#N/A</v>
      </c>
      <c r="C244" t="e">
        <f>VLOOKUP(E244,Sheet2!$L$4:$O$171,2,0)</f>
        <v>#N/A</v>
      </c>
      <c r="D244" t="e">
        <f>VLOOKUP(E244,Sheet2!$L$4:$O$171,3,0)</f>
        <v>#N/A</v>
      </c>
      <c r="E244" s="21" t="s">
        <v>661</v>
      </c>
      <c r="F244" s="21"/>
      <c r="G244" s="21"/>
      <c r="H244" s="21"/>
    </row>
    <row r="245" spans="1:8" x14ac:dyDescent="0.25">
      <c r="A245" t="e">
        <f t="shared" si="6"/>
        <v>#N/A</v>
      </c>
      <c r="B245" t="e">
        <f t="shared" si="7"/>
        <v>#N/A</v>
      </c>
      <c r="C245" t="e">
        <f>VLOOKUP(E245,Sheet2!$L$4:$O$171,2,0)</f>
        <v>#N/A</v>
      </c>
      <c r="D245" t="e">
        <f>VLOOKUP(E245,Sheet2!$L$4:$O$171,3,0)</f>
        <v>#N/A</v>
      </c>
      <c r="E245" s="20" t="s">
        <v>661</v>
      </c>
      <c r="F245" s="20" t="s">
        <v>298</v>
      </c>
      <c r="G245" s="22">
        <v>15</v>
      </c>
      <c r="H245" s="22">
        <v>0</v>
      </c>
    </row>
    <row r="246" spans="1:8" x14ac:dyDescent="0.25">
      <c r="A246" t="e">
        <f t="shared" si="6"/>
        <v>#N/A</v>
      </c>
      <c r="B246" t="e">
        <f t="shared" si="7"/>
        <v>#N/A</v>
      </c>
      <c r="C246" t="e">
        <f>VLOOKUP(E246,Sheet2!$L$4:$O$171,2,0)</f>
        <v>#N/A</v>
      </c>
      <c r="D246" t="e">
        <f>VLOOKUP(E246,Sheet2!$L$4:$O$171,3,0)</f>
        <v>#N/A</v>
      </c>
      <c r="E246" s="21" t="s">
        <v>662</v>
      </c>
      <c r="F246" s="21"/>
      <c r="G246" s="21"/>
      <c r="H246" s="21"/>
    </row>
    <row r="247" spans="1:8" x14ac:dyDescent="0.25">
      <c r="A247" t="e">
        <f t="shared" si="6"/>
        <v>#N/A</v>
      </c>
      <c r="B247" t="e">
        <f t="shared" si="7"/>
        <v>#N/A</v>
      </c>
      <c r="C247" t="e">
        <f>VLOOKUP(E247,Sheet2!$L$4:$O$171,2,0)</f>
        <v>#N/A</v>
      </c>
      <c r="D247" t="e">
        <f>VLOOKUP(E247,Sheet2!$L$4:$O$171,3,0)</f>
        <v>#N/A</v>
      </c>
      <c r="E247" s="20" t="s">
        <v>662</v>
      </c>
      <c r="F247" s="20" t="s">
        <v>299</v>
      </c>
      <c r="G247" s="22">
        <v>15</v>
      </c>
      <c r="H247" s="22">
        <v>0</v>
      </c>
    </row>
    <row r="248" spans="1:8" x14ac:dyDescent="0.25">
      <c r="A248" t="e">
        <f t="shared" si="6"/>
        <v>#N/A</v>
      </c>
      <c r="B248" t="e">
        <f t="shared" si="7"/>
        <v>#N/A</v>
      </c>
      <c r="C248" t="e">
        <f>VLOOKUP(E248,Sheet2!$L$4:$O$171,2,0)</f>
        <v>#N/A</v>
      </c>
      <c r="D248" t="e">
        <f>VLOOKUP(E248,Sheet2!$L$4:$O$171,3,0)</f>
        <v>#N/A</v>
      </c>
      <c r="E248" s="21" t="s">
        <v>663</v>
      </c>
      <c r="F248" s="21"/>
      <c r="G248" s="21"/>
      <c r="H248" s="21"/>
    </row>
    <row r="249" spans="1:8" x14ac:dyDescent="0.25">
      <c r="A249" t="e">
        <f t="shared" si="6"/>
        <v>#N/A</v>
      </c>
      <c r="B249" t="e">
        <f t="shared" si="7"/>
        <v>#N/A</v>
      </c>
      <c r="C249" t="e">
        <f>VLOOKUP(E249,Sheet2!$L$4:$O$171,2,0)</f>
        <v>#N/A</v>
      </c>
      <c r="D249" t="e">
        <f>VLOOKUP(E249,Sheet2!$L$4:$O$171,3,0)</f>
        <v>#N/A</v>
      </c>
      <c r="E249" s="20" t="s">
        <v>663</v>
      </c>
      <c r="F249" s="20" t="s">
        <v>44</v>
      </c>
      <c r="G249" s="22">
        <v>12.872258566488076</v>
      </c>
      <c r="H249" s="22">
        <v>12.872258566488076</v>
      </c>
    </row>
    <row r="250" spans="1:8" x14ac:dyDescent="0.25">
      <c r="A250" t="e">
        <f t="shared" si="6"/>
        <v>#N/A</v>
      </c>
      <c r="B250" t="e">
        <f t="shared" si="7"/>
        <v>#N/A</v>
      </c>
      <c r="C250" t="e">
        <f>VLOOKUP(E250,Sheet2!$L$4:$O$171,2,0)</f>
        <v>#N/A</v>
      </c>
      <c r="D250" t="e">
        <f>VLOOKUP(E250,Sheet2!$L$4:$O$171,3,0)</f>
        <v>#N/A</v>
      </c>
      <c r="E250" s="21" t="s">
        <v>664</v>
      </c>
      <c r="F250" s="21"/>
      <c r="G250" s="21"/>
      <c r="H250" s="21"/>
    </row>
    <row r="251" spans="1:8" x14ac:dyDescent="0.25">
      <c r="A251" t="e">
        <f t="shared" si="6"/>
        <v>#N/A</v>
      </c>
      <c r="B251" t="e">
        <f t="shared" si="7"/>
        <v>#N/A</v>
      </c>
      <c r="C251" t="e">
        <f>VLOOKUP(E251,Sheet2!$L$4:$O$171,2,0)</f>
        <v>#N/A</v>
      </c>
      <c r="D251" t="e">
        <f>VLOOKUP(E251,Sheet2!$L$4:$O$171,3,0)</f>
        <v>#N/A</v>
      </c>
      <c r="E251" s="20" t="s">
        <v>664</v>
      </c>
      <c r="F251" s="20" t="s">
        <v>151</v>
      </c>
      <c r="G251" s="22">
        <v>61.2</v>
      </c>
      <c r="H251" s="22">
        <v>61.2</v>
      </c>
    </row>
    <row r="252" spans="1:8" x14ac:dyDescent="0.25">
      <c r="A252">
        <f t="shared" si="6"/>
        <v>63.912320916905443</v>
      </c>
      <c r="B252">
        <f t="shared" si="7"/>
        <v>2230.54</v>
      </c>
      <c r="C252">
        <f>VLOOKUP(E252,Sheet2!$L$4:$O$171,2,0)</f>
        <v>2</v>
      </c>
      <c r="D252">
        <f>VLOOKUP(E252,Sheet2!$L$4:$O$171,3,0)</f>
        <v>1115.27</v>
      </c>
      <c r="E252" s="21" t="s">
        <v>472</v>
      </c>
      <c r="F252" s="21"/>
      <c r="G252" s="21"/>
      <c r="H252" s="21"/>
    </row>
    <row r="253" spans="1:8" x14ac:dyDescent="0.25">
      <c r="A253">
        <f t="shared" si="6"/>
        <v>63.912320916905443</v>
      </c>
      <c r="B253">
        <f t="shared" si="7"/>
        <v>2230.54</v>
      </c>
      <c r="C253">
        <f>VLOOKUP(E253,Sheet2!$L$4:$O$171,2,0)</f>
        <v>2</v>
      </c>
      <c r="D253">
        <f>VLOOKUP(E253,Sheet2!$L$4:$O$171,3,0)</f>
        <v>1115.27</v>
      </c>
      <c r="E253" s="20" t="s">
        <v>472</v>
      </c>
      <c r="F253" s="20" t="s">
        <v>107</v>
      </c>
      <c r="G253" s="22">
        <v>254.66564672839576</v>
      </c>
      <c r="H253" s="22">
        <v>254.66564672839576</v>
      </c>
    </row>
    <row r="254" spans="1:8" x14ac:dyDescent="0.25">
      <c r="A254" t="e">
        <f t="shared" si="6"/>
        <v>#N/A</v>
      </c>
      <c r="B254" t="e">
        <f t="shared" si="7"/>
        <v>#N/A</v>
      </c>
      <c r="C254" t="e">
        <f>VLOOKUP(E254,Sheet2!$L$4:$O$171,2,0)</f>
        <v>#N/A</v>
      </c>
      <c r="D254" t="e">
        <f>VLOOKUP(E254,Sheet2!$L$4:$O$171,3,0)</f>
        <v>#N/A</v>
      </c>
      <c r="E254" s="21" t="s">
        <v>665</v>
      </c>
      <c r="F254" s="21"/>
      <c r="G254" s="21"/>
      <c r="H254" s="21"/>
    </row>
    <row r="255" spans="1:8" x14ac:dyDescent="0.25">
      <c r="A255" t="e">
        <f t="shared" si="6"/>
        <v>#N/A</v>
      </c>
      <c r="B255" t="e">
        <f t="shared" si="7"/>
        <v>#N/A</v>
      </c>
      <c r="C255" t="e">
        <f>VLOOKUP(E255,Sheet2!$L$4:$O$171,2,0)</f>
        <v>#N/A</v>
      </c>
      <c r="D255" t="e">
        <f>VLOOKUP(E255,Sheet2!$L$4:$O$171,3,0)</f>
        <v>#N/A</v>
      </c>
      <c r="E255" s="20" t="s">
        <v>665</v>
      </c>
      <c r="F255" s="20" t="s">
        <v>191</v>
      </c>
      <c r="G255" s="22">
        <v>17.065551368114139</v>
      </c>
      <c r="H255" s="22">
        <v>17.065551368114139</v>
      </c>
    </row>
    <row r="256" spans="1:8" x14ac:dyDescent="0.25">
      <c r="A256" t="e">
        <f t="shared" si="6"/>
        <v>#N/A</v>
      </c>
      <c r="B256" t="e">
        <f t="shared" si="7"/>
        <v>#N/A</v>
      </c>
      <c r="C256" t="e">
        <f>VLOOKUP(E256,Sheet2!$L$4:$O$171,2,0)</f>
        <v>#N/A</v>
      </c>
      <c r="D256" t="e">
        <f>VLOOKUP(E256,Sheet2!$L$4:$O$171,3,0)</f>
        <v>#N/A</v>
      </c>
      <c r="E256" s="21" t="s">
        <v>666</v>
      </c>
      <c r="F256" s="21"/>
      <c r="G256" s="21"/>
      <c r="H256" s="21"/>
    </row>
    <row r="257" spans="1:8" x14ac:dyDescent="0.25">
      <c r="A257" t="e">
        <f t="shared" si="6"/>
        <v>#N/A</v>
      </c>
      <c r="B257" t="e">
        <f t="shared" si="7"/>
        <v>#N/A</v>
      </c>
      <c r="C257" t="e">
        <f>VLOOKUP(E257,Sheet2!$L$4:$O$171,2,0)</f>
        <v>#N/A</v>
      </c>
      <c r="D257" t="e">
        <f>VLOOKUP(E257,Sheet2!$L$4:$O$171,3,0)</f>
        <v>#N/A</v>
      </c>
      <c r="E257" s="20" t="s">
        <v>666</v>
      </c>
      <c r="F257" s="20" t="s">
        <v>105</v>
      </c>
      <c r="G257" s="22">
        <v>953.44</v>
      </c>
      <c r="H257" s="22">
        <v>953.44</v>
      </c>
    </row>
    <row r="258" spans="1:8" x14ac:dyDescent="0.25">
      <c r="A258" t="e">
        <f t="shared" si="6"/>
        <v>#N/A</v>
      </c>
      <c r="B258" t="e">
        <f t="shared" si="7"/>
        <v>#N/A</v>
      </c>
      <c r="C258" t="e">
        <f>VLOOKUP(E258,Sheet2!$L$4:$O$171,2,0)</f>
        <v>#N/A</v>
      </c>
      <c r="D258" t="e">
        <f>VLOOKUP(E258,Sheet2!$L$4:$O$171,3,0)</f>
        <v>#N/A</v>
      </c>
      <c r="E258" s="21" t="s">
        <v>667</v>
      </c>
      <c r="F258" s="21"/>
      <c r="G258" s="21"/>
      <c r="H258" s="21"/>
    </row>
    <row r="259" spans="1:8" x14ac:dyDescent="0.25">
      <c r="A259" t="e">
        <f t="shared" si="6"/>
        <v>#N/A</v>
      </c>
      <c r="B259" t="e">
        <f t="shared" si="7"/>
        <v>#N/A</v>
      </c>
      <c r="C259" t="e">
        <f>VLOOKUP(E259,Sheet2!$L$4:$O$171,2,0)</f>
        <v>#N/A</v>
      </c>
      <c r="D259" t="e">
        <f>VLOOKUP(E259,Sheet2!$L$4:$O$171,3,0)</f>
        <v>#N/A</v>
      </c>
      <c r="E259" s="20" t="s">
        <v>667</v>
      </c>
      <c r="F259" s="20" t="s">
        <v>25</v>
      </c>
      <c r="G259" s="22">
        <v>211.95768493500017</v>
      </c>
      <c r="H259" s="22">
        <v>211.95768493500017</v>
      </c>
    </row>
    <row r="260" spans="1:8" x14ac:dyDescent="0.25">
      <c r="A260" t="e">
        <f t="shared" si="6"/>
        <v>#N/A</v>
      </c>
      <c r="B260" t="e">
        <f t="shared" si="7"/>
        <v>#N/A</v>
      </c>
      <c r="C260" t="e">
        <f>VLOOKUP(E260,Sheet2!$L$4:$O$171,2,0)</f>
        <v>#N/A</v>
      </c>
      <c r="D260" t="e">
        <f>VLOOKUP(E260,Sheet2!$L$4:$O$171,3,0)</f>
        <v>#N/A</v>
      </c>
      <c r="E260" s="21" t="s">
        <v>668</v>
      </c>
      <c r="F260" s="21"/>
      <c r="G260" s="21"/>
      <c r="H260" s="21"/>
    </row>
    <row r="261" spans="1:8" x14ac:dyDescent="0.25">
      <c r="A261" t="e">
        <f t="shared" si="6"/>
        <v>#N/A</v>
      </c>
      <c r="B261" t="e">
        <f t="shared" si="7"/>
        <v>#N/A</v>
      </c>
      <c r="C261" t="e">
        <f>VLOOKUP(E261,Sheet2!$L$4:$O$171,2,0)</f>
        <v>#N/A</v>
      </c>
      <c r="D261" t="e">
        <f>VLOOKUP(E261,Sheet2!$L$4:$O$171,3,0)</f>
        <v>#N/A</v>
      </c>
      <c r="E261" s="20" t="s">
        <v>668</v>
      </c>
      <c r="F261" s="20" t="s">
        <v>60</v>
      </c>
      <c r="G261" s="22">
        <v>226.61378641831629</v>
      </c>
      <c r="H261" s="22">
        <v>226.61378641831629</v>
      </c>
    </row>
    <row r="262" spans="1:8" x14ac:dyDescent="0.25">
      <c r="A262" t="e">
        <f t="shared" ref="A262:A325" si="8">B262/34.9</f>
        <v>#N/A</v>
      </c>
      <c r="B262" t="e">
        <f t="shared" ref="B262:B325" si="9">C262*D262</f>
        <v>#N/A</v>
      </c>
      <c r="C262" t="e">
        <f>VLOOKUP(E262,Sheet2!$L$4:$O$171,2,0)</f>
        <v>#N/A</v>
      </c>
      <c r="D262" t="e">
        <f>VLOOKUP(E262,Sheet2!$L$4:$O$171,3,0)</f>
        <v>#N/A</v>
      </c>
      <c r="E262" s="21" t="s">
        <v>669</v>
      </c>
      <c r="F262" s="21"/>
      <c r="G262" s="21"/>
      <c r="H262" s="21"/>
    </row>
    <row r="263" spans="1:8" x14ac:dyDescent="0.25">
      <c r="A263" t="e">
        <f t="shared" si="8"/>
        <v>#N/A</v>
      </c>
      <c r="B263" t="e">
        <f t="shared" si="9"/>
        <v>#N/A</v>
      </c>
      <c r="C263" t="e">
        <f>VLOOKUP(E263,Sheet2!$L$4:$O$171,2,0)</f>
        <v>#N/A</v>
      </c>
      <c r="D263" t="e">
        <f>VLOOKUP(E263,Sheet2!$L$4:$O$171,3,0)</f>
        <v>#N/A</v>
      </c>
      <c r="E263" s="20" t="s">
        <v>669</v>
      </c>
      <c r="F263" s="20" t="s">
        <v>242</v>
      </c>
      <c r="G263" s="22">
        <v>238.34775964510129</v>
      </c>
      <c r="H263" s="22">
        <v>0</v>
      </c>
    </row>
    <row r="264" spans="1:8" x14ac:dyDescent="0.25">
      <c r="A264" t="e">
        <f t="shared" si="8"/>
        <v>#N/A</v>
      </c>
      <c r="B264" t="e">
        <f t="shared" si="9"/>
        <v>#N/A</v>
      </c>
      <c r="C264" t="e">
        <f>VLOOKUP(E264,Sheet2!$L$4:$O$171,2,0)</f>
        <v>#N/A</v>
      </c>
      <c r="D264" t="e">
        <f>VLOOKUP(E264,Sheet2!$L$4:$O$171,3,0)</f>
        <v>#N/A</v>
      </c>
      <c r="E264" s="21" t="s">
        <v>670</v>
      </c>
      <c r="F264" s="21"/>
      <c r="G264" s="21"/>
      <c r="H264" s="21"/>
    </row>
    <row r="265" spans="1:8" x14ac:dyDescent="0.25">
      <c r="A265" t="e">
        <f t="shared" si="8"/>
        <v>#N/A</v>
      </c>
      <c r="B265" t="e">
        <f t="shared" si="9"/>
        <v>#N/A</v>
      </c>
      <c r="C265" t="e">
        <f>VLOOKUP(E265,Sheet2!$L$4:$O$171,2,0)</f>
        <v>#N/A</v>
      </c>
      <c r="D265" t="e">
        <f>VLOOKUP(E265,Sheet2!$L$4:$O$171,3,0)</f>
        <v>#N/A</v>
      </c>
      <c r="E265" s="20" t="s">
        <v>670</v>
      </c>
      <c r="F265" s="20" t="s">
        <v>153</v>
      </c>
      <c r="G265" s="22">
        <v>108.51583452211126</v>
      </c>
      <c r="H265" s="22">
        <v>108.51583452211126</v>
      </c>
    </row>
    <row r="266" spans="1:8" x14ac:dyDescent="0.25">
      <c r="A266" t="e">
        <f t="shared" si="8"/>
        <v>#N/A</v>
      </c>
      <c r="B266" t="e">
        <f t="shared" si="9"/>
        <v>#N/A</v>
      </c>
      <c r="C266" t="e">
        <f>VLOOKUP(E266,Sheet2!$L$4:$O$171,2,0)</f>
        <v>#N/A</v>
      </c>
      <c r="D266" t="e">
        <f>VLOOKUP(E266,Sheet2!$L$4:$O$171,3,0)</f>
        <v>#N/A</v>
      </c>
      <c r="E266" s="21" t="s">
        <v>671</v>
      </c>
      <c r="F266" s="21"/>
      <c r="G266" s="21"/>
      <c r="H266" s="21"/>
    </row>
    <row r="267" spans="1:8" x14ac:dyDescent="0.25">
      <c r="A267" t="e">
        <f t="shared" si="8"/>
        <v>#N/A</v>
      </c>
      <c r="B267" t="e">
        <f t="shared" si="9"/>
        <v>#N/A</v>
      </c>
      <c r="C267" t="e">
        <f>VLOOKUP(E267,Sheet2!$L$4:$O$171,2,0)</f>
        <v>#N/A</v>
      </c>
      <c r="D267" t="e">
        <f>VLOOKUP(E267,Sheet2!$L$4:$O$171,3,0)</f>
        <v>#N/A</v>
      </c>
      <c r="E267" s="20" t="s">
        <v>671</v>
      </c>
      <c r="F267" s="20" t="s">
        <v>185</v>
      </c>
      <c r="G267" s="22">
        <v>74.439182488327845</v>
      </c>
      <c r="H267" s="22">
        <v>37.238801711840225</v>
      </c>
    </row>
    <row r="268" spans="1:8" x14ac:dyDescent="0.25">
      <c r="A268">
        <f t="shared" si="8"/>
        <v>195.83954154727795</v>
      </c>
      <c r="B268">
        <f t="shared" si="9"/>
        <v>6834.8</v>
      </c>
      <c r="C268">
        <f>VLOOKUP(E268,Sheet2!$L$4:$O$171,2,0)</f>
        <v>4</v>
      </c>
      <c r="D268">
        <f>VLOOKUP(E268,Sheet2!$L$4:$O$171,3,0)</f>
        <v>1708.7</v>
      </c>
      <c r="E268" s="21" t="s">
        <v>474</v>
      </c>
      <c r="F268" s="21"/>
      <c r="G268" s="21"/>
      <c r="H268" s="21"/>
    </row>
    <row r="269" spans="1:8" x14ac:dyDescent="0.25">
      <c r="A269">
        <f t="shared" si="8"/>
        <v>195.83954154727795</v>
      </c>
      <c r="B269">
        <f t="shared" si="9"/>
        <v>6834.8</v>
      </c>
      <c r="C269">
        <f>VLOOKUP(E269,Sheet2!$L$4:$O$171,2,0)</f>
        <v>4</v>
      </c>
      <c r="D269">
        <f>VLOOKUP(E269,Sheet2!$L$4:$O$171,3,0)</f>
        <v>1708.7</v>
      </c>
      <c r="E269" s="20" t="s">
        <v>474</v>
      </c>
      <c r="F269" s="20" t="s">
        <v>279</v>
      </c>
      <c r="G269" s="22">
        <v>292.24783684858517</v>
      </c>
      <c r="H269" s="22">
        <v>194.85299358263461</v>
      </c>
    </row>
    <row r="270" spans="1:8" x14ac:dyDescent="0.25">
      <c r="A270" t="e">
        <f t="shared" si="8"/>
        <v>#N/A</v>
      </c>
      <c r="B270" t="e">
        <f t="shared" si="9"/>
        <v>#N/A</v>
      </c>
      <c r="C270" t="e">
        <f>VLOOKUP(E270,Sheet2!$L$4:$O$171,2,0)</f>
        <v>#N/A</v>
      </c>
      <c r="D270" t="e">
        <f>VLOOKUP(E270,Sheet2!$L$4:$O$171,3,0)</f>
        <v>#N/A</v>
      </c>
      <c r="E270" s="21" t="s">
        <v>672</v>
      </c>
      <c r="F270" s="21"/>
      <c r="G270" s="21"/>
      <c r="H270" s="21"/>
    </row>
    <row r="271" spans="1:8" x14ac:dyDescent="0.25">
      <c r="A271" t="e">
        <f t="shared" si="8"/>
        <v>#N/A</v>
      </c>
      <c r="B271" t="e">
        <f t="shared" si="9"/>
        <v>#N/A</v>
      </c>
      <c r="C271" t="e">
        <f>VLOOKUP(E271,Sheet2!$L$4:$O$171,2,0)</f>
        <v>#N/A</v>
      </c>
      <c r="D271" t="e">
        <f>VLOOKUP(E271,Sheet2!$L$4:$O$171,3,0)</f>
        <v>#N/A</v>
      </c>
      <c r="E271" s="20" t="s">
        <v>672</v>
      </c>
      <c r="F271" s="20" t="s">
        <v>81</v>
      </c>
      <c r="G271" s="22">
        <v>2.6835338863662992</v>
      </c>
      <c r="H271" s="22">
        <v>2.6835338863662992</v>
      </c>
    </row>
    <row r="272" spans="1:8" x14ac:dyDescent="0.25">
      <c r="A272" t="e">
        <f t="shared" si="8"/>
        <v>#N/A</v>
      </c>
      <c r="B272" t="e">
        <f t="shared" si="9"/>
        <v>#N/A</v>
      </c>
      <c r="C272" t="e">
        <f>VLOOKUP(E272,Sheet2!$L$4:$O$171,2,0)</f>
        <v>#N/A</v>
      </c>
      <c r="D272" t="e">
        <f>VLOOKUP(E272,Sheet2!$L$4:$O$171,3,0)</f>
        <v>#N/A</v>
      </c>
      <c r="E272" s="21" t="s">
        <v>673</v>
      </c>
      <c r="F272" s="21"/>
      <c r="G272" s="21"/>
      <c r="H272" s="21"/>
    </row>
    <row r="273" spans="1:8" x14ac:dyDescent="0.25">
      <c r="A273" t="e">
        <f t="shared" si="8"/>
        <v>#N/A</v>
      </c>
      <c r="B273" t="e">
        <f t="shared" si="9"/>
        <v>#N/A</v>
      </c>
      <c r="C273" t="e">
        <f>VLOOKUP(E273,Sheet2!$L$4:$O$171,2,0)</f>
        <v>#N/A</v>
      </c>
      <c r="D273" t="e">
        <f>VLOOKUP(E273,Sheet2!$L$4:$O$171,3,0)</f>
        <v>#N/A</v>
      </c>
      <c r="E273" s="20" t="s">
        <v>673</v>
      </c>
      <c r="F273" s="20" t="s">
        <v>10</v>
      </c>
      <c r="G273" s="22">
        <v>43.763410632121257</v>
      </c>
      <c r="H273" s="22">
        <v>43.763410632121257</v>
      </c>
    </row>
    <row r="274" spans="1:8" x14ac:dyDescent="0.25">
      <c r="A274" t="e">
        <f t="shared" si="8"/>
        <v>#N/A</v>
      </c>
      <c r="B274" t="e">
        <f t="shared" si="9"/>
        <v>#N/A</v>
      </c>
      <c r="C274" t="e">
        <f>VLOOKUP(E274,Sheet2!$L$4:$O$171,2,0)</f>
        <v>#N/A</v>
      </c>
      <c r="D274" t="e">
        <f>VLOOKUP(E274,Sheet2!$L$4:$O$171,3,0)</f>
        <v>#N/A</v>
      </c>
      <c r="E274" s="21" t="s">
        <v>674</v>
      </c>
      <c r="F274" s="21"/>
      <c r="G274" s="21"/>
      <c r="H274" s="21"/>
    </row>
    <row r="275" spans="1:8" x14ac:dyDescent="0.25">
      <c r="A275" t="e">
        <f t="shared" si="8"/>
        <v>#N/A</v>
      </c>
      <c r="B275" t="e">
        <f t="shared" si="9"/>
        <v>#N/A</v>
      </c>
      <c r="C275" t="e">
        <f>VLOOKUP(E275,Sheet2!$L$4:$O$171,2,0)</f>
        <v>#N/A</v>
      </c>
      <c r="D275" t="e">
        <f>VLOOKUP(E275,Sheet2!$L$4:$O$171,3,0)</f>
        <v>#N/A</v>
      </c>
      <c r="E275" s="20" t="s">
        <v>674</v>
      </c>
      <c r="F275" s="20" t="s">
        <v>75</v>
      </c>
      <c r="G275" s="22">
        <v>2.8583351912512076E-2</v>
      </c>
      <c r="H275" s="22">
        <v>2.8583351912512076E-2</v>
      </c>
    </row>
    <row r="276" spans="1:8" x14ac:dyDescent="0.25">
      <c r="A276" t="e">
        <f t="shared" si="8"/>
        <v>#N/A</v>
      </c>
      <c r="B276" t="e">
        <f t="shared" si="9"/>
        <v>#N/A</v>
      </c>
      <c r="C276" t="e">
        <f>VLOOKUP(E276,Sheet2!$L$4:$O$171,2,0)</f>
        <v>#N/A</v>
      </c>
      <c r="D276" t="e">
        <f>VLOOKUP(E276,Sheet2!$L$4:$O$171,3,0)</f>
        <v>#N/A</v>
      </c>
      <c r="E276" s="21" t="s">
        <v>675</v>
      </c>
      <c r="F276" s="21"/>
      <c r="G276" s="21"/>
      <c r="H276" s="21"/>
    </row>
    <row r="277" spans="1:8" x14ac:dyDescent="0.25">
      <c r="A277" t="e">
        <f t="shared" si="8"/>
        <v>#N/A</v>
      </c>
      <c r="B277" t="e">
        <f t="shared" si="9"/>
        <v>#N/A</v>
      </c>
      <c r="C277" t="e">
        <f>VLOOKUP(E277,Sheet2!$L$4:$O$171,2,0)</f>
        <v>#N/A</v>
      </c>
      <c r="D277" t="e">
        <f>VLOOKUP(E277,Sheet2!$L$4:$O$171,3,0)</f>
        <v>#N/A</v>
      </c>
      <c r="E277" s="20" t="s">
        <v>675</v>
      </c>
      <c r="F277" s="20" t="s">
        <v>12</v>
      </c>
      <c r="G277" s="22">
        <v>26.554772750742963</v>
      </c>
      <c r="H277" s="22">
        <v>26.554772750742963</v>
      </c>
    </row>
    <row r="278" spans="1:8" x14ac:dyDescent="0.25">
      <c r="A278" t="e">
        <f t="shared" si="8"/>
        <v>#N/A</v>
      </c>
      <c r="B278" t="e">
        <f t="shared" si="9"/>
        <v>#N/A</v>
      </c>
      <c r="C278" t="e">
        <f>VLOOKUP(E278,Sheet2!$L$4:$O$171,2,0)</f>
        <v>#N/A</v>
      </c>
      <c r="D278" t="e">
        <f>VLOOKUP(E278,Sheet2!$L$4:$O$171,3,0)</f>
        <v>#N/A</v>
      </c>
      <c r="E278" s="21" t="s">
        <v>676</v>
      </c>
      <c r="F278" s="21"/>
      <c r="G278" s="21"/>
      <c r="H278" s="21"/>
    </row>
    <row r="279" spans="1:8" x14ac:dyDescent="0.25">
      <c r="A279" t="e">
        <f t="shared" si="8"/>
        <v>#N/A</v>
      </c>
      <c r="B279" t="e">
        <f t="shared" si="9"/>
        <v>#N/A</v>
      </c>
      <c r="C279" t="e">
        <f>VLOOKUP(E279,Sheet2!$L$4:$O$171,2,0)</f>
        <v>#N/A</v>
      </c>
      <c r="D279" t="e">
        <f>VLOOKUP(E279,Sheet2!$L$4:$O$171,3,0)</f>
        <v>#N/A</v>
      </c>
      <c r="E279" s="20" t="s">
        <v>676</v>
      </c>
      <c r="F279" s="20" t="s">
        <v>74</v>
      </c>
      <c r="G279" s="22">
        <v>6.4842362814202499</v>
      </c>
      <c r="H279" s="22">
        <v>0</v>
      </c>
    </row>
    <row r="280" spans="1:8" x14ac:dyDescent="0.25">
      <c r="A280" t="e">
        <f t="shared" si="8"/>
        <v>#N/A</v>
      </c>
      <c r="B280" t="e">
        <f t="shared" si="9"/>
        <v>#N/A</v>
      </c>
      <c r="C280" t="e">
        <f>VLOOKUP(E280,Sheet2!$L$4:$O$171,2,0)</f>
        <v>#N/A</v>
      </c>
      <c r="D280" t="e">
        <f>VLOOKUP(E280,Sheet2!$L$4:$O$171,3,0)</f>
        <v>#N/A</v>
      </c>
      <c r="E280" s="21" t="s">
        <v>677</v>
      </c>
      <c r="F280" s="21"/>
      <c r="G280" s="21"/>
      <c r="H280" s="21"/>
    </row>
    <row r="281" spans="1:8" x14ac:dyDescent="0.25">
      <c r="A281" t="e">
        <f t="shared" si="8"/>
        <v>#N/A</v>
      </c>
      <c r="B281" t="e">
        <f t="shared" si="9"/>
        <v>#N/A</v>
      </c>
      <c r="C281" t="e">
        <f>VLOOKUP(E281,Sheet2!$L$4:$O$171,2,0)</f>
        <v>#N/A</v>
      </c>
      <c r="D281" t="e">
        <f>VLOOKUP(E281,Sheet2!$L$4:$O$171,3,0)</f>
        <v>#N/A</v>
      </c>
      <c r="E281" s="20" t="s">
        <v>677</v>
      </c>
      <c r="F281" s="20" t="s">
        <v>73</v>
      </c>
      <c r="G281" s="22">
        <v>12.314108170836978</v>
      </c>
      <c r="H281" s="22">
        <v>24.628216341673955</v>
      </c>
    </row>
    <row r="282" spans="1:8" x14ac:dyDescent="0.25">
      <c r="A282" t="e">
        <f t="shared" si="8"/>
        <v>#N/A</v>
      </c>
      <c r="B282" t="e">
        <f t="shared" si="9"/>
        <v>#N/A</v>
      </c>
      <c r="C282" t="e">
        <f>VLOOKUP(E282,Sheet2!$L$4:$O$171,2,0)</f>
        <v>#N/A</v>
      </c>
      <c r="D282" t="e">
        <f>VLOOKUP(E282,Sheet2!$L$4:$O$171,3,0)</f>
        <v>#N/A</v>
      </c>
      <c r="E282" s="21" t="s">
        <v>678</v>
      </c>
      <c r="F282" s="21"/>
      <c r="G282" s="21"/>
      <c r="H282" s="21"/>
    </row>
    <row r="283" spans="1:8" x14ac:dyDescent="0.25">
      <c r="A283" t="e">
        <f t="shared" si="8"/>
        <v>#N/A</v>
      </c>
      <c r="B283" t="e">
        <f t="shared" si="9"/>
        <v>#N/A</v>
      </c>
      <c r="C283" t="e">
        <f>VLOOKUP(E283,Sheet2!$L$4:$O$171,2,0)</f>
        <v>#N/A</v>
      </c>
      <c r="D283" t="e">
        <f>VLOOKUP(E283,Sheet2!$L$4:$O$171,3,0)</f>
        <v>#N/A</v>
      </c>
      <c r="E283" s="20" t="s">
        <v>678</v>
      </c>
      <c r="F283" s="20" t="s">
        <v>72</v>
      </c>
      <c r="G283" s="22">
        <v>21.437513934384054</v>
      </c>
      <c r="H283" s="22">
        <v>21.437513934384054</v>
      </c>
    </row>
    <row r="284" spans="1:8" x14ac:dyDescent="0.25">
      <c r="A284" t="e">
        <f t="shared" si="8"/>
        <v>#N/A</v>
      </c>
      <c r="B284" t="e">
        <f t="shared" si="9"/>
        <v>#N/A</v>
      </c>
      <c r="C284" t="e">
        <f>VLOOKUP(E284,Sheet2!$L$4:$O$171,2,0)</f>
        <v>#N/A</v>
      </c>
      <c r="D284" t="e">
        <f>VLOOKUP(E284,Sheet2!$L$4:$O$171,3,0)</f>
        <v>#N/A</v>
      </c>
      <c r="E284" s="21" t="s">
        <v>679</v>
      </c>
      <c r="F284" s="21"/>
      <c r="G284" s="21"/>
      <c r="H284" s="21"/>
    </row>
    <row r="285" spans="1:8" x14ac:dyDescent="0.25">
      <c r="A285" t="e">
        <f t="shared" si="8"/>
        <v>#N/A</v>
      </c>
      <c r="B285" t="e">
        <f t="shared" si="9"/>
        <v>#N/A</v>
      </c>
      <c r="C285" t="e">
        <f>VLOOKUP(E285,Sheet2!$L$4:$O$171,2,0)</f>
        <v>#N/A</v>
      </c>
      <c r="D285" t="e">
        <f>VLOOKUP(E285,Sheet2!$L$4:$O$171,3,0)</f>
        <v>#N/A</v>
      </c>
      <c r="E285" s="20" t="s">
        <v>679</v>
      </c>
      <c r="F285" s="20" t="s">
        <v>35</v>
      </c>
      <c r="G285" s="22">
        <v>23.006521145682964</v>
      </c>
      <c r="H285" s="22">
        <v>23.006521145682964</v>
      </c>
    </row>
    <row r="286" spans="1:8" x14ac:dyDescent="0.25">
      <c r="A286" t="e">
        <f t="shared" si="8"/>
        <v>#N/A</v>
      </c>
      <c r="B286" t="e">
        <f t="shared" si="9"/>
        <v>#N/A</v>
      </c>
      <c r="C286" t="e">
        <f>VLOOKUP(E286,Sheet2!$L$4:$O$171,2,0)</f>
        <v>#N/A</v>
      </c>
      <c r="D286" t="e">
        <f>VLOOKUP(E286,Sheet2!$L$4:$O$171,3,0)</f>
        <v>#N/A</v>
      </c>
      <c r="E286" s="21" t="s">
        <v>680</v>
      </c>
      <c r="F286" s="21"/>
      <c r="G286" s="21"/>
      <c r="H286" s="21"/>
    </row>
    <row r="287" spans="1:8" x14ac:dyDescent="0.25">
      <c r="A287" t="e">
        <f t="shared" si="8"/>
        <v>#N/A</v>
      </c>
      <c r="B287" t="e">
        <f t="shared" si="9"/>
        <v>#N/A</v>
      </c>
      <c r="C287" t="e">
        <f>VLOOKUP(E287,Sheet2!$L$4:$O$171,2,0)</f>
        <v>#N/A</v>
      </c>
      <c r="D287" t="e">
        <f>VLOOKUP(E287,Sheet2!$L$4:$O$171,3,0)</f>
        <v>#N/A</v>
      </c>
      <c r="E287" s="20" t="s">
        <v>680</v>
      </c>
      <c r="F287" s="20" t="s">
        <v>62</v>
      </c>
      <c r="G287" s="22">
        <v>168.04639159868407</v>
      </c>
      <c r="H287" s="22">
        <v>168.04639159868407</v>
      </c>
    </row>
    <row r="288" spans="1:8" x14ac:dyDescent="0.25">
      <c r="A288" t="e">
        <f t="shared" si="8"/>
        <v>#N/A</v>
      </c>
      <c r="B288" t="e">
        <f t="shared" si="9"/>
        <v>#N/A</v>
      </c>
      <c r="C288" t="e">
        <f>VLOOKUP(E288,Sheet2!$L$4:$O$171,2,0)</f>
        <v>#N/A</v>
      </c>
      <c r="D288" t="e">
        <f>VLOOKUP(E288,Sheet2!$L$4:$O$171,3,0)</f>
        <v>#N/A</v>
      </c>
      <c r="E288" s="21" t="s">
        <v>681</v>
      </c>
      <c r="F288" s="21"/>
      <c r="G288" s="21"/>
      <c r="H288" s="21"/>
    </row>
    <row r="289" spans="1:8" x14ac:dyDescent="0.25">
      <c r="A289" t="e">
        <f t="shared" si="8"/>
        <v>#N/A</v>
      </c>
      <c r="B289" t="e">
        <f t="shared" si="9"/>
        <v>#N/A</v>
      </c>
      <c r="C289" t="e">
        <f>VLOOKUP(E289,Sheet2!$L$4:$O$171,2,0)</f>
        <v>#N/A</v>
      </c>
      <c r="D289" t="e">
        <f>VLOOKUP(E289,Sheet2!$L$4:$O$171,3,0)</f>
        <v>#N/A</v>
      </c>
      <c r="E289" s="20" t="s">
        <v>681</v>
      </c>
      <c r="F289" s="20" t="s">
        <v>18</v>
      </c>
      <c r="G289" s="22">
        <v>143.4</v>
      </c>
      <c r="H289" s="22">
        <v>143.4</v>
      </c>
    </row>
    <row r="290" spans="1:8" x14ac:dyDescent="0.25">
      <c r="A290" t="e">
        <f t="shared" si="8"/>
        <v>#N/A</v>
      </c>
      <c r="B290" t="e">
        <f t="shared" si="9"/>
        <v>#N/A</v>
      </c>
      <c r="C290" t="e">
        <f>VLOOKUP(E290,Sheet2!$L$4:$O$171,2,0)</f>
        <v>#N/A</v>
      </c>
      <c r="D290" t="e">
        <f>VLOOKUP(E290,Sheet2!$L$4:$O$171,3,0)</f>
        <v>#N/A</v>
      </c>
      <c r="E290" s="21" t="s">
        <v>682</v>
      </c>
      <c r="F290" s="21"/>
      <c r="G290" s="21"/>
      <c r="H290" s="21"/>
    </row>
    <row r="291" spans="1:8" x14ac:dyDescent="0.25">
      <c r="A291" t="e">
        <f t="shared" si="8"/>
        <v>#N/A</v>
      </c>
      <c r="B291" t="e">
        <f t="shared" si="9"/>
        <v>#N/A</v>
      </c>
      <c r="C291" t="e">
        <f>VLOOKUP(E291,Sheet2!$L$4:$O$171,2,0)</f>
        <v>#N/A</v>
      </c>
      <c r="D291" t="e">
        <f>VLOOKUP(E291,Sheet2!$L$4:$O$171,3,0)</f>
        <v>#N/A</v>
      </c>
      <c r="E291" s="20" t="s">
        <v>682</v>
      </c>
      <c r="F291" s="20" t="s">
        <v>26</v>
      </c>
      <c r="G291" s="22">
        <v>30.451763748527942</v>
      </c>
      <c r="H291" s="22">
        <v>30.451763748527942</v>
      </c>
    </row>
    <row r="292" spans="1:8" x14ac:dyDescent="0.25">
      <c r="A292" t="e">
        <f t="shared" si="8"/>
        <v>#N/A</v>
      </c>
      <c r="B292" t="e">
        <f t="shared" si="9"/>
        <v>#N/A</v>
      </c>
      <c r="C292" t="e">
        <f>VLOOKUP(E292,Sheet2!$L$4:$O$171,2,0)</f>
        <v>#N/A</v>
      </c>
      <c r="D292" t="e">
        <f>VLOOKUP(E292,Sheet2!$L$4:$O$171,3,0)</f>
        <v>#N/A</v>
      </c>
      <c r="E292" s="21" t="s">
        <v>683</v>
      </c>
      <c r="F292" s="21"/>
      <c r="G292" s="21"/>
      <c r="H292" s="21"/>
    </row>
    <row r="293" spans="1:8" x14ac:dyDescent="0.25">
      <c r="A293" t="e">
        <f t="shared" si="8"/>
        <v>#N/A</v>
      </c>
      <c r="B293" t="e">
        <f t="shared" si="9"/>
        <v>#N/A</v>
      </c>
      <c r="C293" t="e">
        <f>VLOOKUP(E293,Sheet2!$L$4:$O$171,2,0)</f>
        <v>#N/A</v>
      </c>
      <c r="D293" t="e">
        <f>VLOOKUP(E293,Sheet2!$L$4:$O$171,3,0)</f>
        <v>#N/A</v>
      </c>
      <c r="E293" s="20" t="s">
        <v>683</v>
      </c>
      <c r="F293" s="20" t="s">
        <v>262</v>
      </c>
      <c r="G293" s="22">
        <v>2.603122469693341</v>
      </c>
      <c r="H293" s="22">
        <v>2.603122469693341</v>
      </c>
    </row>
    <row r="294" spans="1:8" x14ac:dyDescent="0.25">
      <c r="A294" t="e">
        <f t="shared" si="8"/>
        <v>#N/A</v>
      </c>
      <c r="B294" t="e">
        <f t="shared" si="9"/>
        <v>#N/A</v>
      </c>
      <c r="C294" t="e">
        <f>VLOOKUP(E294,Sheet2!$L$4:$O$171,2,0)</f>
        <v>#N/A</v>
      </c>
      <c r="D294" t="e">
        <f>VLOOKUP(E294,Sheet2!$L$4:$O$171,3,0)</f>
        <v>#N/A</v>
      </c>
      <c r="E294" s="21" t="s">
        <v>684</v>
      </c>
      <c r="F294" s="21"/>
      <c r="G294" s="21"/>
      <c r="H294" s="21"/>
    </row>
    <row r="295" spans="1:8" x14ac:dyDescent="0.25">
      <c r="A295" t="e">
        <f t="shared" si="8"/>
        <v>#N/A</v>
      </c>
      <c r="B295" t="e">
        <f t="shared" si="9"/>
        <v>#N/A</v>
      </c>
      <c r="C295" t="e">
        <f>VLOOKUP(E295,Sheet2!$L$4:$O$171,2,0)</f>
        <v>#N/A</v>
      </c>
      <c r="D295" t="e">
        <f>VLOOKUP(E295,Sheet2!$L$4:$O$171,3,0)</f>
        <v>#N/A</v>
      </c>
      <c r="E295" s="20" t="s">
        <v>684</v>
      </c>
      <c r="F295" s="20" t="s">
        <v>56</v>
      </c>
      <c r="G295" s="22">
        <v>71.239999999999995</v>
      </c>
      <c r="H295" s="22">
        <v>3.24</v>
      </c>
    </row>
    <row r="296" spans="1:8" x14ac:dyDescent="0.25">
      <c r="A296" t="e">
        <f t="shared" si="8"/>
        <v>#N/A</v>
      </c>
      <c r="B296" t="e">
        <f t="shared" si="9"/>
        <v>#N/A</v>
      </c>
      <c r="C296" t="e">
        <f>VLOOKUP(E296,Sheet2!$L$4:$O$171,2,0)</f>
        <v>#N/A</v>
      </c>
      <c r="D296" t="e">
        <f>VLOOKUP(E296,Sheet2!$L$4:$O$171,3,0)</f>
        <v>#N/A</v>
      </c>
      <c r="E296" s="21" t="s">
        <v>685</v>
      </c>
      <c r="F296" s="21"/>
      <c r="G296" s="21"/>
      <c r="H296" s="21"/>
    </row>
    <row r="297" spans="1:8" x14ac:dyDescent="0.25">
      <c r="A297" t="e">
        <f t="shared" si="8"/>
        <v>#N/A</v>
      </c>
      <c r="B297" t="e">
        <f t="shared" si="9"/>
        <v>#N/A</v>
      </c>
      <c r="C297" t="e">
        <f>VLOOKUP(E297,Sheet2!$L$4:$O$171,2,0)</f>
        <v>#N/A</v>
      </c>
      <c r="D297" t="e">
        <f>VLOOKUP(E297,Sheet2!$L$4:$O$171,3,0)</f>
        <v>#N/A</v>
      </c>
      <c r="E297" s="20" t="s">
        <v>685</v>
      </c>
      <c r="F297" s="20" t="s">
        <v>41</v>
      </c>
      <c r="G297" s="22">
        <v>84.277710968539509</v>
      </c>
      <c r="H297" s="22">
        <v>84.277710968539509</v>
      </c>
    </row>
    <row r="298" spans="1:8" x14ac:dyDescent="0.25">
      <c r="A298" t="e">
        <f t="shared" si="8"/>
        <v>#N/A</v>
      </c>
      <c r="B298" t="e">
        <f t="shared" si="9"/>
        <v>#N/A</v>
      </c>
      <c r="C298" t="e">
        <f>VLOOKUP(E298,Sheet2!$L$4:$O$171,2,0)</f>
        <v>#N/A</v>
      </c>
      <c r="D298" t="e">
        <f>VLOOKUP(E298,Sheet2!$L$4:$O$171,3,0)</f>
        <v>#N/A</v>
      </c>
      <c r="E298" s="21" t="s">
        <v>686</v>
      </c>
      <c r="F298" s="21"/>
      <c r="G298" s="21"/>
      <c r="H298" s="21"/>
    </row>
    <row r="299" spans="1:8" x14ac:dyDescent="0.25">
      <c r="A299" t="e">
        <f t="shared" si="8"/>
        <v>#N/A</v>
      </c>
      <c r="B299" t="e">
        <f t="shared" si="9"/>
        <v>#N/A</v>
      </c>
      <c r="C299" t="e">
        <f>VLOOKUP(E299,Sheet2!$L$4:$O$171,2,0)</f>
        <v>#N/A</v>
      </c>
      <c r="D299" t="e">
        <f>VLOOKUP(E299,Sheet2!$L$4:$O$171,3,0)</f>
        <v>#N/A</v>
      </c>
      <c r="E299" s="20" t="s">
        <v>686</v>
      </c>
      <c r="F299" s="20" t="s">
        <v>103</v>
      </c>
      <c r="G299" s="22">
        <v>40.114979032829083</v>
      </c>
      <c r="H299" s="22">
        <v>40.114979032829083</v>
      </c>
    </row>
    <row r="300" spans="1:8" x14ac:dyDescent="0.25">
      <c r="A300" t="e">
        <f t="shared" si="8"/>
        <v>#N/A</v>
      </c>
      <c r="B300" t="e">
        <f t="shared" si="9"/>
        <v>#N/A</v>
      </c>
      <c r="C300" t="e">
        <f>VLOOKUP(E300,Sheet2!$L$4:$O$171,2,0)</f>
        <v>#N/A</v>
      </c>
      <c r="D300" t="e">
        <f>VLOOKUP(E300,Sheet2!$L$4:$O$171,3,0)</f>
        <v>#N/A</v>
      </c>
      <c r="E300" s="21" t="s">
        <v>687</v>
      </c>
      <c r="F300" s="21"/>
      <c r="G300" s="21"/>
      <c r="H300" s="21"/>
    </row>
    <row r="301" spans="1:8" x14ac:dyDescent="0.25">
      <c r="A301" t="e">
        <f t="shared" si="8"/>
        <v>#N/A</v>
      </c>
      <c r="B301" t="e">
        <f t="shared" si="9"/>
        <v>#N/A</v>
      </c>
      <c r="C301" t="e">
        <f>VLOOKUP(E301,Sheet2!$L$4:$O$171,2,0)</f>
        <v>#N/A</v>
      </c>
      <c r="D301" t="e">
        <f>VLOOKUP(E301,Sheet2!$L$4:$O$171,3,0)</f>
        <v>#N/A</v>
      </c>
      <c r="E301" s="20" t="s">
        <v>687</v>
      </c>
      <c r="F301" s="20" t="s">
        <v>23</v>
      </c>
      <c r="G301" s="22">
        <v>139.45148223638381</v>
      </c>
      <c r="H301" s="22">
        <v>139.45148223638381</v>
      </c>
    </row>
    <row r="302" spans="1:8" x14ac:dyDescent="0.25">
      <c r="A302" t="e">
        <f t="shared" si="8"/>
        <v>#N/A</v>
      </c>
      <c r="B302" t="e">
        <f t="shared" si="9"/>
        <v>#N/A</v>
      </c>
      <c r="C302" t="e">
        <f>VLOOKUP(E302,Sheet2!$L$4:$O$171,2,0)</f>
        <v>#N/A</v>
      </c>
      <c r="D302" t="e">
        <f>VLOOKUP(E302,Sheet2!$L$4:$O$171,3,0)</f>
        <v>#N/A</v>
      </c>
      <c r="E302" s="21" t="s">
        <v>688</v>
      </c>
      <c r="F302" s="21"/>
      <c r="G302" s="21"/>
      <c r="H302" s="21"/>
    </row>
    <row r="303" spans="1:8" x14ac:dyDescent="0.25">
      <c r="A303" t="e">
        <f t="shared" si="8"/>
        <v>#N/A</v>
      </c>
      <c r="B303" t="e">
        <f t="shared" si="9"/>
        <v>#N/A</v>
      </c>
      <c r="C303" t="e">
        <f>VLOOKUP(E303,Sheet2!$L$4:$O$171,2,0)</f>
        <v>#N/A</v>
      </c>
      <c r="D303" t="e">
        <f>VLOOKUP(E303,Sheet2!$L$4:$O$171,3,0)</f>
        <v>#N/A</v>
      </c>
      <c r="E303" s="20" t="s">
        <v>688</v>
      </c>
      <c r="F303" s="20" t="s">
        <v>115</v>
      </c>
      <c r="G303" s="22">
        <v>9.9652765879678817</v>
      </c>
      <c r="H303" s="22">
        <v>9.9652765879678817</v>
      </c>
    </row>
    <row r="304" spans="1:8" x14ac:dyDescent="0.25">
      <c r="A304" t="e">
        <f t="shared" si="8"/>
        <v>#N/A</v>
      </c>
      <c r="B304" t="e">
        <f t="shared" si="9"/>
        <v>#N/A</v>
      </c>
      <c r="C304" t="e">
        <f>VLOOKUP(E304,Sheet2!$L$4:$O$171,2,0)</f>
        <v>#N/A</v>
      </c>
      <c r="D304" t="e">
        <f>VLOOKUP(E304,Sheet2!$L$4:$O$171,3,0)</f>
        <v>#N/A</v>
      </c>
      <c r="E304" s="21" t="s">
        <v>689</v>
      </c>
      <c r="F304" s="21"/>
      <c r="G304" s="21"/>
      <c r="H304" s="21"/>
    </row>
    <row r="305" spans="1:8" x14ac:dyDescent="0.25">
      <c r="A305" t="e">
        <f t="shared" si="8"/>
        <v>#N/A</v>
      </c>
      <c r="B305" t="e">
        <f t="shared" si="9"/>
        <v>#N/A</v>
      </c>
      <c r="C305" t="e">
        <f>VLOOKUP(E305,Sheet2!$L$4:$O$171,2,0)</f>
        <v>#N/A</v>
      </c>
      <c r="D305" t="e">
        <f>VLOOKUP(E305,Sheet2!$L$4:$O$171,3,0)</f>
        <v>#N/A</v>
      </c>
      <c r="E305" s="20" t="s">
        <v>689</v>
      </c>
      <c r="F305" s="20" t="s">
        <v>249</v>
      </c>
      <c r="G305" s="22">
        <v>6.3156454206438815</v>
      </c>
      <c r="H305" s="22">
        <v>6.3156454206438815</v>
      </c>
    </row>
    <row r="306" spans="1:8" x14ac:dyDescent="0.25">
      <c r="A306">
        <f t="shared" si="8"/>
        <v>87.332647564469923</v>
      </c>
      <c r="B306">
        <f t="shared" si="9"/>
        <v>3047.9094</v>
      </c>
      <c r="C306">
        <f>VLOOKUP(E306,Sheet2!$L$4:$O$171,2,0)</f>
        <v>69</v>
      </c>
      <c r="D306">
        <f>VLOOKUP(E306,Sheet2!$L$4:$O$171,3,0)</f>
        <v>44.172600000000003</v>
      </c>
      <c r="E306" s="21" t="s">
        <v>477</v>
      </c>
      <c r="F306" s="21"/>
      <c r="G306" s="21"/>
      <c r="H306" s="21"/>
    </row>
    <row r="307" spans="1:8" x14ac:dyDescent="0.25">
      <c r="A307">
        <f t="shared" si="8"/>
        <v>87.332647564469923</v>
      </c>
      <c r="B307">
        <f t="shared" si="9"/>
        <v>3047.9094</v>
      </c>
      <c r="C307">
        <f>VLOOKUP(E307,Sheet2!$L$4:$O$171,2,0)</f>
        <v>69</v>
      </c>
      <c r="D307">
        <f>VLOOKUP(E307,Sheet2!$L$4:$O$171,3,0)</f>
        <v>44.172600000000003</v>
      </c>
      <c r="E307" s="20" t="s">
        <v>477</v>
      </c>
      <c r="F307" s="20" t="s">
        <v>183</v>
      </c>
      <c r="G307" s="22">
        <v>21.676047311775687</v>
      </c>
      <c r="H307" s="22">
        <v>21.676047311775687</v>
      </c>
    </row>
    <row r="308" spans="1:8" x14ac:dyDescent="0.25">
      <c r="A308" t="e">
        <f t="shared" si="8"/>
        <v>#N/A</v>
      </c>
      <c r="B308" t="e">
        <f t="shared" si="9"/>
        <v>#N/A</v>
      </c>
      <c r="C308" t="e">
        <f>VLOOKUP(E308,Sheet2!$L$4:$O$171,2,0)</f>
        <v>#N/A</v>
      </c>
      <c r="D308" t="e">
        <f>VLOOKUP(E308,Sheet2!$L$4:$O$171,3,0)</f>
        <v>#N/A</v>
      </c>
      <c r="E308" s="21" t="s">
        <v>690</v>
      </c>
      <c r="F308" s="21"/>
      <c r="G308" s="21"/>
      <c r="H308" s="21"/>
    </row>
    <row r="309" spans="1:8" x14ac:dyDescent="0.25">
      <c r="A309" t="e">
        <f t="shared" si="8"/>
        <v>#N/A</v>
      </c>
      <c r="B309" t="e">
        <f t="shared" si="9"/>
        <v>#N/A</v>
      </c>
      <c r="C309" t="e">
        <f>VLOOKUP(E309,Sheet2!$L$4:$O$171,2,0)</f>
        <v>#N/A</v>
      </c>
      <c r="D309" t="e">
        <f>VLOOKUP(E309,Sheet2!$L$4:$O$171,3,0)</f>
        <v>#N/A</v>
      </c>
      <c r="E309" s="20" t="s">
        <v>690</v>
      </c>
      <c r="F309" s="20" t="s">
        <v>251</v>
      </c>
      <c r="G309" s="22">
        <v>1.4323673976758242</v>
      </c>
      <c r="H309" s="22">
        <v>1.4323673976758242</v>
      </c>
    </row>
    <row r="310" spans="1:8" x14ac:dyDescent="0.25">
      <c r="A310">
        <f t="shared" si="8"/>
        <v>5.5375988538681948</v>
      </c>
      <c r="B310">
        <f t="shared" si="9"/>
        <v>193.26220000000001</v>
      </c>
      <c r="C310">
        <f>VLOOKUP(E310,Sheet2!$L$4:$O$171,2,0)</f>
        <v>2</v>
      </c>
      <c r="D310">
        <f>VLOOKUP(E310,Sheet2!$L$4:$O$171,3,0)</f>
        <v>96.631100000000004</v>
      </c>
      <c r="E310" s="21" t="s">
        <v>482</v>
      </c>
      <c r="F310" s="21"/>
      <c r="G310" s="21"/>
      <c r="H310" s="21"/>
    </row>
    <row r="311" spans="1:8" x14ac:dyDescent="0.25">
      <c r="A311">
        <f t="shared" si="8"/>
        <v>5.5375988538681948</v>
      </c>
      <c r="B311">
        <f t="shared" si="9"/>
        <v>193.26220000000001</v>
      </c>
      <c r="C311">
        <f>VLOOKUP(E311,Sheet2!$L$4:$O$171,2,0)</f>
        <v>2</v>
      </c>
      <c r="D311">
        <f>VLOOKUP(E311,Sheet2!$L$4:$O$171,3,0)</f>
        <v>96.631100000000004</v>
      </c>
      <c r="E311" s="20" t="s">
        <v>482</v>
      </c>
      <c r="F311" s="20" t="s">
        <v>197</v>
      </c>
      <c r="G311" s="22">
        <v>3.5444583603171296</v>
      </c>
      <c r="H311" s="22">
        <v>3.5444583603171296</v>
      </c>
    </row>
    <row r="312" spans="1:8" x14ac:dyDescent="0.25">
      <c r="A312" t="e">
        <f t="shared" si="8"/>
        <v>#N/A</v>
      </c>
      <c r="B312" t="e">
        <f t="shared" si="9"/>
        <v>#N/A</v>
      </c>
      <c r="C312" t="e">
        <f>VLOOKUP(E312,Sheet2!$L$4:$O$171,2,0)</f>
        <v>#N/A</v>
      </c>
      <c r="D312" t="e">
        <f>VLOOKUP(E312,Sheet2!$L$4:$O$171,3,0)</f>
        <v>#N/A</v>
      </c>
      <c r="E312" s="21" t="s">
        <v>691</v>
      </c>
      <c r="F312" s="21"/>
      <c r="G312" s="21"/>
      <c r="H312" s="21"/>
    </row>
    <row r="313" spans="1:8" x14ac:dyDescent="0.25">
      <c r="A313" t="e">
        <f t="shared" si="8"/>
        <v>#N/A</v>
      </c>
      <c r="B313" t="e">
        <f t="shared" si="9"/>
        <v>#N/A</v>
      </c>
      <c r="C313" t="e">
        <f>VLOOKUP(E313,Sheet2!$L$4:$O$171,2,0)</f>
        <v>#N/A</v>
      </c>
      <c r="D313" t="e">
        <f>VLOOKUP(E313,Sheet2!$L$4:$O$171,3,0)</f>
        <v>#N/A</v>
      </c>
      <c r="E313" s="20" t="s">
        <v>691</v>
      </c>
      <c r="F313" s="20" t="s">
        <v>27</v>
      </c>
      <c r="G313" s="22">
        <v>13.138501035813652</v>
      </c>
      <c r="H313" s="22">
        <v>13.138501035813652</v>
      </c>
    </row>
    <row r="314" spans="1:8" x14ac:dyDescent="0.25">
      <c r="A314">
        <f t="shared" si="8"/>
        <v>8.0745558739255028</v>
      </c>
      <c r="B314">
        <f t="shared" si="9"/>
        <v>281.80200000000002</v>
      </c>
      <c r="C314">
        <f>VLOOKUP(E314,Sheet2!$L$4:$O$171,2,0)</f>
        <v>15</v>
      </c>
      <c r="D314">
        <f>VLOOKUP(E314,Sheet2!$L$4:$O$171,3,0)</f>
        <v>18.786799999999999</v>
      </c>
      <c r="E314" s="21" t="s">
        <v>488</v>
      </c>
      <c r="F314" s="21"/>
      <c r="G314" s="21"/>
      <c r="H314" s="21"/>
    </row>
    <row r="315" spans="1:8" x14ac:dyDescent="0.25">
      <c r="A315">
        <f t="shared" si="8"/>
        <v>8.0745558739255028</v>
      </c>
      <c r="B315">
        <f t="shared" si="9"/>
        <v>281.80200000000002</v>
      </c>
      <c r="C315">
        <f>VLOOKUP(E315,Sheet2!$L$4:$O$171,2,0)</f>
        <v>15</v>
      </c>
      <c r="D315">
        <f>VLOOKUP(E315,Sheet2!$L$4:$O$171,3,0)</f>
        <v>18.786799999999999</v>
      </c>
      <c r="E315" s="20" t="s">
        <v>488</v>
      </c>
      <c r="F315" s="20" t="s">
        <v>170</v>
      </c>
      <c r="G315" s="22">
        <v>8.0399999999999991</v>
      </c>
      <c r="H315" s="22">
        <v>8.0399999999999991</v>
      </c>
    </row>
    <row r="316" spans="1:8" x14ac:dyDescent="0.25">
      <c r="A316">
        <f t="shared" si="8"/>
        <v>7.2550143266475651</v>
      </c>
      <c r="B316">
        <f t="shared" si="9"/>
        <v>253.20000000000002</v>
      </c>
      <c r="C316">
        <f>VLOOKUP(E316,Sheet2!$L$4:$O$171,2,0)</f>
        <v>12</v>
      </c>
      <c r="D316">
        <f>VLOOKUP(E316,Sheet2!$L$4:$O$171,3,0)</f>
        <v>21.1</v>
      </c>
      <c r="E316" s="21" t="s">
        <v>490</v>
      </c>
      <c r="F316" s="21"/>
      <c r="G316" s="21"/>
      <c r="H316" s="21"/>
    </row>
    <row r="317" spans="1:8" x14ac:dyDescent="0.25">
      <c r="A317">
        <f t="shared" si="8"/>
        <v>7.2550143266475651</v>
      </c>
      <c r="B317">
        <f t="shared" si="9"/>
        <v>253.20000000000002</v>
      </c>
      <c r="C317">
        <f>VLOOKUP(E317,Sheet2!$L$4:$O$171,2,0)</f>
        <v>12</v>
      </c>
      <c r="D317">
        <f>VLOOKUP(E317,Sheet2!$L$4:$O$171,3,0)</f>
        <v>21.1</v>
      </c>
      <c r="E317" s="20" t="s">
        <v>490</v>
      </c>
      <c r="F317" s="20" t="s">
        <v>250</v>
      </c>
      <c r="G317" s="22">
        <v>7.2188579835095288</v>
      </c>
      <c r="H317" s="22">
        <v>7.2188579835095288</v>
      </c>
    </row>
    <row r="318" spans="1:8" x14ac:dyDescent="0.25">
      <c r="A318">
        <f t="shared" si="8"/>
        <v>1.9932378223495701</v>
      </c>
      <c r="B318">
        <f t="shared" si="9"/>
        <v>69.563999999999993</v>
      </c>
      <c r="C318">
        <f>VLOOKUP(E318,Sheet2!$L$4:$O$171,2,0)</f>
        <v>4</v>
      </c>
      <c r="D318">
        <f>VLOOKUP(E318,Sheet2!$L$4:$O$171,3,0)</f>
        <v>17.390999999999998</v>
      </c>
      <c r="E318" s="21" t="s">
        <v>492</v>
      </c>
      <c r="F318" s="21"/>
      <c r="G318" s="21"/>
      <c r="H318" s="21"/>
    </row>
    <row r="319" spans="1:8" x14ac:dyDescent="0.25">
      <c r="A319">
        <f t="shared" si="8"/>
        <v>1.9932378223495701</v>
      </c>
      <c r="B319">
        <f t="shared" si="9"/>
        <v>69.563999999999993</v>
      </c>
      <c r="C319">
        <f>VLOOKUP(E319,Sheet2!$L$4:$O$171,2,0)</f>
        <v>4</v>
      </c>
      <c r="D319">
        <f>VLOOKUP(E319,Sheet2!$L$4:$O$171,3,0)</f>
        <v>17.390999999999998</v>
      </c>
      <c r="E319" s="20" t="s">
        <v>492</v>
      </c>
      <c r="F319" s="20" t="s">
        <v>261</v>
      </c>
      <c r="G319" s="22">
        <v>1.9833042526258169</v>
      </c>
      <c r="H319" s="22">
        <v>1.9833042526258169</v>
      </c>
    </row>
    <row r="320" spans="1:8" x14ac:dyDescent="0.25">
      <c r="A320">
        <f t="shared" si="8"/>
        <v>4.8366762177650431</v>
      </c>
      <c r="B320">
        <f t="shared" si="9"/>
        <v>168.79999999999998</v>
      </c>
      <c r="C320">
        <f>VLOOKUP(E320,Sheet2!$L$4:$O$171,2,0)</f>
        <v>20</v>
      </c>
      <c r="D320">
        <f>VLOOKUP(E320,Sheet2!$L$4:$O$171,3,0)</f>
        <v>8.44</v>
      </c>
      <c r="E320" s="21" t="s">
        <v>493</v>
      </c>
      <c r="F320" s="21"/>
      <c r="G320" s="21"/>
      <c r="H320" s="21"/>
    </row>
    <row r="321" spans="1:8" x14ac:dyDescent="0.25">
      <c r="A321">
        <f t="shared" si="8"/>
        <v>4.8366762177650431</v>
      </c>
      <c r="B321">
        <f t="shared" si="9"/>
        <v>168.79999999999998</v>
      </c>
      <c r="C321">
        <f>VLOOKUP(E321,Sheet2!$L$4:$O$171,2,0)</f>
        <v>20</v>
      </c>
      <c r="D321">
        <f>VLOOKUP(E321,Sheet2!$L$4:$O$171,3,0)</f>
        <v>8.44</v>
      </c>
      <c r="E321" s="20" t="s">
        <v>493</v>
      </c>
      <c r="F321" s="20" t="s">
        <v>246</v>
      </c>
      <c r="G321" s="22">
        <v>4.8125719890063516</v>
      </c>
      <c r="H321" s="22">
        <v>4.8125719890063516</v>
      </c>
    </row>
    <row r="322" spans="1:8" x14ac:dyDescent="0.25">
      <c r="A322">
        <f t="shared" si="8"/>
        <v>1.1948424068767909</v>
      </c>
      <c r="B322">
        <f t="shared" si="9"/>
        <v>41.7</v>
      </c>
      <c r="C322">
        <f>VLOOKUP(E322,Sheet2!$L$4:$O$171,2,0)</f>
        <v>6</v>
      </c>
      <c r="D322">
        <f>VLOOKUP(E322,Sheet2!$L$4:$O$171,3,0)</f>
        <v>6.95</v>
      </c>
      <c r="E322" s="21" t="s">
        <v>494</v>
      </c>
      <c r="F322" s="21"/>
      <c r="G322" s="21"/>
      <c r="H322" s="21"/>
    </row>
    <row r="323" spans="1:8" x14ac:dyDescent="0.25">
      <c r="A323">
        <f t="shared" si="8"/>
        <v>1.1948424068767909</v>
      </c>
      <c r="B323">
        <f t="shared" si="9"/>
        <v>41.7</v>
      </c>
      <c r="C323">
        <f>VLOOKUP(E323,Sheet2!$L$4:$O$171,2,0)</f>
        <v>6</v>
      </c>
      <c r="D323">
        <f>VLOOKUP(E323,Sheet2!$L$4:$O$171,3,0)</f>
        <v>6.95</v>
      </c>
      <c r="E323" s="20" t="s">
        <v>494</v>
      </c>
      <c r="F323" s="20" t="s">
        <v>247</v>
      </c>
      <c r="G323" s="22">
        <v>1.1888877484689864</v>
      </c>
      <c r="H323" s="22">
        <v>1.1888877484689864</v>
      </c>
    </row>
    <row r="324" spans="1:8" x14ac:dyDescent="0.25">
      <c r="A324" t="e">
        <f t="shared" si="8"/>
        <v>#N/A</v>
      </c>
      <c r="B324" t="e">
        <f t="shared" si="9"/>
        <v>#N/A</v>
      </c>
      <c r="C324" t="e">
        <f>VLOOKUP(E324,Sheet2!$L$4:$O$171,2,0)</f>
        <v>#N/A</v>
      </c>
      <c r="D324" t="e">
        <f>VLOOKUP(E324,Sheet2!$L$4:$O$171,3,0)</f>
        <v>#N/A</v>
      </c>
      <c r="E324" s="21" t="s">
        <v>692</v>
      </c>
      <c r="F324" s="21"/>
      <c r="G324" s="21"/>
      <c r="H324" s="21"/>
    </row>
    <row r="325" spans="1:8" x14ac:dyDescent="0.25">
      <c r="A325" t="e">
        <f t="shared" si="8"/>
        <v>#N/A</v>
      </c>
      <c r="B325" t="e">
        <f t="shared" si="9"/>
        <v>#N/A</v>
      </c>
      <c r="C325" t="e">
        <f>VLOOKUP(E325,Sheet2!$L$4:$O$171,2,0)</f>
        <v>#N/A</v>
      </c>
      <c r="D325" t="e">
        <f>VLOOKUP(E325,Sheet2!$L$4:$O$171,3,0)</f>
        <v>#N/A</v>
      </c>
      <c r="E325" s="20" t="s">
        <v>692</v>
      </c>
      <c r="F325" s="20" t="s">
        <v>187</v>
      </c>
      <c r="G325" s="22">
        <v>89.866740462000635</v>
      </c>
      <c r="H325" s="22">
        <v>0</v>
      </c>
    </row>
    <row r="326" spans="1:8" x14ac:dyDescent="0.25">
      <c r="A326" t="e">
        <f t="shared" ref="A326:A389" si="10">B326/34.9</f>
        <v>#N/A</v>
      </c>
      <c r="B326" t="e">
        <f t="shared" ref="B326:B389" si="11">C326*D326</f>
        <v>#N/A</v>
      </c>
      <c r="C326" t="e">
        <f>VLOOKUP(E326,Sheet2!$L$4:$O$171,2,0)</f>
        <v>#N/A</v>
      </c>
      <c r="D326" t="e">
        <f>VLOOKUP(E326,Sheet2!$L$4:$O$171,3,0)</f>
        <v>#N/A</v>
      </c>
      <c r="E326" s="21" t="s">
        <v>693</v>
      </c>
      <c r="F326" s="21"/>
      <c r="G326" s="21"/>
      <c r="H326" s="21"/>
    </row>
    <row r="327" spans="1:8" x14ac:dyDescent="0.25">
      <c r="A327" t="e">
        <f t="shared" si="10"/>
        <v>#N/A</v>
      </c>
      <c r="B327" t="e">
        <f t="shared" si="11"/>
        <v>#N/A</v>
      </c>
      <c r="C327" t="e">
        <f>VLOOKUP(E327,Sheet2!$L$4:$O$171,2,0)</f>
        <v>#N/A</v>
      </c>
      <c r="D327" t="e">
        <f>VLOOKUP(E327,Sheet2!$L$4:$O$171,3,0)</f>
        <v>#N/A</v>
      </c>
      <c r="E327" s="20" t="s">
        <v>693</v>
      </c>
      <c r="F327" s="20" t="s">
        <v>220</v>
      </c>
      <c r="G327" s="22">
        <v>3.6004999999999998</v>
      </c>
      <c r="H327" s="22">
        <v>3.6004999999999998</v>
      </c>
    </row>
    <row r="328" spans="1:8" x14ac:dyDescent="0.25">
      <c r="A328" t="e">
        <f t="shared" si="10"/>
        <v>#N/A</v>
      </c>
      <c r="B328" t="e">
        <f t="shared" si="11"/>
        <v>#N/A</v>
      </c>
      <c r="C328" t="e">
        <f>VLOOKUP(E328,Sheet2!$L$4:$O$171,2,0)</f>
        <v>#N/A</v>
      </c>
      <c r="D328" t="e">
        <f>VLOOKUP(E328,Sheet2!$L$4:$O$171,3,0)</f>
        <v>#N/A</v>
      </c>
      <c r="E328" s="21" t="s">
        <v>694</v>
      </c>
      <c r="F328" s="21"/>
      <c r="G328" s="21"/>
      <c r="H328" s="21"/>
    </row>
    <row r="329" spans="1:8" x14ac:dyDescent="0.25">
      <c r="A329" t="e">
        <f t="shared" si="10"/>
        <v>#N/A</v>
      </c>
      <c r="B329" t="e">
        <f t="shared" si="11"/>
        <v>#N/A</v>
      </c>
      <c r="C329" t="e">
        <f>VLOOKUP(E329,Sheet2!$L$4:$O$171,2,0)</f>
        <v>#N/A</v>
      </c>
      <c r="D329" t="e">
        <f>VLOOKUP(E329,Sheet2!$L$4:$O$171,3,0)</f>
        <v>#N/A</v>
      </c>
      <c r="E329" s="20" t="s">
        <v>694</v>
      </c>
      <c r="F329" s="20" t="s">
        <v>248</v>
      </c>
      <c r="G329" s="22">
        <v>12.742481781792057</v>
      </c>
      <c r="H329" s="22">
        <v>12.742481781792057</v>
      </c>
    </row>
    <row r="330" spans="1:8" x14ac:dyDescent="0.25">
      <c r="A330" t="e">
        <f t="shared" si="10"/>
        <v>#N/A</v>
      </c>
      <c r="B330" t="e">
        <f t="shared" si="11"/>
        <v>#N/A</v>
      </c>
      <c r="C330" t="e">
        <f>VLOOKUP(E330,Sheet2!$L$4:$O$171,2,0)</f>
        <v>#N/A</v>
      </c>
      <c r="D330" t="e">
        <f>VLOOKUP(E330,Sheet2!$L$4:$O$171,3,0)</f>
        <v>#N/A</v>
      </c>
      <c r="E330" s="21" t="s">
        <v>695</v>
      </c>
      <c r="F330" s="21"/>
      <c r="G330" s="21"/>
      <c r="H330" s="21"/>
    </row>
    <row r="331" spans="1:8" x14ac:dyDescent="0.25">
      <c r="A331" t="e">
        <f t="shared" si="10"/>
        <v>#N/A</v>
      </c>
      <c r="B331" t="e">
        <f t="shared" si="11"/>
        <v>#N/A</v>
      </c>
      <c r="C331" t="e">
        <f>VLOOKUP(E331,Sheet2!$L$4:$O$171,2,0)</f>
        <v>#N/A</v>
      </c>
      <c r="D331" t="e">
        <f>VLOOKUP(E331,Sheet2!$L$4:$O$171,3,0)</f>
        <v>#N/A</v>
      </c>
      <c r="E331" s="20" t="s">
        <v>695</v>
      </c>
      <c r="F331" s="20" t="s">
        <v>122</v>
      </c>
      <c r="G331" s="22">
        <v>21.944369923455849</v>
      </c>
      <c r="H331" s="22">
        <v>21.944369923455849</v>
      </c>
    </row>
    <row r="332" spans="1:8" x14ac:dyDescent="0.25">
      <c r="A332" t="e">
        <f t="shared" si="10"/>
        <v>#N/A</v>
      </c>
      <c r="B332" t="e">
        <f t="shared" si="11"/>
        <v>#N/A</v>
      </c>
      <c r="C332" t="e">
        <f>VLOOKUP(E332,Sheet2!$L$4:$O$171,2,0)</f>
        <v>#N/A</v>
      </c>
      <c r="D332" t="e">
        <f>VLOOKUP(E332,Sheet2!$L$4:$O$171,3,0)</f>
        <v>#N/A</v>
      </c>
      <c r="E332" s="21" t="s">
        <v>696</v>
      </c>
      <c r="F332" s="21"/>
      <c r="G332" s="21"/>
      <c r="H332" s="21"/>
    </row>
    <row r="333" spans="1:8" x14ac:dyDescent="0.25">
      <c r="A333" t="e">
        <f t="shared" si="10"/>
        <v>#N/A</v>
      </c>
      <c r="B333" t="e">
        <f t="shared" si="11"/>
        <v>#N/A</v>
      </c>
      <c r="C333" t="e">
        <f>VLOOKUP(E333,Sheet2!$L$4:$O$171,2,0)</f>
        <v>#N/A</v>
      </c>
      <c r="D333" t="e">
        <f>VLOOKUP(E333,Sheet2!$L$4:$O$171,3,0)</f>
        <v>#N/A</v>
      </c>
      <c r="E333" s="20" t="s">
        <v>696</v>
      </c>
      <c r="F333" s="20" t="s">
        <v>58</v>
      </c>
      <c r="G333" s="22">
        <v>5.7191551663988198</v>
      </c>
      <c r="H333" s="22">
        <v>5.7191551663988198</v>
      </c>
    </row>
    <row r="334" spans="1:8" x14ac:dyDescent="0.25">
      <c r="A334" t="e">
        <f t="shared" si="10"/>
        <v>#N/A</v>
      </c>
      <c r="B334" t="e">
        <f t="shared" si="11"/>
        <v>#N/A</v>
      </c>
      <c r="C334" t="e">
        <f>VLOOKUP(E334,Sheet2!$L$4:$O$171,2,0)</f>
        <v>#N/A</v>
      </c>
      <c r="D334" t="e">
        <f>VLOOKUP(E334,Sheet2!$L$4:$O$171,3,0)</f>
        <v>#N/A</v>
      </c>
      <c r="E334" s="21" t="s">
        <v>697</v>
      </c>
      <c r="F334" s="21"/>
      <c r="G334" s="21"/>
      <c r="H334" s="21"/>
    </row>
    <row r="335" spans="1:8" x14ac:dyDescent="0.25">
      <c r="A335" t="e">
        <f t="shared" si="10"/>
        <v>#N/A</v>
      </c>
      <c r="B335" t="e">
        <f t="shared" si="11"/>
        <v>#N/A</v>
      </c>
      <c r="C335" t="e">
        <f>VLOOKUP(E335,Sheet2!$L$4:$O$171,2,0)</f>
        <v>#N/A</v>
      </c>
      <c r="D335" t="e">
        <f>VLOOKUP(E335,Sheet2!$L$4:$O$171,3,0)</f>
        <v>#N/A</v>
      </c>
      <c r="E335" s="20" t="s">
        <v>697</v>
      </c>
      <c r="F335" s="20" t="s">
        <v>65</v>
      </c>
      <c r="G335" s="22">
        <v>24.011319622107564</v>
      </c>
      <c r="H335" s="22">
        <v>24.011319622107564</v>
      </c>
    </row>
    <row r="336" spans="1:8" x14ac:dyDescent="0.25">
      <c r="A336" t="e">
        <f t="shared" si="10"/>
        <v>#N/A</v>
      </c>
      <c r="B336" t="e">
        <f t="shared" si="11"/>
        <v>#N/A</v>
      </c>
      <c r="C336" t="e">
        <f>VLOOKUP(E336,Sheet2!$L$4:$O$171,2,0)</f>
        <v>#N/A</v>
      </c>
      <c r="D336" t="e">
        <f>VLOOKUP(E336,Sheet2!$L$4:$O$171,3,0)</f>
        <v>#N/A</v>
      </c>
      <c r="E336" s="21" t="s">
        <v>698</v>
      </c>
      <c r="F336" s="21"/>
      <c r="G336" s="21"/>
      <c r="H336" s="21"/>
    </row>
    <row r="337" spans="1:8" x14ac:dyDescent="0.25">
      <c r="A337" t="e">
        <f t="shared" si="10"/>
        <v>#N/A</v>
      </c>
      <c r="B337" t="e">
        <f t="shared" si="11"/>
        <v>#N/A</v>
      </c>
      <c r="C337" t="e">
        <f>VLOOKUP(E337,Sheet2!$L$4:$O$171,2,0)</f>
        <v>#N/A</v>
      </c>
      <c r="D337" t="e">
        <f>VLOOKUP(E337,Sheet2!$L$4:$O$171,3,0)</f>
        <v>#N/A</v>
      </c>
      <c r="E337" s="20" t="s">
        <v>698</v>
      </c>
      <c r="F337" s="20" t="s">
        <v>87</v>
      </c>
      <c r="G337" s="22">
        <v>13.588842214080309</v>
      </c>
      <c r="H337" s="22">
        <v>13.588842214080309</v>
      </c>
    </row>
    <row r="338" spans="1:8" x14ac:dyDescent="0.25">
      <c r="A338" t="e">
        <f t="shared" si="10"/>
        <v>#N/A</v>
      </c>
      <c r="B338" t="e">
        <f t="shared" si="11"/>
        <v>#N/A</v>
      </c>
      <c r="C338" t="e">
        <f>VLOOKUP(E338,Sheet2!$L$4:$O$171,2,0)</f>
        <v>#N/A</v>
      </c>
      <c r="D338" t="e">
        <f>VLOOKUP(E338,Sheet2!$L$4:$O$171,3,0)</f>
        <v>#N/A</v>
      </c>
      <c r="E338" s="21" t="s">
        <v>699</v>
      </c>
      <c r="F338" s="21"/>
      <c r="G338" s="21"/>
      <c r="H338" s="21"/>
    </row>
    <row r="339" spans="1:8" x14ac:dyDescent="0.25">
      <c r="A339" t="e">
        <f t="shared" si="10"/>
        <v>#N/A</v>
      </c>
      <c r="B339" t="e">
        <f t="shared" si="11"/>
        <v>#N/A</v>
      </c>
      <c r="C339" t="e">
        <f>VLOOKUP(E339,Sheet2!$L$4:$O$171,2,0)</f>
        <v>#N/A</v>
      </c>
      <c r="D339" t="e">
        <f>VLOOKUP(E339,Sheet2!$L$4:$O$171,3,0)</f>
        <v>#N/A</v>
      </c>
      <c r="E339" s="20" t="s">
        <v>699</v>
      </c>
      <c r="F339" s="20" t="s">
        <v>89</v>
      </c>
      <c r="G339" s="22">
        <v>123.03724795936461</v>
      </c>
      <c r="H339" s="22">
        <v>128.16379995767144</v>
      </c>
    </row>
    <row r="340" spans="1:8" x14ac:dyDescent="0.25">
      <c r="A340" t="e">
        <f t="shared" si="10"/>
        <v>#N/A</v>
      </c>
      <c r="B340" t="e">
        <f t="shared" si="11"/>
        <v>#N/A</v>
      </c>
      <c r="C340" t="e">
        <f>VLOOKUP(E340,Sheet2!$L$4:$O$171,2,0)</f>
        <v>#N/A</v>
      </c>
      <c r="D340" t="e">
        <f>VLOOKUP(E340,Sheet2!$L$4:$O$171,3,0)</f>
        <v>#N/A</v>
      </c>
      <c r="E340" s="21" t="s">
        <v>700</v>
      </c>
      <c r="F340" s="21"/>
      <c r="G340" s="21"/>
      <c r="H340" s="21"/>
    </row>
    <row r="341" spans="1:8" x14ac:dyDescent="0.25">
      <c r="A341" t="e">
        <f t="shared" si="10"/>
        <v>#N/A</v>
      </c>
      <c r="B341" t="e">
        <f t="shared" si="11"/>
        <v>#N/A</v>
      </c>
      <c r="C341" t="e">
        <f>VLOOKUP(E341,Sheet2!$L$4:$O$171,2,0)</f>
        <v>#N/A</v>
      </c>
      <c r="D341" t="e">
        <f>VLOOKUP(E341,Sheet2!$L$4:$O$171,3,0)</f>
        <v>#N/A</v>
      </c>
      <c r="E341" s="20" t="s">
        <v>700</v>
      </c>
      <c r="F341" s="20" t="s">
        <v>91</v>
      </c>
      <c r="G341" s="22">
        <v>14.943871242257487</v>
      </c>
      <c r="H341" s="22">
        <v>14.943871242257487</v>
      </c>
    </row>
    <row r="342" spans="1:8" x14ac:dyDescent="0.25">
      <c r="A342">
        <f t="shared" si="10"/>
        <v>98.561280802292274</v>
      </c>
      <c r="B342">
        <f t="shared" si="11"/>
        <v>3439.7887000000001</v>
      </c>
      <c r="C342">
        <f>VLOOKUP(E342,Sheet2!$L$4:$O$171,2,0)</f>
        <v>1</v>
      </c>
      <c r="D342">
        <f>VLOOKUP(E342,Sheet2!$L$4:$O$171,3,0)</f>
        <v>3439.7887000000001</v>
      </c>
      <c r="E342" s="21" t="s">
        <v>495</v>
      </c>
      <c r="F342" s="21"/>
      <c r="G342" s="21"/>
      <c r="H342" s="21"/>
    </row>
    <row r="343" spans="1:8" x14ac:dyDescent="0.25">
      <c r="A343">
        <f t="shared" si="10"/>
        <v>98.561280802292274</v>
      </c>
      <c r="B343">
        <f t="shared" si="11"/>
        <v>3439.7887000000001</v>
      </c>
      <c r="C343">
        <f>VLOOKUP(E343,Sheet2!$L$4:$O$171,2,0)</f>
        <v>1</v>
      </c>
      <c r="D343">
        <f>VLOOKUP(E343,Sheet2!$L$4:$O$171,3,0)</f>
        <v>3439.7887000000001</v>
      </c>
      <c r="E343" s="20" t="s">
        <v>495</v>
      </c>
      <c r="F343" s="20" t="s">
        <v>93</v>
      </c>
      <c r="G343" s="22">
        <v>98.23</v>
      </c>
      <c r="H343" s="22">
        <v>98.23</v>
      </c>
    </row>
    <row r="344" spans="1:8" x14ac:dyDescent="0.25">
      <c r="A344">
        <f t="shared" si="10"/>
        <v>7.1633237822349569</v>
      </c>
      <c r="B344">
        <f t="shared" si="11"/>
        <v>250</v>
      </c>
      <c r="C344">
        <f>VLOOKUP(E344,Sheet2!$L$4:$O$171,2,0)</f>
        <v>5</v>
      </c>
      <c r="D344">
        <f>VLOOKUP(E344,Sheet2!$L$4:$O$171,3,0)</f>
        <v>50</v>
      </c>
      <c r="E344" s="21" t="s">
        <v>496</v>
      </c>
      <c r="F344" s="21"/>
      <c r="G344" s="21"/>
      <c r="H344" s="21"/>
    </row>
    <row r="345" spans="1:8" x14ac:dyDescent="0.25">
      <c r="A345">
        <f t="shared" si="10"/>
        <v>7.1633237822349569</v>
      </c>
      <c r="B345">
        <f t="shared" si="11"/>
        <v>250</v>
      </c>
      <c r="C345">
        <f>VLOOKUP(E345,Sheet2!$L$4:$O$171,2,0)</f>
        <v>5</v>
      </c>
      <c r="D345">
        <f>VLOOKUP(E345,Sheet2!$L$4:$O$171,3,0)</f>
        <v>50</v>
      </c>
      <c r="E345" s="20" t="s">
        <v>496</v>
      </c>
      <c r="F345" s="20" t="s">
        <v>239</v>
      </c>
      <c r="G345" s="22">
        <v>2.8510497565203505</v>
      </c>
      <c r="H345" s="22">
        <v>2.8510497565203505</v>
      </c>
    </row>
    <row r="346" spans="1:8" x14ac:dyDescent="0.25">
      <c r="A346" t="e">
        <f t="shared" si="10"/>
        <v>#N/A</v>
      </c>
      <c r="B346" t="e">
        <f t="shared" si="11"/>
        <v>#N/A</v>
      </c>
      <c r="C346" t="e">
        <f>VLOOKUP(E346,Sheet2!$L$4:$O$171,2,0)</f>
        <v>#N/A</v>
      </c>
      <c r="D346" t="e">
        <f>VLOOKUP(E346,Sheet2!$L$4:$O$171,3,0)</f>
        <v>#N/A</v>
      </c>
      <c r="E346" s="21" t="s">
        <v>701</v>
      </c>
      <c r="F346" s="21"/>
      <c r="G346" s="21"/>
      <c r="H346" s="21"/>
    </row>
    <row r="347" spans="1:8" x14ac:dyDescent="0.25">
      <c r="A347" t="e">
        <f t="shared" si="10"/>
        <v>#N/A</v>
      </c>
      <c r="B347" t="e">
        <f t="shared" si="11"/>
        <v>#N/A</v>
      </c>
      <c r="C347" t="e">
        <f>VLOOKUP(E347,Sheet2!$L$4:$O$171,2,0)</f>
        <v>#N/A</v>
      </c>
      <c r="D347" t="e">
        <f>VLOOKUP(E347,Sheet2!$L$4:$O$171,3,0)</f>
        <v>#N/A</v>
      </c>
      <c r="E347" s="20" t="s">
        <v>701</v>
      </c>
      <c r="F347" s="20" t="s">
        <v>123</v>
      </c>
      <c r="G347" s="22">
        <v>3.83006170337856</v>
      </c>
      <c r="H347" s="22">
        <v>3.83006170337856</v>
      </c>
    </row>
    <row r="348" spans="1:8" x14ac:dyDescent="0.25">
      <c r="A348">
        <f t="shared" si="10"/>
        <v>15.85787965616046</v>
      </c>
      <c r="B348">
        <f t="shared" si="11"/>
        <v>553.44000000000005</v>
      </c>
      <c r="C348">
        <f>VLOOKUP(E348,Sheet2!$L$4:$O$171,2,0)</f>
        <v>10</v>
      </c>
      <c r="D348">
        <f>VLOOKUP(E348,Sheet2!$L$4:$O$171,3,0)</f>
        <v>55.344000000000001</v>
      </c>
      <c r="E348" s="21" t="s">
        <v>497</v>
      </c>
      <c r="F348" s="21"/>
      <c r="G348" s="21"/>
      <c r="H348" s="21"/>
    </row>
    <row r="349" spans="1:8" x14ac:dyDescent="0.25">
      <c r="A349">
        <f t="shared" si="10"/>
        <v>15.85787965616046</v>
      </c>
      <c r="B349">
        <f t="shared" si="11"/>
        <v>553.44000000000005</v>
      </c>
      <c r="C349">
        <f>VLOOKUP(E349,Sheet2!$L$4:$O$171,2,0)</f>
        <v>10</v>
      </c>
      <c r="D349">
        <f>VLOOKUP(E349,Sheet2!$L$4:$O$171,3,0)</f>
        <v>55.344000000000001</v>
      </c>
      <c r="E349" s="20" t="s">
        <v>497</v>
      </c>
      <c r="F349" s="20" t="s">
        <v>157</v>
      </c>
      <c r="G349" s="22">
        <v>15.79</v>
      </c>
      <c r="H349" s="22">
        <v>15.79</v>
      </c>
    </row>
    <row r="350" spans="1:8" x14ac:dyDescent="0.25">
      <c r="A350">
        <f t="shared" si="10"/>
        <v>9.3555873925501434</v>
      </c>
      <c r="B350">
        <f t="shared" si="11"/>
        <v>326.51</v>
      </c>
      <c r="C350">
        <f>VLOOKUP(E350,Sheet2!$L$4:$O$171,2,0)</f>
        <v>1</v>
      </c>
      <c r="D350">
        <f>VLOOKUP(E350,Sheet2!$L$4:$O$171,3,0)</f>
        <v>326.51</v>
      </c>
      <c r="E350" s="21" t="s">
        <v>498</v>
      </c>
      <c r="F350" s="21"/>
      <c r="G350" s="21"/>
      <c r="H350" s="21"/>
    </row>
    <row r="351" spans="1:8" x14ac:dyDescent="0.25">
      <c r="A351">
        <f t="shared" si="10"/>
        <v>9.3555873925501434</v>
      </c>
      <c r="B351">
        <f t="shared" si="11"/>
        <v>326.51</v>
      </c>
      <c r="C351">
        <f>VLOOKUP(E351,Sheet2!$L$4:$O$171,2,0)</f>
        <v>1</v>
      </c>
      <c r="D351">
        <f>VLOOKUP(E351,Sheet2!$L$4:$O$171,3,0)</f>
        <v>326.51</v>
      </c>
      <c r="E351" s="20" t="s">
        <v>498</v>
      </c>
      <c r="F351" s="20" t="s">
        <v>196</v>
      </c>
      <c r="G351" s="22">
        <v>9.3150442629358174</v>
      </c>
      <c r="H351" s="22">
        <v>9.3150442629358174</v>
      </c>
    </row>
    <row r="352" spans="1:8" x14ac:dyDescent="0.25">
      <c r="A352" t="e">
        <f t="shared" si="10"/>
        <v>#N/A</v>
      </c>
      <c r="B352" t="e">
        <f t="shared" si="11"/>
        <v>#N/A</v>
      </c>
      <c r="C352" t="e">
        <f>VLOOKUP(E352,Sheet2!$L$4:$O$171,2,0)</f>
        <v>#N/A</v>
      </c>
      <c r="D352" t="e">
        <f>VLOOKUP(E352,Sheet2!$L$4:$O$171,3,0)</f>
        <v>#N/A</v>
      </c>
      <c r="E352" s="21" t="s">
        <v>702</v>
      </c>
      <c r="F352" s="21"/>
      <c r="G352" s="21"/>
      <c r="H352" s="21"/>
    </row>
    <row r="353" spans="1:8" x14ac:dyDescent="0.25">
      <c r="A353" t="e">
        <f t="shared" si="10"/>
        <v>#N/A</v>
      </c>
      <c r="B353" t="e">
        <f t="shared" si="11"/>
        <v>#N/A</v>
      </c>
      <c r="C353" t="e">
        <f>VLOOKUP(E353,Sheet2!$L$4:$O$171,2,0)</f>
        <v>#N/A</v>
      </c>
      <c r="D353" t="e">
        <f>VLOOKUP(E353,Sheet2!$L$4:$O$171,3,0)</f>
        <v>#N/A</v>
      </c>
      <c r="E353" s="20" t="s">
        <v>702</v>
      </c>
      <c r="F353" s="20" t="s">
        <v>217</v>
      </c>
      <c r="G353" s="22">
        <v>114.4526</v>
      </c>
      <c r="H353" s="22">
        <v>114.4526</v>
      </c>
    </row>
    <row r="354" spans="1:8" x14ac:dyDescent="0.25">
      <c r="A354" t="e">
        <f t="shared" si="10"/>
        <v>#N/A</v>
      </c>
      <c r="B354" t="e">
        <f t="shared" si="11"/>
        <v>#N/A</v>
      </c>
      <c r="C354" t="e">
        <f>VLOOKUP(E354,Sheet2!$L$4:$O$171,2,0)</f>
        <v>#N/A</v>
      </c>
      <c r="D354" t="e">
        <f>VLOOKUP(E354,Sheet2!$L$4:$O$171,3,0)</f>
        <v>#N/A</v>
      </c>
      <c r="E354" s="21" t="s">
        <v>703</v>
      </c>
      <c r="F354" s="21"/>
      <c r="G354" s="21"/>
      <c r="H354" s="21"/>
    </row>
    <row r="355" spans="1:8" x14ac:dyDescent="0.25">
      <c r="A355" t="e">
        <f t="shared" si="10"/>
        <v>#N/A</v>
      </c>
      <c r="B355" t="e">
        <f t="shared" si="11"/>
        <v>#N/A</v>
      </c>
      <c r="C355" t="e">
        <f>VLOOKUP(E355,Sheet2!$L$4:$O$171,2,0)</f>
        <v>#N/A</v>
      </c>
      <c r="D355" t="e">
        <f>VLOOKUP(E355,Sheet2!$L$4:$O$171,3,0)</f>
        <v>#N/A</v>
      </c>
      <c r="E355" s="20" t="s">
        <v>703</v>
      </c>
      <c r="F355" s="20" t="s">
        <v>218</v>
      </c>
      <c r="G355" s="22">
        <v>8.1204999999999998</v>
      </c>
      <c r="H355" s="22">
        <v>8.1204999999999998</v>
      </c>
    </row>
    <row r="356" spans="1:8" x14ac:dyDescent="0.25">
      <c r="A356" t="e">
        <f t="shared" si="10"/>
        <v>#N/A</v>
      </c>
      <c r="B356" t="e">
        <f t="shared" si="11"/>
        <v>#N/A</v>
      </c>
      <c r="C356" t="e">
        <f>VLOOKUP(E356,Sheet2!$L$4:$O$171,2,0)</f>
        <v>#N/A</v>
      </c>
      <c r="D356" t="e">
        <f>VLOOKUP(E356,Sheet2!$L$4:$O$171,3,0)</f>
        <v>#N/A</v>
      </c>
      <c r="E356" s="21" t="s">
        <v>704</v>
      </c>
      <c r="F356" s="21"/>
      <c r="G356" s="21"/>
      <c r="H356" s="21"/>
    </row>
    <row r="357" spans="1:8" x14ac:dyDescent="0.25">
      <c r="A357" t="e">
        <f t="shared" si="10"/>
        <v>#N/A</v>
      </c>
      <c r="B357" t="e">
        <f t="shared" si="11"/>
        <v>#N/A</v>
      </c>
      <c r="C357" t="e">
        <f>VLOOKUP(E357,Sheet2!$L$4:$O$171,2,0)</f>
        <v>#N/A</v>
      </c>
      <c r="D357" t="e">
        <f>VLOOKUP(E357,Sheet2!$L$4:$O$171,3,0)</f>
        <v>#N/A</v>
      </c>
      <c r="E357" s="20" t="s">
        <v>704</v>
      </c>
      <c r="F357" s="20" t="s">
        <v>219</v>
      </c>
      <c r="G357" s="22">
        <v>5.2119</v>
      </c>
      <c r="H357" s="22">
        <v>5.2119</v>
      </c>
    </row>
    <row r="358" spans="1:8" x14ac:dyDescent="0.25">
      <c r="A358" t="e">
        <f t="shared" si="10"/>
        <v>#N/A</v>
      </c>
      <c r="B358" t="e">
        <f t="shared" si="11"/>
        <v>#N/A</v>
      </c>
      <c r="C358" t="e">
        <f>VLOOKUP(E358,Sheet2!$L$4:$O$171,2,0)</f>
        <v>#N/A</v>
      </c>
      <c r="D358" t="e">
        <f>VLOOKUP(E358,Sheet2!$L$4:$O$171,3,0)</f>
        <v>#N/A</v>
      </c>
      <c r="E358" s="21" t="s">
        <v>705</v>
      </c>
      <c r="F358" s="21"/>
      <c r="G358" s="21"/>
      <c r="H358" s="21"/>
    </row>
    <row r="359" spans="1:8" x14ac:dyDescent="0.25">
      <c r="A359" t="e">
        <f t="shared" si="10"/>
        <v>#N/A</v>
      </c>
      <c r="B359" t="e">
        <f t="shared" si="11"/>
        <v>#N/A</v>
      </c>
      <c r="C359" t="e">
        <f>VLOOKUP(E359,Sheet2!$L$4:$O$171,2,0)</f>
        <v>#N/A</v>
      </c>
      <c r="D359" t="e">
        <f>VLOOKUP(E359,Sheet2!$L$4:$O$171,3,0)</f>
        <v>#N/A</v>
      </c>
      <c r="E359" s="20" t="s">
        <v>705</v>
      </c>
      <c r="F359" s="20" t="s">
        <v>286</v>
      </c>
      <c r="G359" s="22">
        <v>5.0173039973089004</v>
      </c>
      <c r="H359" s="22">
        <v>5.0173039973089004</v>
      </c>
    </row>
    <row r="360" spans="1:8" x14ac:dyDescent="0.25">
      <c r="A360" t="e">
        <f t="shared" si="10"/>
        <v>#N/A</v>
      </c>
      <c r="B360" t="e">
        <f t="shared" si="11"/>
        <v>#N/A</v>
      </c>
      <c r="C360" t="e">
        <f>VLOOKUP(E360,Sheet2!$L$4:$O$171,2,0)</f>
        <v>#N/A</v>
      </c>
      <c r="D360" t="e">
        <f>VLOOKUP(E360,Sheet2!$L$4:$O$171,3,0)</f>
        <v>#N/A</v>
      </c>
      <c r="E360" s="21" t="s">
        <v>706</v>
      </c>
      <c r="F360" s="21"/>
      <c r="G360" s="21"/>
      <c r="H360" s="21"/>
    </row>
    <row r="361" spans="1:8" x14ac:dyDescent="0.25">
      <c r="A361" t="e">
        <f t="shared" si="10"/>
        <v>#N/A</v>
      </c>
      <c r="B361" t="e">
        <f t="shared" si="11"/>
        <v>#N/A</v>
      </c>
      <c r="C361" t="e">
        <f>VLOOKUP(E361,Sheet2!$L$4:$O$171,2,0)</f>
        <v>#N/A</v>
      </c>
      <c r="D361" t="e">
        <f>VLOOKUP(E361,Sheet2!$L$4:$O$171,3,0)</f>
        <v>#N/A</v>
      </c>
      <c r="E361" s="20" t="s">
        <v>706</v>
      </c>
      <c r="F361" s="20" t="s">
        <v>253</v>
      </c>
      <c r="G361" s="22">
        <v>9.3089625600145975</v>
      </c>
      <c r="H361" s="22">
        <v>9.3089625600145975</v>
      </c>
    </row>
    <row r="362" spans="1:8" x14ac:dyDescent="0.25">
      <c r="A362">
        <f t="shared" si="10"/>
        <v>12.918051575931234</v>
      </c>
      <c r="B362">
        <f t="shared" si="11"/>
        <v>450.84000000000003</v>
      </c>
      <c r="C362">
        <f>VLOOKUP(E362,Sheet2!$L$4:$O$171,2,0)</f>
        <v>6</v>
      </c>
      <c r="D362">
        <f>VLOOKUP(E362,Sheet2!$L$4:$O$171,3,0)</f>
        <v>75.14</v>
      </c>
      <c r="E362" s="21" t="s">
        <v>499</v>
      </c>
      <c r="F362" s="21"/>
      <c r="G362" s="21"/>
      <c r="H362" s="21"/>
    </row>
    <row r="363" spans="1:8" x14ac:dyDescent="0.25">
      <c r="A363">
        <f t="shared" si="10"/>
        <v>12.918051575931234</v>
      </c>
      <c r="B363">
        <f t="shared" si="11"/>
        <v>450.84000000000003</v>
      </c>
      <c r="C363">
        <f>VLOOKUP(E363,Sheet2!$L$4:$O$171,2,0)</f>
        <v>6</v>
      </c>
      <c r="D363">
        <f>VLOOKUP(E363,Sheet2!$L$4:$O$171,3,0)</f>
        <v>75.14</v>
      </c>
      <c r="E363" s="20" t="s">
        <v>499</v>
      </c>
      <c r="F363" s="20" t="s">
        <v>254</v>
      </c>
      <c r="G363" s="22">
        <v>12.85367272229635</v>
      </c>
      <c r="H363" s="22">
        <v>12.85367272229635</v>
      </c>
    </row>
    <row r="364" spans="1:8" x14ac:dyDescent="0.25">
      <c r="A364">
        <f t="shared" si="10"/>
        <v>0.80630372492836677</v>
      </c>
      <c r="B364">
        <f t="shared" si="11"/>
        <v>28.14</v>
      </c>
      <c r="C364">
        <f>VLOOKUP(E364,Sheet2!$L$4:$O$171,2,0)</f>
        <v>2</v>
      </c>
      <c r="D364">
        <f>VLOOKUP(E364,Sheet2!$L$4:$O$171,3,0)</f>
        <v>14.07</v>
      </c>
      <c r="E364" s="21" t="s">
        <v>500</v>
      </c>
      <c r="F364" s="21"/>
      <c r="G364" s="21"/>
      <c r="H364" s="21"/>
    </row>
    <row r="365" spans="1:8" x14ac:dyDescent="0.25">
      <c r="A365">
        <f t="shared" si="10"/>
        <v>0.80630372492836677</v>
      </c>
      <c r="B365">
        <f t="shared" si="11"/>
        <v>28.14</v>
      </c>
      <c r="C365">
        <f>VLOOKUP(E365,Sheet2!$L$4:$O$171,2,0)</f>
        <v>2</v>
      </c>
      <c r="D365">
        <f>VLOOKUP(E365,Sheet2!$L$4:$O$171,3,0)</f>
        <v>14.07</v>
      </c>
      <c r="E365" s="20" t="s">
        <v>500</v>
      </c>
      <c r="F365" s="20" t="s">
        <v>255</v>
      </c>
      <c r="G365" s="22">
        <v>0.80228540148482674</v>
      </c>
      <c r="H365" s="22">
        <v>0.80228540148482674</v>
      </c>
    </row>
    <row r="366" spans="1:8" x14ac:dyDescent="0.25">
      <c r="A366">
        <f t="shared" si="10"/>
        <v>1.4584527220630372</v>
      </c>
      <c r="B366">
        <f t="shared" si="11"/>
        <v>50.9</v>
      </c>
      <c r="C366">
        <f>VLOOKUP(E366,Sheet2!$L$4:$O$171,2,0)</f>
        <v>2</v>
      </c>
      <c r="D366">
        <f>VLOOKUP(E366,Sheet2!$L$4:$O$171,3,0)</f>
        <v>25.45</v>
      </c>
      <c r="E366" s="21" t="s">
        <v>501</v>
      </c>
      <c r="F366" s="21"/>
      <c r="G366" s="21"/>
      <c r="H366" s="21"/>
    </row>
    <row r="367" spans="1:8" x14ac:dyDescent="0.25">
      <c r="A367">
        <f t="shared" si="10"/>
        <v>1.4584527220630372</v>
      </c>
      <c r="B367">
        <f t="shared" si="11"/>
        <v>50.9</v>
      </c>
      <c r="C367">
        <f>VLOOKUP(E367,Sheet2!$L$4:$O$171,2,0)</f>
        <v>2</v>
      </c>
      <c r="D367">
        <f>VLOOKUP(E367,Sheet2!$L$4:$O$171,3,0)</f>
        <v>25.45</v>
      </c>
      <c r="E367" s="20" t="s">
        <v>501</v>
      </c>
      <c r="F367" s="20" t="s">
        <v>256</v>
      </c>
      <c r="G367" s="22">
        <v>1.4511843260688586</v>
      </c>
      <c r="H367" s="22">
        <v>1.4511843260688586</v>
      </c>
    </row>
    <row r="368" spans="1:8" x14ac:dyDescent="0.25">
      <c r="A368">
        <f t="shared" si="10"/>
        <v>1.13810888252149</v>
      </c>
      <c r="B368">
        <f t="shared" si="11"/>
        <v>39.72</v>
      </c>
      <c r="C368">
        <f>VLOOKUP(E368,Sheet2!$L$4:$O$171,2,0)</f>
        <v>1</v>
      </c>
      <c r="D368">
        <f>VLOOKUP(E368,Sheet2!$L$4:$O$171,3,0)</f>
        <v>39.72</v>
      </c>
      <c r="E368" s="21" t="s">
        <v>502</v>
      </c>
      <c r="F368" s="21"/>
      <c r="G368" s="21"/>
      <c r="H368" s="21"/>
    </row>
    <row r="369" spans="1:8" x14ac:dyDescent="0.25">
      <c r="A369">
        <f t="shared" si="10"/>
        <v>1.13810888252149</v>
      </c>
      <c r="B369">
        <f t="shared" si="11"/>
        <v>39.72</v>
      </c>
      <c r="C369">
        <f>VLOOKUP(E369,Sheet2!$L$4:$O$171,2,0)</f>
        <v>1</v>
      </c>
      <c r="D369">
        <f>VLOOKUP(E369,Sheet2!$L$4:$O$171,3,0)</f>
        <v>39.72</v>
      </c>
      <c r="E369" s="20" t="s">
        <v>502</v>
      </c>
      <c r="F369" s="20" t="s">
        <v>257</v>
      </c>
      <c r="G369" s="22">
        <v>1.1324369632898834</v>
      </c>
      <c r="H369" s="22">
        <v>1.1324369632898834</v>
      </c>
    </row>
    <row r="370" spans="1:8" x14ac:dyDescent="0.25">
      <c r="A370">
        <f t="shared" si="10"/>
        <v>1.6616045845272207</v>
      </c>
      <c r="B370">
        <f t="shared" si="11"/>
        <v>57.99</v>
      </c>
      <c r="C370">
        <f>VLOOKUP(E370,Sheet2!$L$4:$O$171,2,0)</f>
        <v>1</v>
      </c>
      <c r="D370">
        <f>VLOOKUP(E370,Sheet2!$L$4:$O$171,3,0)</f>
        <v>57.99</v>
      </c>
      <c r="E370" s="21" t="s">
        <v>503</v>
      </c>
      <c r="F370" s="21"/>
      <c r="G370" s="21"/>
      <c r="H370" s="21"/>
    </row>
    <row r="371" spans="1:8" x14ac:dyDescent="0.25">
      <c r="A371">
        <f t="shared" si="10"/>
        <v>1.6616045845272207</v>
      </c>
      <c r="B371">
        <f t="shared" si="11"/>
        <v>57.99</v>
      </c>
      <c r="C371">
        <f>VLOOKUP(E371,Sheet2!$L$4:$O$171,2,0)</f>
        <v>1</v>
      </c>
      <c r="D371">
        <f>VLOOKUP(E371,Sheet2!$L$4:$O$171,3,0)</f>
        <v>57.99</v>
      </c>
      <c r="E371" s="20" t="s">
        <v>503</v>
      </c>
      <c r="F371" s="20" t="s">
        <v>258</v>
      </c>
      <c r="G371" s="22">
        <v>1.6533237538061516</v>
      </c>
      <c r="H371" s="22">
        <v>1.6533237538061516</v>
      </c>
    </row>
    <row r="372" spans="1:8" x14ac:dyDescent="0.25">
      <c r="A372">
        <f t="shared" si="10"/>
        <v>4.5048710601719195</v>
      </c>
      <c r="B372">
        <f t="shared" si="11"/>
        <v>157.22</v>
      </c>
      <c r="C372">
        <f>VLOOKUP(E372,Sheet2!$L$4:$O$171,2,0)</f>
        <v>1</v>
      </c>
      <c r="D372">
        <f>VLOOKUP(E372,Sheet2!$L$4:$O$171,3,0)</f>
        <v>157.22</v>
      </c>
      <c r="E372" s="21" t="s">
        <v>504</v>
      </c>
      <c r="F372" s="21"/>
      <c r="G372" s="21"/>
      <c r="H372" s="21"/>
    </row>
    <row r="373" spans="1:8" x14ac:dyDescent="0.25">
      <c r="A373">
        <f t="shared" si="10"/>
        <v>4.5048710601719195</v>
      </c>
      <c r="B373">
        <f t="shared" si="11"/>
        <v>157.22</v>
      </c>
      <c r="C373">
        <f>VLOOKUP(E373,Sheet2!$L$4:$O$171,2,0)</f>
        <v>1</v>
      </c>
      <c r="D373">
        <f>VLOOKUP(E373,Sheet2!$L$4:$O$171,3,0)</f>
        <v>157.22</v>
      </c>
      <c r="E373" s="20" t="s">
        <v>504</v>
      </c>
      <c r="F373" s="20" t="s">
        <v>259</v>
      </c>
      <c r="G373" s="22">
        <v>4.482420427201296</v>
      </c>
      <c r="H373" s="22">
        <v>4.482420427201296</v>
      </c>
    </row>
    <row r="374" spans="1:8" x14ac:dyDescent="0.25">
      <c r="A374">
        <f t="shared" si="10"/>
        <v>6.4233810888252147</v>
      </c>
      <c r="B374">
        <f t="shared" si="11"/>
        <v>224.17599999999999</v>
      </c>
      <c r="C374">
        <f>VLOOKUP(E374,Sheet2!$L$4:$O$171,2,0)</f>
        <v>10</v>
      </c>
      <c r="D374">
        <f>VLOOKUP(E374,Sheet2!$L$4:$O$171,3,0)</f>
        <v>22.4176</v>
      </c>
      <c r="E374" s="21" t="s">
        <v>506</v>
      </c>
      <c r="F374" s="21"/>
      <c r="G374" s="21"/>
      <c r="H374" s="21"/>
    </row>
    <row r="375" spans="1:8" x14ac:dyDescent="0.25">
      <c r="A375">
        <f t="shared" si="10"/>
        <v>6.4233810888252147</v>
      </c>
      <c r="B375">
        <f t="shared" si="11"/>
        <v>224.17599999999999</v>
      </c>
      <c r="C375">
        <f>VLOOKUP(E375,Sheet2!$L$4:$O$171,2,0)</f>
        <v>10</v>
      </c>
      <c r="D375">
        <f>VLOOKUP(E375,Sheet2!$L$4:$O$171,3,0)</f>
        <v>22.4176</v>
      </c>
      <c r="E375" s="20" t="s">
        <v>506</v>
      </c>
      <c r="F375" s="20" t="s">
        <v>200</v>
      </c>
      <c r="G375" s="22">
        <v>7.8989473223165785</v>
      </c>
      <c r="H375" s="22">
        <v>7.8989473223165785</v>
      </c>
    </row>
    <row r="376" spans="1:8" x14ac:dyDescent="0.25">
      <c r="A376">
        <f t="shared" si="10"/>
        <v>1.4326647564469914</v>
      </c>
      <c r="B376">
        <f t="shared" si="11"/>
        <v>50</v>
      </c>
      <c r="C376">
        <f>VLOOKUP(E376,Sheet2!$L$4:$O$171,2,0)</f>
        <v>1</v>
      </c>
      <c r="D376">
        <f>VLOOKUP(E376,Sheet2!$L$4:$O$171,3,0)</f>
        <v>50</v>
      </c>
      <c r="E376" s="21" t="s">
        <v>509</v>
      </c>
      <c r="F376" s="21"/>
      <c r="G376" s="21"/>
      <c r="H376" s="21"/>
    </row>
    <row r="377" spans="1:8" x14ac:dyDescent="0.25">
      <c r="A377">
        <f t="shared" si="10"/>
        <v>1.4326647564469914</v>
      </c>
      <c r="B377">
        <f t="shared" si="11"/>
        <v>50</v>
      </c>
      <c r="C377">
        <f>VLOOKUP(E377,Sheet2!$L$4:$O$171,2,0)</f>
        <v>1</v>
      </c>
      <c r="D377">
        <f>VLOOKUP(E377,Sheet2!$L$4:$O$171,3,0)</f>
        <v>50</v>
      </c>
      <c r="E377" s="20" t="s">
        <v>509</v>
      </c>
      <c r="F377" s="20" t="s">
        <v>245</v>
      </c>
      <c r="G377" s="22">
        <v>1.4255248782601753</v>
      </c>
      <c r="H377" s="22">
        <v>1.4255248782601753</v>
      </c>
    </row>
    <row r="378" spans="1:8" x14ac:dyDescent="0.25">
      <c r="A378" t="e">
        <f t="shared" si="10"/>
        <v>#N/A</v>
      </c>
      <c r="B378" t="e">
        <f t="shared" si="11"/>
        <v>#N/A</v>
      </c>
      <c r="C378" t="e">
        <f>VLOOKUP(E378,Sheet2!$L$4:$O$171,2,0)</f>
        <v>#N/A</v>
      </c>
      <c r="D378" t="e">
        <f>VLOOKUP(E378,Sheet2!$L$4:$O$171,3,0)</f>
        <v>#N/A</v>
      </c>
      <c r="E378" s="21" t="s">
        <v>707</v>
      </c>
      <c r="F378" s="21"/>
      <c r="G378" s="21"/>
      <c r="H378" s="21"/>
    </row>
    <row r="379" spans="1:8" x14ac:dyDescent="0.25">
      <c r="A379" t="e">
        <f t="shared" si="10"/>
        <v>#N/A</v>
      </c>
      <c r="B379" t="e">
        <f t="shared" si="11"/>
        <v>#N/A</v>
      </c>
      <c r="C379" t="e">
        <f>VLOOKUP(E379,Sheet2!$L$4:$O$171,2,0)</f>
        <v>#N/A</v>
      </c>
      <c r="D379" t="e">
        <f>VLOOKUP(E379,Sheet2!$L$4:$O$171,3,0)</f>
        <v>#N/A</v>
      </c>
      <c r="E379" s="20" t="s">
        <v>707</v>
      </c>
      <c r="F379" s="20" t="s">
        <v>198</v>
      </c>
      <c r="G379" s="22">
        <v>6.0917439222008856</v>
      </c>
      <c r="H379" s="22">
        <v>6.0917439222008856</v>
      </c>
    </row>
    <row r="380" spans="1:8" x14ac:dyDescent="0.25">
      <c r="A380">
        <f t="shared" si="10"/>
        <v>1.6504297994269341</v>
      </c>
      <c r="B380">
        <f t="shared" si="11"/>
        <v>57.6</v>
      </c>
      <c r="C380">
        <f>VLOOKUP(E380,Sheet2!$L$4:$O$171,2,0)</f>
        <v>2</v>
      </c>
      <c r="D380">
        <f>VLOOKUP(E380,Sheet2!$L$4:$O$171,3,0)</f>
        <v>28.8</v>
      </c>
      <c r="E380" s="21" t="s">
        <v>510</v>
      </c>
      <c r="F380" s="21"/>
      <c r="G380" s="21"/>
      <c r="H380" s="21"/>
    </row>
    <row r="381" spans="1:8" x14ac:dyDescent="0.25">
      <c r="A381">
        <f t="shared" si="10"/>
        <v>1.6504297994269341</v>
      </c>
      <c r="B381">
        <f t="shared" si="11"/>
        <v>57.6</v>
      </c>
      <c r="C381">
        <f>VLOOKUP(E381,Sheet2!$L$4:$O$171,2,0)</f>
        <v>2</v>
      </c>
      <c r="D381">
        <f>VLOOKUP(E381,Sheet2!$L$4:$O$171,3,0)</f>
        <v>28.8</v>
      </c>
      <c r="E381" s="20" t="s">
        <v>510</v>
      </c>
      <c r="F381" s="20" t="s">
        <v>252</v>
      </c>
      <c r="G381" s="22">
        <v>1.6422046597557221</v>
      </c>
      <c r="H381" s="22">
        <v>1.6422046597557221</v>
      </c>
    </row>
    <row r="382" spans="1:8" x14ac:dyDescent="0.25">
      <c r="A382">
        <f t="shared" si="10"/>
        <v>52.49283667621777</v>
      </c>
      <c r="B382">
        <f t="shared" si="11"/>
        <v>1832</v>
      </c>
      <c r="C382">
        <f>VLOOKUP(E382,Sheet2!$L$4:$O$171,2,0)</f>
        <v>4</v>
      </c>
      <c r="D382">
        <f>VLOOKUP(E382,Sheet2!$L$4:$O$171,3,0)</f>
        <v>458</v>
      </c>
      <c r="E382" s="21" t="s">
        <v>521</v>
      </c>
      <c r="F382" s="21"/>
      <c r="G382" s="21"/>
      <c r="H382" s="21"/>
    </row>
    <row r="383" spans="1:8" x14ac:dyDescent="0.25">
      <c r="A383">
        <f t="shared" si="10"/>
        <v>52.49283667621777</v>
      </c>
      <c r="B383">
        <f t="shared" si="11"/>
        <v>1832</v>
      </c>
      <c r="C383">
        <f>VLOOKUP(E383,Sheet2!$L$4:$O$171,2,0)</f>
        <v>4</v>
      </c>
      <c r="D383">
        <f>VLOOKUP(E383,Sheet2!$L$4:$O$171,3,0)</f>
        <v>458</v>
      </c>
      <c r="E383" s="20" t="s">
        <v>521</v>
      </c>
      <c r="F383" s="20" t="s">
        <v>38</v>
      </c>
      <c r="G383" s="22">
        <v>97.449590704832488</v>
      </c>
      <c r="H383" s="22">
        <v>103.89062092614628</v>
      </c>
    </row>
    <row r="384" spans="1:8" x14ac:dyDescent="0.25">
      <c r="A384">
        <f t="shared" si="10"/>
        <v>87.9083094555874</v>
      </c>
      <c r="B384">
        <f t="shared" si="11"/>
        <v>3068</v>
      </c>
      <c r="C384">
        <f>VLOOKUP(E384,Sheet2!$L$4:$O$171,2,0)</f>
        <v>4</v>
      </c>
      <c r="D384">
        <f>VLOOKUP(E384,Sheet2!$L$4:$O$171,3,0)</f>
        <v>767</v>
      </c>
      <c r="E384" s="21" t="s">
        <v>522</v>
      </c>
      <c r="F384" s="21"/>
      <c r="G384" s="21"/>
      <c r="H384" s="21"/>
    </row>
    <row r="385" spans="1:8" x14ac:dyDescent="0.25">
      <c r="A385">
        <f t="shared" si="10"/>
        <v>87.9083094555874</v>
      </c>
      <c r="B385">
        <f t="shared" si="11"/>
        <v>3068</v>
      </c>
      <c r="C385">
        <f>VLOOKUP(E385,Sheet2!$L$4:$O$171,2,0)</f>
        <v>4</v>
      </c>
      <c r="D385">
        <f>VLOOKUP(E385,Sheet2!$L$4:$O$171,3,0)</f>
        <v>767</v>
      </c>
      <c r="E385" s="20" t="s">
        <v>522</v>
      </c>
      <c r="F385" s="20" t="s">
        <v>39</v>
      </c>
      <c r="G385" s="22">
        <v>195.0448427820657</v>
      </c>
      <c r="H385" s="22">
        <v>195.0448427820657</v>
      </c>
    </row>
    <row r="386" spans="1:8" x14ac:dyDescent="0.25">
      <c r="A386">
        <f t="shared" si="10"/>
        <v>287.96561604584531</v>
      </c>
      <c r="B386">
        <f t="shared" si="11"/>
        <v>10050</v>
      </c>
      <c r="C386">
        <f>VLOOKUP(E386,Sheet2!$L$4:$O$171,2,0)</f>
        <v>30</v>
      </c>
      <c r="D386">
        <f>VLOOKUP(E386,Sheet2!$L$4:$O$171,3,0)</f>
        <v>335</v>
      </c>
      <c r="E386" s="21" t="s">
        <v>523</v>
      </c>
      <c r="F386" s="21"/>
      <c r="G386" s="21"/>
      <c r="H386" s="21"/>
    </row>
    <row r="387" spans="1:8" x14ac:dyDescent="0.25">
      <c r="A387">
        <f t="shared" si="10"/>
        <v>287.96561604584531</v>
      </c>
      <c r="B387">
        <f t="shared" si="11"/>
        <v>10050</v>
      </c>
      <c r="C387">
        <f>VLOOKUP(E387,Sheet2!$L$4:$O$171,2,0)</f>
        <v>30</v>
      </c>
      <c r="D387">
        <f>VLOOKUP(E387,Sheet2!$L$4:$O$171,3,0)</f>
        <v>335</v>
      </c>
      <c r="E387" s="20" t="s">
        <v>523</v>
      </c>
      <c r="F387" s="20" t="s">
        <v>37</v>
      </c>
      <c r="G387" s="22">
        <v>814.72709645907082</v>
      </c>
      <c r="H387" s="22">
        <v>814.72709645907082</v>
      </c>
    </row>
    <row r="388" spans="1:8" x14ac:dyDescent="0.25">
      <c r="A388" t="e">
        <f t="shared" si="10"/>
        <v>#N/A</v>
      </c>
      <c r="B388" t="e">
        <f t="shared" si="11"/>
        <v>#N/A</v>
      </c>
      <c r="C388" t="e">
        <f>VLOOKUP(E388,Sheet2!$L$4:$O$171,2,0)</f>
        <v>#N/A</v>
      </c>
      <c r="D388" t="e">
        <f>VLOOKUP(E388,Sheet2!$L$4:$O$171,3,0)</f>
        <v>#N/A</v>
      </c>
      <c r="E388" s="21" t="s">
        <v>708</v>
      </c>
      <c r="F388" s="21"/>
      <c r="G388" s="21"/>
      <c r="H388" s="21"/>
    </row>
    <row r="389" spans="1:8" x14ac:dyDescent="0.25">
      <c r="A389" t="e">
        <f t="shared" si="10"/>
        <v>#N/A</v>
      </c>
      <c r="B389" t="e">
        <f t="shared" si="11"/>
        <v>#N/A</v>
      </c>
      <c r="C389" t="e">
        <f>VLOOKUP(E389,Sheet2!$L$4:$O$171,2,0)</f>
        <v>#N/A</v>
      </c>
      <c r="D389" t="e">
        <f>VLOOKUP(E389,Sheet2!$L$4:$O$171,3,0)</f>
        <v>#N/A</v>
      </c>
      <c r="E389" s="20" t="s">
        <v>708</v>
      </c>
      <c r="F389" s="20" t="s">
        <v>189</v>
      </c>
      <c r="G389" s="22">
        <v>107.53919999999999</v>
      </c>
      <c r="H389" s="22">
        <v>107.53919999999999</v>
      </c>
    </row>
    <row r="390" spans="1:8" x14ac:dyDescent="0.25">
      <c r="A390" t="e">
        <f t="shared" ref="A390:A401" si="12">B390/34.9</f>
        <v>#N/A</v>
      </c>
      <c r="B390" t="e">
        <f t="shared" ref="B390:B401" si="13">C390*D390</f>
        <v>#N/A</v>
      </c>
      <c r="C390" t="e">
        <f>VLOOKUP(E390,Sheet2!$L$4:$O$171,2,0)</f>
        <v>#N/A</v>
      </c>
      <c r="D390" t="e">
        <f>VLOOKUP(E390,Sheet2!$L$4:$O$171,3,0)</f>
        <v>#N/A</v>
      </c>
      <c r="E390" s="21" t="s">
        <v>709</v>
      </c>
      <c r="F390" s="21"/>
      <c r="G390" s="21"/>
      <c r="H390" s="21"/>
    </row>
    <row r="391" spans="1:8" x14ac:dyDescent="0.25">
      <c r="A391" t="e">
        <f t="shared" si="12"/>
        <v>#N/A</v>
      </c>
      <c r="B391" t="e">
        <f t="shared" si="13"/>
        <v>#N/A</v>
      </c>
      <c r="C391" t="e">
        <f>VLOOKUP(E391,Sheet2!$L$4:$O$171,2,0)</f>
        <v>#N/A</v>
      </c>
      <c r="D391" t="e">
        <f>VLOOKUP(E391,Sheet2!$L$4:$O$171,3,0)</f>
        <v>#N/A</v>
      </c>
      <c r="E391" s="20" t="s">
        <v>709</v>
      </c>
      <c r="F391" s="20" t="s">
        <v>202</v>
      </c>
      <c r="G391" s="22">
        <v>91.885461273140677</v>
      </c>
      <c r="H391" s="22">
        <v>91.885461273140677</v>
      </c>
    </row>
    <row r="392" spans="1:8" x14ac:dyDescent="0.25">
      <c r="A392" t="e">
        <f t="shared" si="12"/>
        <v>#N/A</v>
      </c>
      <c r="B392" t="e">
        <f t="shared" si="13"/>
        <v>#N/A</v>
      </c>
      <c r="C392" t="e">
        <f>VLOOKUP(E392,Sheet2!$L$4:$O$171,2,0)</f>
        <v>#N/A</v>
      </c>
      <c r="D392" t="e">
        <f>VLOOKUP(E392,Sheet2!$L$4:$O$171,3,0)</f>
        <v>#N/A</v>
      </c>
      <c r="E392" s="21" t="s">
        <v>710</v>
      </c>
      <c r="F392" s="21"/>
      <c r="G392" s="21"/>
      <c r="H392" s="21"/>
    </row>
    <row r="393" spans="1:8" x14ac:dyDescent="0.25">
      <c r="A393" t="e">
        <f t="shared" si="12"/>
        <v>#N/A</v>
      </c>
      <c r="B393" t="e">
        <f t="shared" si="13"/>
        <v>#N/A</v>
      </c>
      <c r="C393" t="e">
        <f>VLOOKUP(E393,Sheet2!$L$4:$O$171,2,0)</f>
        <v>#N/A</v>
      </c>
      <c r="D393" t="e">
        <f>VLOOKUP(E393,Sheet2!$L$4:$O$171,3,0)</f>
        <v>#N/A</v>
      </c>
      <c r="E393" s="20" t="s">
        <v>710</v>
      </c>
      <c r="F393" s="20" t="s">
        <v>203</v>
      </c>
      <c r="G393" s="22">
        <v>36.431691292055497</v>
      </c>
      <c r="H393" s="22">
        <v>36.431691292055497</v>
      </c>
    </row>
    <row r="394" spans="1:8" x14ac:dyDescent="0.25">
      <c r="A394" t="e">
        <f t="shared" si="12"/>
        <v>#N/A</v>
      </c>
      <c r="B394" t="e">
        <f t="shared" si="13"/>
        <v>#N/A</v>
      </c>
      <c r="C394" t="e">
        <f>VLOOKUP(E394,Sheet2!$L$4:$O$171,2,0)</f>
        <v>#N/A</v>
      </c>
      <c r="D394" t="e">
        <f>VLOOKUP(E394,Sheet2!$L$4:$O$171,3,0)</f>
        <v>#N/A</v>
      </c>
      <c r="E394" s="21" t="s">
        <v>711</v>
      </c>
      <c r="F394" s="21"/>
      <c r="G394" s="21"/>
      <c r="H394" s="21"/>
    </row>
    <row r="395" spans="1:8" x14ac:dyDescent="0.25">
      <c r="A395" t="e">
        <f t="shared" si="12"/>
        <v>#N/A</v>
      </c>
      <c r="B395" t="e">
        <f t="shared" si="13"/>
        <v>#N/A</v>
      </c>
      <c r="C395" t="e">
        <f>VLOOKUP(E395,Sheet2!$L$4:$O$171,2,0)</f>
        <v>#N/A</v>
      </c>
      <c r="D395" t="e">
        <f>VLOOKUP(E395,Sheet2!$L$4:$O$171,3,0)</f>
        <v>#N/A</v>
      </c>
      <c r="E395" s="20" t="s">
        <v>711</v>
      </c>
      <c r="F395" s="20" t="s">
        <v>204</v>
      </c>
      <c r="G395" s="22">
        <v>34.840907340258305</v>
      </c>
      <c r="H395" s="22">
        <v>34.840907340258305</v>
      </c>
    </row>
    <row r="396" spans="1:8" x14ac:dyDescent="0.25">
      <c r="A396" t="e">
        <f t="shared" si="12"/>
        <v>#N/A</v>
      </c>
      <c r="B396" t="e">
        <f t="shared" si="13"/>
        <v>#N/A</v>
      </c>
      <c r="C396" t="e">
        <f>VLOOKUP(E396,Sheet2!$L$4:$O$171,2,0)</f>
        <v>#N/A</v>
      </c>
      <c r="D396" t="e">
        <f>VLOOKUP(E396,Sheet2!$L$4:$O$171,3,0)</f>
        <v>#N/A</v>
      </c>
      <c r="E396" s="21" t="s">
        <v>712</v>
      </c>
      <c r="F396" s="21"/>
      <c r="G396" s="21"/>
      <c r="H396" s="21"/>
    </row>
    <row r="397" spans="1:8" x14ac:dyDescent="0.25">
      <c r="A397" t="e">
        <f t="shared" si="12"/>
        <v>#N/A</v>
      </c>
      <c r="B397" t="e">
        <f t="shared" si="13"/>
        <v>#N/A</v>
      </c>
      <c r="C397" t="e">
        <f>VLOOKUP(E397,Sheet2!$L$4:$O$171,2,0)</f>
        <v>#N/A</v>
      </c>
      <c r="D397" t="e">
        <f>VLOOKUP(E397,Sheet2!$L$4:$O$171,3,0)</f>
        <v>#N/A</v>
      </c>
      <c r="E397" s="20" t="s">
        <v>712</v>
      </c>
      <c r="F397" s="20" t="s">
        <v>206</v>
      </c>
      <c r="G397" s="22">
        <v>17.608745888240009</v>
      </c>
      <c r="H397" s="22">
        <v>17.608745888240009</v>
      </c>
    </row>
    <row r="398" spans="1:8" x14ac:dyDescent="0.25">
      <c r="A398" t="e">
        <f t="shared" si="12"/>
        <v>#N/A</v>
      </c>
      <c r="B398" t="e">
        <f t="shared" si="13"/>
        <v>#N/A</v>
      </c>
      <c r="C398" t="e">
        <f>VLOOKUP(E398,Sheet2!$L$4:$O$171,2,0)</f>
        <v>#N/A</v>
      </c>
      <c r="D398" t="e">
        <f>VLOOKUP(E398,Sheet2!$L$4:$O$171,3,0)</f>
        <v>#N/A</v>
      </c>
      <c r="E398" s="21" t="s">
        <v>713</v>
      </c>
      <c r="F398" s="21"/>
      <c r="G398" s="21"/>
      <c r="H398" s="21"/>
    </row>
    <row r="399" spans="1:8" x14ac:dyDescent="0.25">
      <c r="A399" t="e">
        <f t="shared" si="12"/>
        <v>#N/A</v>
      </c>
      <c r="B399" t="e">
        <f t="shared" si="13"/>
        <v>#N/A</v>
      </c>
      <c r="C399" t="e">
        <f>VLOOKUP(E399,Sheet2!$L$4:$O$171,2,0)</f>
        <v>#N/A</v>
      </c>
      <c r="D399" t="e">
        <f>VLOOKUP(E399,Sheet2!$L$4:$O$171,3,0)</f>
        <v>#N/A</v>
      </c>
      <c r="E399" s="20" t="s">
        <v>713</v>
      </c>
      <c r="F399" s="20" t="s">
        <v>207</v>
      </c>
      <c r="G399" s="22">
        <v>16.557732961693944</v>
      </c>
      <c r="H399" s="22">
        <v>16.557732961693944</v>
      </c>
    </row>
    <row r="400" spans="1:8" x14ac:dyDescent="0.25">
      <c r="A400" t="e">
        <f t="shared" si="12"/>
        <v>#N/A</v>
      </c>
      <c r="B400" t="e">
        <f t="shared" si="13"/>
        <v>#N/A</v>
      </c>
      <c r="C400" t="e">
        <f>VLOOKUP(E400,Sheet2!$L$4:$O$171,2,0)</f>
        <v>#N/A</v>
      </c>
      <c r="D400" t="e">
        <f>VLOOKUP(E400,Sheet2!$L$4:$O$171,3,0)</f>
        <v>#N/A</v>
      </c>
      <c r="E400" s="21" t="s">
        <v>714</v>
      </c>
      <c r="F400" s="21"/>
      <c r="G400" s="21"/>
      <c r="H400" s="21"/>
    </row>
    <row r="401" spans="1:8" x14ac:dyDescent="0.25">
      <c r="A401" t="e">
        <f t="shared" si="12"/>
        <v>#N/A</v>
      </c>
      <c r="B401" t="e">
        <f t="shared" si="13"/>
        <v>#N/A</v>
      </c>
      <c r="C401" t="e">
        <f>VLOOKUP(E401,Sheet2!$L$4:$O$171,2,0)</f>
        <v>#N/A</v>
      </c>
      <c r="D401" t="e">
        <f>VLOOKUP(E401,Sheet2!$L$4:$O$171,3,0)</f>
        <v>#N/A</v>
      </c>
      <c r="E401" s="20" t="s">
        <v>714</v>
      </c>
      <c r="F401" s="20" t="s">
        <v>277</v>
      </c>
      <c r="G401" s="22">
        <v>32.252099999999999</v>
      </c>
      <c r="H401" s="22">
        <v>0</v>
      </c>
    </row>
    <row r="402" spans="1:8" x14ac:dyDescent="0.25">
      <c r="E402" s="20" t="s">
        <v>715</v>
      </c>
      <c r="F402" s="19"/>
      <c r="G402" s="22">
        <v>16441.965865733036</v>
      </c>
      <c r="H402" s="22">
        <v>14230.673140744882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E4376-CF47-4C95-8A40-3A07E46943FD}">
  <dimension ref="D2:Q171"/>
  <sheetViews>
    <sheetView topLeftCell="A135" workbookViewId="0">
      <selection activeCell="K3" sqref="K3:M170"/>
    </sheetView>
  </sheetViews>
  <sheetFormatPr defaultRowHeight="15" x14ac:dyDescent="0.25"/>
  <cols>
    <col min="4" max="4" width="9.7109375" bestFit="1" customWidth="1"/>
  </cols>
  <sheetData>
    <row r="2" spans="4:17" x14ac:dyDescent="0.25">
      <c r="D2" t="s">
        <v>1</v>
      </c>
      <c r="E2" t="s">
        <v>599</v>
      </c>
      <c r="F2" t="s">
        <v>600</v>
      </c>
      <c r="G2" t="s">
        <v>525</v>
      </c>
      <c r="H2" t="s">
        <v>526</v>
      </c>
      <c r="I2" t="s">
        <v>601</v>
      </c>
      <c r="J2" t="s">
        <v>527</v>
      </c>
      <c r="K2" t="s">
        <v>528</v>
      </c>
      <c r="L2" t="s">
        <v>529</v>
      </c>
      <c r="M2" t="s">
        <v>530</v>
      </c>
      <c r="N2" t="s">
        <v>602</v>
      </c>
      <c r="O2" t="s">
        <v>603</v>
      </c>
      <c r="P2" t="s">
        <v>604</v>
      </c>
      <c r="Q2" t="s">
        <v>531</v>
      </c>
    </row>
    <row r="3" spans="4:17" x14ac:dyDescent="0.25">
      <c r="D3" s="17">
        <v>44329</v>
      </c>
      <c r="E3" s="18">
        <v>0.94791666666666663</v>
      </c>
      <c r="F3" t="s">
        <v>605</v>
      </c>
      <c r="G3" t="s">
        <v>362</v>
      </c>
      <c r="H3" t="s">
        <v>532</v>
      </c>
      <c r="I3" t="s">
        <v>606</v>
      </c>
      <c r="J3">
        <v>-25</v>
      </c>
      <c r="K3">
        <v>84.66</v>
      </c>
      <c r="L3" s="14">
        <v>-2116.6</v>
      </c>
      <c r="M3">
        <v>-60.34</v>
      </c>
      <c r="N3" t="s">
        <v>324</v>
      </c>
      <c r="Q3" t="s">
        <v>325</v>
      </c>
    </row>
    <row r="4" spans="4:17" x14ac:dyDescent="0.25">
      <c r="D4" s="17">
        <v>44329</v>
      </c>
      <c r="E4" s="18">
        <v>0.94444444444444453</v>
      </c>
      <c r="F4" t="s">
        <v>605</v>
      </c>
      <c r="G4" t="s">
        <v>363</v>
      </c>
      <c r="H4" t="s">
        <v>533</v>
      </c>
      <c r="I4" t="s">
        <v>606</v>
      </c>
      <c r="J4">
        <v>-2</v>
      </c>
      <c r="K4" s="14">
        <v>1157.3699999999999</v>
      </c>
      <c r="L4" s="14">
        <v>-2314.7399999999998</v>
      </c>
      <c r="M4">
        <v>-65.989999999999995</v>
      </c>
      <c r="N4" t="s">
        <v>324</v>
      </c>
      <c r="Q4" t="s">
        <v>325</v>
      </c>
    </row>
    <row r="5" spans="4:17" x14ac:dyDescent="0.25">
      <c r="D5" s="17">
        <v>44329</v>
      </c>
      <c r="E5" s="18">
        <v>0.94513888888888886</v>
      </c>
      <c r="F5" t="s">
        <v>605</v>
      </c>
      <c r="G5" t="s">
        <v>364</v>
      </c>
      <c r="H5" t="s">
        <v>534</v>
      </c>
      <c r="I5" t="s">
        <v>606</v>
      </c>
      <c r="J5">
        <v>-2</v>
      </c>
      <c r="K5" s="14">
        <v>1115.31</v>
      </c>
      <c r="L5" s="14">
        <v>-2230.62</v>
      </c>
      <c r="M5">
        <v>-63.59</v>
      </c>
      <c r="N5" t="s">
        <v>324</v>
      </c>
      <c r="Q5" t="s">
        <v>325</v>
      </c>
    </row>
    <row r="6" spans="4:17" x14ac:dyDescent="0.25">
      <c r="D6" s="17">
        <v>44329</v>
      </c>
      <c r="E6" s="18">
        <v>0.9458333333333333</v>
      </c>
      <c r="F6" t="s">
        <v>605</v>
      </c>
      <c r="G6" t="s">
        <v>365</v>
      </c>
      <c r="H6" t="s">
        <v>535</v>
      </c>
      <c r="I6" t="s">
        <v>606</v>
      </c>
      <c r="J6">
        <v>-2</v>
      </c>
      <c r="K6" s="14">
        <v>1115.31</v>
      </c>
      <c r="L6" s="14">
        <v>-2230.62</v>
      </c>
      <c r="M6">
        <v>-63.59</v>
      </c>
      <c r="N6" t="s">
        <v>324</v>
      </c>
      <c r="Q6" t="s">
        <v>325</v>
      </c>
    </row>
    <row r="7" spans="4:17" x14ac:dyDescent="0.25">
      <c r="D7" s="17">
        <v>44328</v>
      </c>
      <c r="E7" s="18">
        <v>0.94652777777777775</v>
      </c>
      <c r="F7" t="s">
        <v>605</v>
      </c>
      <c r="G7" t="s">
        <v>366</v>
      </c>
      <c r="H7" t="s">
        <v>193</v>
      </c>
      <c r="I7" t="s">
        <v>606</v>
      </c>
      <c r="J7">
        <v>-233</v>
      </c>
      <c r="K7">
        <v>9.0500000000000007</v>
      </c>
      <c r="L7" s="14">
        <v>-2108.65</v>
      </c>
      <c r="M7">
        <v>-60.12</v>
      </c>
      <c r="N7" t="s">
        <v>324</v>
      </c>
      <c r="Q7" t="s">
        <v>325</v>
      </c>
    </row>
    <row r="8" spans="4:17" x14ac:dyDescent="0.25">
      <c r="D8" s="17">
        <v>44328</v>
      </c>
      <c r="E8" s="18">
        <v>0.94652777777777775</v>
      </c>
      <c r="F8" t="s">
        <v>605</v>
      </c>
      <c r="G8" t="s">
        <v>367</v>
      </c>
      <c r="H8" t="s">
        <v>194</v>
      </c>
      <c r="I8" t="s">
        <v>606</v>
      </c>
      <c r="J8">
        <v>-200</v>
      </c>
      <c r="K8">
        <v>8.9700000000000006</v>
      </c>
      <c r="L8" s="14">
        <v>-1794</v>
      </c>
      <c r="M8">
        <v>-51.15</v>
      </c>
      <c r="N8" t="s">
        <v>324</v>
      </c>
      <c r="Q8" t="s">
        <v>325</v>
      </c>
    </row>
    <row r="9" spans="4:17" x14ac:dyDescent="0.25">
      <c r="D9" s="17">
        <v>44328</v>
      </c>
      <c r="E9" s="18">
        <v>0.94861111111111107</v>
      </c>
      <c r="F9" t="s">
        <v>605</v>
      </c>
      <c r="G9" t="s">
        <v>368</v>
      </c>
      <c r="H9" t="s">
        <v>69</v>
      </c>
      <c r="I9" t="s">
        <v>606</v>
      </c>
      <c r="J9">
        <v>-16</v>
      </c>
      <c r="K9">
        <v>61.44</v>
      </c>
      <c r="L9">
        <v>-983</v>
      </c>
      <c r="M9">
        <v>-28.03</v>
      </c>
      <c r="N9" t="s">
        <v>324</v>
      </c>
      <c r="Q9" t="s">
        <v>325</v>
      </c>
    </row>
    <row r="10" spans="4:17" x14ac:dyDescent="0.25">
      <c r="D10" s="17">
        <v>44328</v>
      </c>
      <c r="E10" s="18">
        <v>0.94861111111111107</v>
      </c>
      <c r="F10" t="s">
        <v>605</v>
      </c>
      <c r="G10" t="s">
        <v>369</v>
      </c>
      <c r="H10" t="s">
        <v>536</v>
      </c>
      <c r="I10" t="s">
        <v>606</v>
      </c>
      <c r="J10">
        <v>-5</v>
      </c>
      <c r="K10">
        <v>133.80000000000001</v>
      </c>
      <c r="L10">
        <v>-668.98</v>
      </c>
      <c r="M10">
        <v>-19.07</v>
      </c>
      <c r="N10" t="s">
        <v>324</v>
      </c>
      <c r="Q10" t="s">
        <v>325</v>
      </c>
    </row>
    <row r="11" spans="4:17" x14ac:dyDescent="0.25">
      <c r="D11" s="17">
        <v>44329</v>
      </c>
      <c r="E11" s="18">
        <v>0.95000000000000007</v>
      </c>
      <c r="F11" t="s">
        <v>605</v>
      </c>
      <c r="G11" t="s">
        <v>370</v>
      </c>
      <c r="H11" t="s">
        <v>537</v>
      </c>
      <c r="I11" t="s">
        <v>606</v>
      </c>
      <c r="J11">
        <v>-300</v>
      </c>
      <c r="K11">
        <v>12.25</v>
      </c>
      <c r="L11" s="14">
        <v>-3675</v>
      </c>
      <c r="M11">
        <v>-104.77</v>
      </c>
      <c r="N11" t="s">
        <v>324</v>
      </c>
      <c r="Q11" t="s">
        <v>325</v>
      </c>
    </row>
    <row r="12" spans="4:17" x14ac:dyDescent="0.25">
      <c r="D12" s="17">
        <v>44328</v>
      </c>
      <c r="E12" s="18">
        <v>0.9555555555555556</v>
      </c>
      <c r="F12" t="s">
        <v>605</v>
      </c>
      <c r="G12" t="s">
        <v>371</v>
      </c>
      <c r="H12" t="s">
        <v>294</v>
      </c>
      <c r="I12" t="s">
        <v>606</v>
      </c>
      <c r="J12">
        <v>-500</v>
      </c>
      <c r="K12">
        <v>0.14000000000000001</v>
      </c>
      <c r="L12">
        <v>-70</v>
      </c>
      <c r="M12">
        <v>-2</v>
      </c>
      <c r="N12" t="s">
        <v>324</v>
      </c>
      <c r="Q12" t="s">
        <v>325</v>
      </c>
    </row>
    <row r="13" spans="4:17" x14ac:dyDescent="0.25">
      <c r="D13" s="17">
        <v>44328</v>
      </c>
      <c r="E13" s="18">
        <v>0.95972222222222225</v>
      </c>
      <c r="F13" t="s">
        <v>605</v>
      </c>
      <c r="G13" t="s">
        <v>372</v>
      </c>
      <c r="H13" t="s">
        <v>54</v>
      </c>
      <c r="I13" t="s">
        <v>606</v>
      </c>
      <c r="J13">
        <v>-3000</v>
      </c>
      <c r="K13">
        <v>0.12</v>
      </c>
      <c r="L13">
        <v>-350.4</v>
      </c>
      <c r="M13">
        <v>-9.99</v>
      </c>
      <c r="N13" t="s">
        <v>324</v>
      </c>
      <c r="Q13" t="s">
        <v>325</v>
      </c>
    </row>
    <row r="14" spans="4:17" x14ac:dyDescent="0.25">
      <c r="D14" s="17">
        <v>44328</v>
      </c>
      <c r="E14" s="18">
        <v>0.95972222222222225</v>
      </c>
      <c r="F14" t="s">
        <v>605</v>
      </c>
      <c r="G14" t="s">
        <v>373</v>
      </c>
      <c r="H14" t="s">
        <v>538</v>
      </c>
      <c r="I14" t="s">
        <v>606</v>
      </c>
      <c r="J14">
        <v>-500</v>
      </c>
      <c r="K14">
        <v>0.5</v>
      </c>
      <c r="L14">
        <v>-250</v>
      </c>
      <c r="M14">
        <v>-7.13</v>
      </c>
      <c r="N14" t="s">
        <v>324</v>
      </c>
      <c r="Q14" t="s">
        <v>325</v>
      </c>
    </row>
    <row r="15" spans="4:17" x14ac:dyDescent="0.25">
      <c r="D15" s="17">
        <v>44328</v>
      </c>
      <c r="E15" s="18">
        <v>0.9604166666666667</v>
      </c>
      <c r="F15" t="s">
        <v>605</v>
      </c>
      <c r="G15" t="s">
        <v>374</v>
      </c>
      <c r="H15" t="s">
        <v>539</v>
      </c>
      <c r="I15" t="s">
        <v>606</v>
      </c>
      <c r="J15">
        <v>-2400</v>
      </c>
      <c r="K15">
        <v>0.26</v>
      </c>
      <c r="L15">
        <v>-624</v>
      </c>
      <c r="M15">
        <v>-17.79</v>
      </c>
      <c r="N15" t="s">
        <v>324</v>
      </c>
      <c r="Q15" t="s">
        <v>325</v>
      </c>
    </row>
    <row r="16" spans="4:17" x14ac:dyDescent="0.25">
      <c r="D16" s="17">
        <v>44328</v>
      </c>
      <c r="E16" s="18">
        <v>0.98055555555555562</v>
      </c>
      <c r="F16" t="s">
        <v>605</v>
      </c>
      <c r="G16" t="s">
        <v>375</v>
      </c>
      <c r="H16" t="s">
        <v>295</v>
      </c>
      <c r="I16" t="s">
        <v>606</v>
      </c>
      <c r="J16">
        <v>-5000</v>
      </c>
      <c r="K16">
        <v>0.11</v>
      </c>
      <c r="L16">
        <v>-570</v>
      </c>
      <c r="M16">
        <v>-16.25</v>
      </c>
      <c r="N16" t="s">
        <v>324</v>
      </c>
      <c r="Q16" t="s">
        <v>325</v>
      </c>
    </row>
    <row r="17" spans="4:17" x14ac:dyDescent="0.25">
      <c r="D17" s="17">
        <v>44328</v>
      </c>
      <c r="E17" s="18">
        <v>0.95486111111111116</v>
      </c>
      <c r="F17" t="s">
        <v>605</v>
      </c>
      <c r="G17" t="s">
        <v>376</v>
      </c>
      <c r="H17" t="s">
        <v>110</v>
      </c>
      <c r="I17" t="s">
        <v>606</v>
      </c>
      <c r="J17">
        <v>-20</v>
      </c>
      <c r="K17">
        <v>7.01</v>
      </c>
      <c r="L17">
        <v>-140.1</v>
      </c>
      <c r="M17">
        <v>-3.99</v>
      </c>
      <c r="N17" t="s">
        <v>324</v>
      </c>
      <c r="Q17" t="s">
        <v>325</v>
      </c>
    </row>
    <row r="18" spans="4:17" x14ac:dyDescent="0.25">
      <c r="D18" s="17">
        <v>44328</v>
      </c>
      <c r="E18" s="18">
        <v>0.9555555555555556</v>
      </c>
      <c r="F18" t="s">
        <v>605</v>
      </c>
      <c r="G18" t="s">
        <v>377</v>
      </c>
      <c r="H18" t="s">
        <v>131</v>
      </c>
      <c r="I18" t="s">
        <v>606</v>
      </c>
      <c r="J18">
        <v>-12</v>
      </c>
      <c r="K18">
        <v>16.64</v>
      </c>
      <c r="L18">
        <v>-199.66</v>
      </c>
      <c r="M18">
        <v>-5.69</v>
      </c>
      <c r="N18" t="s">
        <v>324</v>
      </c>
      <c r="Q18" t="s">
        <v>325</v>
      </c>
    </row>
    <row r="19" spans="4:17" x14ac:dyDescent="0.25">
      <c r="D19" s="17">
        <v>44328</v>
      </c>
      <c r="E19" s="18">
        <v>0.98125000000000007</v>
      </c>
      <c r="F19" t="s">
        <v>605</v>
      </c>
      <c r="G19" t="s">
        <v>378</v>
      </c>
      <c r="H19" t="s">
        <v>19</v>
      </c>
      <c r="I19" t="s">
        <v>606</v>
      </c>
      <c r="J19">
        <v>-600</v>
      </c>
      <c r="K19">
        <v>9.18</v>
      </c>
      <c r="L19" s="14">
        <v>-5508.54</v>
      </c>
      <c r="M19">
        <v>-157.05000000000001</v>
      </c>
      <c r="N19" t="s">
        <v>324</v>
      </c>
      <c r="Q19" t="s">
        <v>325</v>
      </c>
    </row>
    <row r="20" spans="4:17" x14ac:dyDescent="0.25">
      <c r="D20" s="17">
        <v>44328</v>
      </c>
      <c r="E20" s="18">
        <v>0.98125000000000007</v>
      </c>
      <c r="F20" t="s">
        <v>605</v>
      </c>
      <c r="G20" t="s">
        <v>379</v>
      </c>
      <c r="H20" t="s">
        <v>213</v>
      </c>
      <c r="I20" t="s">
        <v>606</v>
      </c>
      <c r="J20">
        <v>-80</v>
      </c>
      <c r="K20">
        <v>5.27</v>
      </c>
      <c r="L20">
        <v>-421.48</v>
      </c>
      <c r="M20">
        <v>-12.02</v>
      </c>
      <c r="N20" t="s">
        <v>324</v>
      </c>
      <c r="Q20" t="s">
        <v>325</v>
      </c>
    </row>
    <row r="21" spans="4:17" x14ac:dyDescent="0.25">
      <c r="D21" s="17">
        <v>44329</v>
      </c>
      <c r="E21" s="18">
        <v>0.9506944444444444</v>
      </c>
      <c r="F21" t="s">
        <v>605</v>
      </c>
      <c r="G21" t="s">
        <v>380</v>
      </c>
      <c r="H21" t="s">
        <v>540</v>
      </c>
      <c r="I21" t="s">
        <v>606</v>
      </c>
      <c r="J21">
        <v>-2500</v>
      </c>
      <c r="K21">
        <v>0.21</v>
      </c>
      <c r="L21">
        <v>-525</v>
      </c>
      <c r="M21">
        <v>-14.97</v>
      </c>
      <c r="N21" t="s">
        <v>324</v>
      </c>
      <c r="Q21" t="s">
        <v>325</v>
      </c>
    </row>
    <row r="22" spans="4:17" x14ac:dyDescent="0.25">
      <c r="D22" s="17">
        <v>44328</v>
      </c>
      <c r="E22" s="18">
        <v>0.97916666666666663</v>
      </c>
      <c r="F22" t="s">
        <v>605</v>
      </c>
      <c r="G22" t="s">
        <v>381</v>
      </c>
      <c r="H22" t="s">
        <v>99</v>
      </c>
      <c r="I22" t="s">
        <v>606</v>
      </c>
      <c r="J22">
        <v>-5</v>
      </c>
      <c r="K22">
        <v>212</v>
      </c>
      <c r="L22" s="14">
        <v>-1060</v>
      </c>
      <c r="M22">
        <v>-30.22</v>
      </c>
      <c r="N22" t="s">
        <v>324</v>
      </c>
      <c r="Q22" t="s">
        <v>325</v>
      </c>
    </row>
    <row r="23" spans="4:17" x14ac:dyDescent="0.25">
      <c r="D23" s="17">
        <v>44328</v>
      </c>
      <c r="E23" s="18">
        <v>0.95694444444444438</v>
      </c>
      <c r="F23" t="s">
        <v>605</v>
      </c>
      <c r="G23" t="s">
        <v>382</v>
      </c>
      <c r="H23" t="s">
        <v>541</v>
      </c>
      <c r="I23" t="s">
        <v>606</v>
      </c>
      <c r="J23">
        <v>-200</v>
      </c>
      <c r="K23">
        <v>0.6</v>
      </c>
      <c r="L23">
        <v>-120</v>
      </c>
      <c r="M23">
        <v>-3.42</v>
      </c>
      <c r="N23" t="s">
        <v>324</v>
      </c>
      <c r="Q23" t="s">
        <v>325</v>
      </c>
    </row>
    <row r="24" spans="4:17" x14ac:dyDescent="0.25">
      <c r="D24" s="17">
        <v>44328</v>
      </c>
      <c r="E24" s="18">
        <v>0.95763888888888893</v>
      </c>
      <c r="F24" t="s">
        <v>605</v>
      </c>
      <c r="G24" t="s">
        <v>383</v>
      </c>
      <c r="H24" t="s">
        <v>542</v>
      </c>
      <c r="I24" t="s">
        <v>606</v>
      </c>
      <c r="J24">
        <v>-200</v>
      </c>
      <c r="K24">
        <v>1.5</v>
      </c>
      <c r="L24">
        <v>-300</v>
      </c>
      <c r="M24">
        <v>-8.5500000000000007</v>
      </c>
      <c r="N24" t="s">
        <v>324</v>
      </c>
      <c r="Q24" t="s">
        <v>325</v>
      </c>
    </row>
    <row r="25" spans="4:17" x14ac:dyDescent="0.25">
      <c r="D25" s="17">
        <v>44328</v>
      </c>
      <c r="E25" s="18">
        <v>0.96180555555555547</v>
      </c>
      <c r="F25" t="s">
        <v>605</v>
      </c>
      <c r="G25" t="s">
        <v>384</v>
      </c>
      <c r="H25" t="s">
        <v>543</v>
      </c>
      <c r="I25" t="s">
        <v>606</v>
      </c>
      <c r="J25">
        <v>-5</v>
      </c>
      <c r="K25">
        <v>910.17</v>
      </c>
      <c r="L25" s="14">
        <v>-4550.8500000000004</v>
      </c>
      <c r="M25">
        <v>-129.75</v>
      </c>
      <c r="N25" t="s">
        <v>324</v>
      </c>
      <c r="Q25" t="s">
        <v>325</v>
      </c>
    </row>
    <row r="26" spans="4:17" x14ac:dyDescent="0.25">
      <c r="D26" s="17">
        <v>44329</v>
      </c>
      <c r="E26" s="18">
        <v>0.95138888888888884</v>
      </c>
      <c r="F26" t="s">
        <v>605</v>
      </c>
      <c r="G26" t="s">
        <v>385</v>
      </c>
      <c r="H26" t="s">
        <v>171</v>
      </c>
      <c r="I26" t="s">
        <v>606</v>
      </c>
      <c r="J26">
        <v>-300</v>
      </c>
      <c r="K26">
        <v>0.19</v>
      </c>
      <c r="L26">
        <v>-56.79</v>
      </c>
      <c r="M26">
        <v>-1.62</v>
      </c>
      <c r="N26" t="s">
        <v>324</v>
      </c>
      <c r="Q26" t="s">
        <v>325</v>
      </c>
    </row>
    <row r="27" spans="4:17" x14ac:dyDescent="0.25">
      <c r="D27" s="17">
        <v>44328</v>
      </c>
      <c r="E27" s="18">
        <v>0.98055555555555562</v>
      </c>
      <c r="F27" t="s">
        <v>605</v>
      </c>
      <c r="G27" t="s">
        <v>386</v>
      </c>
      <c r="H27" t="s">
        <v>22</v>
      </c>
      <c r="I27" t="s">
        <v>606</v>
      </c>
      <c r="J27">
        <v>-4000</v>
      </c>
      <c r="K27">
        <v>1.08</v>
      </c>
      <c r="L27" s="14">
        <v>-4323.2</v>
      </c>
      <c r="M27">
        <v>-123.26</v>
      </c>
      <c r="N27" t="s">
        <v>324</v>
      </c>
      <c r="Q27" t="s">
        <v>325</v>
      </c>
    </row>
    <row r="28" spans="4:17" x14ac:dyDescent="0.25">
      <c r="D28" s="17">
        <v>44329</v>
      </c>
      <c r="E28" s="18">
        <v>0.96458333333333324</v>
      </c>
      <c r="F28" t="s">
        <v>605</v>
      </c>
      <c r="G28" t="s">
        <v>387</v>
      </c>
      <c r="H28" t="s">
        <v>178</v>
      </c>
      <c r="I28" t="s">
        <v>606</v>
      </c>
      <c r="J28">
        <v>-25</v>
      </c>
      <c r="K28">
        <v>12.6</v>
      </c>
      <c r="L28">
        <v>-315</v>
      </c>
      <c r="M28">
        <v>-8.98</v>
      </c>
      <c r="N28" t="s">
        <v>324</v>
      </c>
      <c r="Q28" t="s">
        <v>325</v>
      </c>
    </row>
    <row r="29" spans="4:17" x14ac:dyDescent="0.25">
      <c r="D29" s="17">
        <v>44329</v>
      </c>
      <c r="E29" s="18">
        <v>6.2499999999999995E-3</v>
      </c>
      <c r="F29" t="s">
        <v>605</v>
      </c>
      <c r="G29" t="s">
        <v>388</v>
      </c>
      <c r="H29" t="s">
        <v>135</v>
      </c>
      <c r="I29" t="s">
        <v>606</v>
      </c>
      <c r="J29">
        <v>-44</v>
      </c>
      <c r="K29">
        <v>37.270000000000003</v>
      </c>
      <c r="L29" s="14">
        <v>-1640.06</v>
      </c>
      <c r="M29">
        <v>-46.76</v>
      </c>
      <c r="N29" t="s">
        <v>324</v>
      </c>
      <c r="Q29" t="s">
        <v>325</v>
      </c>
    </row>
    <row r="30" spans="4:17" x14ac:dyDescent="0.25">
      <c r="D30" s="17">
        <v>44329</v>
      </c>
      <c r="E30" s="18">
        <v>0.96527777777777779</v>
      </c>
      <c r="F30" t="s">
        <v>605</v>
      </c>
      <c r="G30" t="s">
        <v>389</v>
      </c>
      <c r="H30" t="s">
        <v>159</v>
      </c>
      <c r="I30" t="s">
        <v>606</v>
      </c>
      <c r="J30">
        <v>-2</v>
      </c>
      <c r="K30">
        <v>901.14</v>
      </c>
      <c r="L30" s="14">
        <v>-1802.27</v>
      </c>
      <c r="M30">
        <v>-51.38</v>
      </c>
      <c r="N30" t="s">
        <v>324</v>
      </c>
      <c r="Q30" t="s">
        <v>325</v>
      </c>
    </row>
    <row r="31" spans="4:17" x14ac:dyDescent="0.25">
      <c r="D31" s="17">
        <v>44329</v>
      </c>
      <c r="E31" s="18">
        <v>6.9444444444444441E-3</v>
      </c>
      <c r="F31" t="s">
        <v>605</v>
      </c>
      <c r="G31" t="s">
        <v>390</v>
      </c>
      <c r="H31" t="s">
        <v>224</v>
      </c>
      <c r="I31" t="s">
        <v>606</v>
      </c>
      <c r="J31">
        <v>-4</v>
      </c>
      <c r="K31">
        <v>45</v>
      </c>
      <c r="L31">
        <v>-180</v>
      </c>
      <c r="M31">
        <v>-5.13</v>
      </c>
      <c r="N31" t="s">
        <v>324</v>
      </c>
      <c r="Q31" t="s">
        <v>325</v>
      </c>
    </row>
    <row r="32" spans="4:17" x14ac:dyDescent="0.25">
      <c r="D32" s="17">
        <v>44329</v>
      </c>
      <c r="E32" s="18">
        <v>7.6388888888888886E-3</v>
      </c>
      <c r="F32" t="s">
        <v>605</v>
      </c>
      <c r="G32" t="s">
        <v>391</v>
      </c>
      <c r="H32" t="s">
        <v>146</v>
      </c>
      <c r="I32" t="s">
        <v>606</v>
      </c>
      <c r="J32">
        <v>-300</v>
      </c>
      <c r="K32">
        <v>5.4</v>
      </c>
      <c r="L32" s="14">
        <v>-1619.22</v>
      </c>
      <c r="M32">
        <v>-46.16</v>
      </c>
      <c r="N32" t="s">
        <v>324</v>
      </c>
      <c r="Q32" t="s">
        <v>325</v>
      </c>
    </row>
    <row r="33" spans="4:17" x14ac:dyDescent="0.25">
      <c r="D33" s="17">
        <v>44329</v>
      </c>
      <c r="E33" s="18">
        <v>7.6388888888888886E-3</v>
      </c>
      <c r="F33" t="s">
        <v>605</v>
      </c>
      <c r="G33" t="s">
        <v>392</v>
      </c>
      <c r="H33" t="s">
        <v>142</v>
      </c>
      <c r="I33" t="s">
        <v>606</v>
      </c>
      <c r="J33">
        <v>-1</v>
      </c>
      <c r="K33">
        <v>24.88</v>
      </c>
      <c r="L33">
        <v>-24.88</v>
      </c>
      <c r="M33">
        <v>-0.71</v>
      </c>
      <c r="N33" t="s">
        <v>324</v>
      </c>
      <c r="Q33" t="s">
        <v>325</v>
      </c>
    </row>
    <row r="34" spans="4:17" x14ac:dyDescent="0.25">
      <c r="D34" s="17">
        <v>44329</v>
      </c>
      <c r="E34" s="18">
        <v>7.6388888888888886E-3</v>
      </c>
      <c r="F34" t="s">
        <v>605</v>
      </c>
      <c r="G34" t="s">
        <v>393</v>
      </c>
      <c r="H34" t="s">
        <v>155</v>
      </c>
      <c r="I34" t="s">
        <v>606</v>
      </c>
      <c r="J34">
        <v>-300</v>
      </c>
      <c r="K34">
        <v>4.5999999999999996</v>
      </c>
      <c r="L34" s="14">
        <v>-1378.53</v>
      </c>
      <c r="M34">
        <v>-39.299999999999997</v>
      </c>
      <c r="N34" t="s">
        <v>324</v>
      </c>
      <c r="Q34" t="s">
        <v>325</v>
      </c>
    </row>
    <row r="35" spans="4:17" x14ac:dyDescent="0.25">
      <c r="D35" s="17">
        <v>44329</v>
      </c>
      <c r="E35" s="18">
        <v>8.3333333333333332E-3</v>
      </c>
      <c r="F35" t="s">
        <v>605</v>
      </c>
      <c r="G35" t="s">
        <v>394</v>
      </c>
      <c r="H35" t="s">
        <v>144</v>
      </c>
      <c r="I35" t="s">
        <v>606</v>
      </c>
      <c r="J35">
        <v>-4</v>
      </c>
      <c r="K35">
        <v>36.1</v>
      </c>
      <c r="L35">
        <v>-144.4</v>
      </c>
      <c r="M35">
        <v>-4.12</v>
      </c>
      <c r="N35" t="s">
        <v>324</v>
      </c>
      <c r="Q35" t="s">
        <v>325</v>
      </c>
    </row>
    <row r="36" spans="4:17" x14ac:dyDescent="0.25">
      <c r="D36" s="17">
        <v>44329</v>
      </c>
      <c r="E36" s="18">
        <v>0.96527777777777779</v>
      </c>
      <c r="F36" t="s">
        <v>605</v>
      </c>
      <c r="G36" t="s">
        <v>395</v>
      </c>
      <c r="H36" t="s">
        <v>165</v>
      </c>
      <c r="I36" t="s">
        <v>606</v>
      </c>
      <c r="J36">
        <v>-200</v>
      </c>
      <c r="K36">
        <v>18.77</v>
      </c>
      <c r="L36" s="14">
        <v>-3754.56</v>
      </c>
      <c r="M36">
        <v>-107.04</v>
      </c>
      <c r="N36" t="s">
        <v>324</v>
      </c>
      <c r="Q36" t="s">
        <v>325</v>
      </c>
    </row>
    <row r="37" spans="4:17" x14ac:dyDescent="0.25">
      <c r="D37" s="17">
        <v>44329</v>
      </c>
      <c r="E37" s="18">
        <v>0.96527777777777779</v>
      </c>
      <c r="F37" t="s">
        <v>605</v>
      </c>
      <c r="G37" t="s">
        <v>396</v>
      </c>
      <c r="H37" t="s">
        <v>166</v>
      </c>
      <c r="I37" t="s">
        <v>606</v>
      </c>
      <c r="J37">
        <v>-200</v>
      </c>
      <c r="K37">
        <v>20.18</v>
      </c>
      <c r="L37" s="14">
        <v>-4036.36</v>
      </c>
      <c r="M37">
        <v>-115.07</v>
      </c>
      <c r="N37" t="s">
        <v>324</v>
      </c>
      <c r="Q37" t="s">
        <v>325</v>
      </c>
    </row>
    <row r="38" spans="4:17" x14ac:dyDescent="0.25">
      <c r="D38" s="17">
        <v>44329</v>
      </c>
      <c r="E38" s="18">
        <v>0.96597222222222223</v>
      </c>
      <c r="F38" t="s">
        <v>605</v>
      </c>
      <c r="G38" t="s">
        <v>397</v>
      </c>
      <c r="H38" t="s">
        <v>168</v>
      </c>
      <c r="I38" t="s">
        <v>606</v>
      </c>
      <c r="J38">
        <v>-300</v>
      </c>
      <c r="K38">
        <v>20.190000000000001</v>
      </c>
      <c r="L38" s="14">
        <v>-6055.59</v>
      </c>
      <c r="M38">
        <v>-172.64</v>
      </c>
      <c r="N38" t="s">
        <v>324</v>
      </c>
      <c r="Q38" t="s">
        <v>325</v>
      </c>
    </row>
    <row r="39" spans="4:17" x14ac:dyDescent="0.25">
      <c r="D39" s="17">
        <v>44329</v>
      </c>
      <c r="E39" s="18">
        <v>0.96597222222222223</v>
      </c>
      <c r="F39" t="s">
        <v>605</v>
      </c>
      <c r="G39" t="s">
        <v>398</v>
      </c>
      <c r="H39" t="s">
        <v>167</v>
      </c>
      <c r="I39" t="s">
        <v>606</v>
      </c>
      <c r="J39">
        <v>-200</v>
      </c>
      <c r="K39">
        <v>20.18</v>
      </c>
      <c r="L39" s="14">
        <v>-4036.36</v>
      </c>
      <c r="M39">
        <v>-115.07</v>
      </c>
      <c r="N39" t="s">
        <v>324</v>
      </c>
      <c r="Q39" t="s">
        <v>325</v>
      </c>
    </row>
    <row r="40" spans="4:17" x14ac:dyDescent="0.25">
      <c r="D40" s="17">
        <v>44329</v>
      </c>
      <c r="E40" s="18">
        <v>0.96666666666666667</v>
      </c>
      <c r="F40" t="s">
        <v>605</v>
      </c>
      <c r="G40" t="s">
        <v>399</v>
      </c>
      <c r="H40" t="s">
        <v>162</v>
      </c>
      <c r="I40" t="s">
        <v>606</v>
      </c>
      <c r="J40">
        <v>-6</v>
      </c>
      <c r="K40">
        <v>82.78</v>
      </c>
      <c r="L40">
        <v>-496.67</v>
      </c>
      <c r="M40">
        <v>-14.16</v>
      </c>
      <c r="N40" t="s">
        <v>324</v>
      </c>
      <c r="Q40" t="s">
        <v>325</v>
      </c>
    </row>
    <row r="41" spans="4:17" x14ac:dyDescent="0.25">
      <c r="D41" s="17">
        <v>44329</v>
      </c>
      <c r="E41" s="18">
        <v>0.96666666666666667</v>
      </c>
      <c r="F41" t="s">
        <v>605</v>
      </c>
      <c r="G41" t="s">
        <v>400</v>
      </c>
      <c r="H41" t="s">
        <v>163</v>
      </c>
      <c r="I41" t="s">
        <v>606</v>
      </c>
      <c r="J41">
        <v>-6</v>
      </c>
      <c r="K41">
        <v>88.97</v>
      </c>
      <c r="L41">
        <v>-533.83000000000004</v>
      </c>
      <c r="M41">
        <v>-15.22</v>
      </c>
      <c r="N41" t="s">
        <v>324</v>
      </c>
      <c r="Q41" t="s">
        <v>325</v>
      </c>
    </row>
    <row r="42" spans="4:17" x14ac:dyDescent="0.25">
      <c r="D42" s="17">
        <v>44329</v>
      </c>
      <c r="E42" s="18">
        <v>0.96666666666666667</v>
      </c>
      <c r="F42" t="s">
        <v>605</v>
      </c>
      <c r="G42" t="s">
        <v>401</v>
      </c>
      <c r="H42" t="s">
        <v>164</v>
      </c>
      <c r="I42" t="s">
        <v>606</v>
      </c>
      <c r="J42">
        <v>-6</v>
      </c>
      <c r="K42">
        <v>88.97</v>
      </c>
      <c r="L42">
        <v>-533.83000000000004</v>
      </c>
      <c r="M42">
        <v>-15.22</v>
      </c>
      <c r="N42" t="s">
        <v>324</v>
      </c>
      <c r="Q42" t="s">
        <v>325</v>
      </c>
    </row>
    <row r="43" spans="4:17" x14ac:dyDescent="0.25">
      <c r="D43" s="17">
        <v>44329</v>
      </c>
      <c r="E43" s="18">
        <v>8.3333333333333332E-3</v>
      </c>
      <c r="F43" t="s">
        <v>605</v>
      </c>
      <c r="G43" t="s">
        <v>402</v>
      </c>
      <c r="H43" t="s">
        <v>148</v>
      </c>
      <c r="I43" t="s">
        <v>606</v>
      </c>
      <c r="J43">
        <v>-200</v>
      </c>
      <c r="K43">
        <v>1.58</v>
      </c>
      <c r="L43">
        <v>-315.44</v>
      </c>
      <c r="M43">
        <v>-8.99</v>
      </c>
      <c r="N43" t="s">
        <v>324</v>
      </c>
      <c r="Q43" t="s">
        <v>325</v>
      </c>
    </row>
    <row r="44" spans="4:17" x14ac:dyDescent="0.25">
      <c r="D44" s="17">
        <v>44329</v>
      </c>
      <c r="E44" s="18">
        <v>8.3333333333333332E-3</v>
      </c>
      <c r="F44" t="s">
        <v>605</v>
      </c>
      <c r="G44" t="s">
        <v>403</v>
      </c>
      <c r="H44" t="s">
        <v>134</v>
      </c>
      <c r="I44" t="s">
        <v>606</v>
      </c>
      <c r="J44">
        <v>-1</v>
      </c>
      <c r="K44">
        <v>283.19</v>
      </c>
      <c r="L44">
        <v>-283.19</v>
      </c>
      <c r="M44">
        <v>-8.07</v>
      </c>
      <c r="N44" t="s">
        <v>324</v>
      </c>
      <c r="Q44" t="s">
        <v>325</v>
      </c>
    </row>
    <row r="45" spans="4:17" x14ac:dyDescent="0.25">
      <c r="D45" s="17">
        <v>44329</v>
      </c>
      <c r="E45" s="18">
        <v>0.96736111111111101</v>
      </c>
      <c r="F45" t="s">
        <v>605</v>
      </c>
      <c r="G45" t="s">
        <v>404</v>
      </c>
      <c r="H45" t="s">
        <v>161</v>
      </c>
      <c r="I45" t="s">
        <v>606</v>
      </c>
      <c r="J45">
        <v>-6</v>
      </c>
      <c r="K45">
        <v>59.53</v>
      </c>
      <c r="L45">
        <v>-357.17</v>
      </c>
      <c r="M45">
        <v>-10.18</v>
      </c>
      <c r="N45" t="s">
        <v>324</v>
      </c>
      <c r="Q45" t="s">
        <v>325</v>
      </c>
    </row>
    <row r="46" spans="4:17" x14ac:dyDescent="0.25">
      <c r="D46" s="17">
        <v>44329</v>
      </c>
      <c r="E46" s="18">
        <v>0.96736111111111101</v>
      </c>
      <c r="F46" t="s">
        <v>605</v>
      </c>
      <c r="G46" t="s">
        <v>405</v>
      </c>
      <c r="H46" t="s">
        <v>181</v>
      </c>
      <c r="I46" t="s">
        <v>606</v>
      </c>
      <c r="J46">
        <v>-40</v>
      </c>
      <c r="K46">
        <v>40.29</v>
      </c>
      <c r="L46" s="14">
        <v>-1611.6</v>
      </c>
      <c r="M46">
        <v>-45.95</v>
      </c>
      <c r="N46" t="s">
        <v>324</v>
      </c>
      <c r="Q46" t="s">
        <v>325</v>
      </c>
    </row>
    <row r="47" spans="4:17" x14ac:dyDescent="0.25">
      <c r="D47" s="17">
        <v>44329</v>
      </c>
      <c r="E47" s="18">
        <v>0.96805555555555556</v>
      </c>
      <c r="F47" t="s">
        <v>605</v>
      </c>
      <c r="G47" t="s">
        <v>406</v>
      </c>
      <c r="H47" t="s">
        <v>176</v>
      </c>
      <c r="I47" t="s">
        <v>606</v>
      </c>
      <c r="J47">
        <v>-46</v>
      </c>
      <c r="K47">
        <v>37</v>
      </c>
      <c r="L47" s="14">
        <v>-1702</v>
      </c>
      <c r="M47">
        <v>-48.52</v>
      </c>
      <c r="N47" t="s">
        <v>324</v>
      </c>
      <c r="Q47" t="s">
        <v>325</v>
      </c>
    </row>
    <row r="48" spans="4:17" x14ac:dyDescent="0.25">
      <c r="D48" s="17">
        <v>44329</v>
      </c>
      <c r="E48" s="18">
        <v>9.0277777777777787E-3</v>
      </c>
      <c r="F48" t="s">
        <v>605</v>
      </c>
      <c r="G48" t="s">
        <v>407</v>
      </c>
      <c r="H48" t="s">
        <v>143</v>
      </c>
      <c r="I48" t="s">
        <v>606</v>
      </c>
      <c r="J48">
        <v>-3</v>
      </c>
      <c r="K48">
        <v>53.97</v>
      </c>
      <c r="L48">
        <v>-161.91999999999999</v>
      </c>
      <c r="M48">
        <v>-4.62</v>
      </c>
      <c r="N48" t="s">
        <v>324</v>
      </c>
      <c r="Q48" t="s">
        <v>325</v>
      </c>
    </row>
    <row r="49" spans="4:17" x14ac:dyDescent="0.25">
      <c r="D49" s="17">
        <v>44329</v>
      </c>
      <c r="E49" s="18">
        <v>9.0277777777777787E-3</v>
      </c>
      <c r="F49" t="s">
        <v>605</v>
      </c>
      <c r="G49" t="s">
        <v>408</v>
      </c>
      <c r="H49" t="s">
        <v>147</v>
      </c>
      <c r="I49" t="s">
        <v>606</v>
      </c>
      <c r="J49">
        <v>-2</v>
      </c>
      <c r="K49">
        <v>82.72</v>
      </c>
      <c r="L49">
        <v>-165.43</v>
      </c>
      <c r="M49">
        <v>-4.72</v>
      </c>
      <c r="N49" t="s">
        <v>324</v>
      </c>
      <c r="Q49" t="s">
        <v>325</v>
      </c>
    </row>
    <row r="50" spans="4:17" x14ac:dyDescent="0.25">
      <c r="D50" s="17">
        <v>44329</v>
      </c>
      <c r="E50" s="18">
        <v>9.7222222222222224E-3</v>
      </c>
      <c r="F50" t="s">
        <v>605</v>
      </c>
      <c r="G50" t="s">
        <v>409</v>
      </c>
      <c r="H50" t="s">
        <v>544</v>
      </c>
      <c r="I50" t="s">
        <v>606</v>
      </c>
      <c r="J50">
        <v>-3</v>
      </c>
      <c r="K50">
        <v>76.47</v>
      </c>
      <c r="L50">
        <v>-229.4</v>
      </c>
      <c r="M50">
        <v>-6.54</v>
      </c>
      <c r="N50" t="s">
        <v>324</v>
      </c>
      <c r="Q50" t="s">
        <v>325</v>
      </c>
    </row>
    <row r="51" spans="4:17" x14ac:dyDescent="0.25">
      <c r="D51" s="17">
        <v>44329</v>
      </c>
      <c r="E51" s="18">
        <v>9.7222222222222224E-3</v>
      </c>
      <c r="F51" t="s">
        <v>605</v>
      </c>
      <c r="G51" t="s">
        <v>410</v>
      </c>
      <c r="H51" t="s">
        <v>243</v>
      </c>
      <c r="I51" t="s">
        <v>606</v>
      </c>
      <c r="J51">
        <v>-5</v>
      </c>
      <c r="K51">
        <v>35</v>
      </c>
      <c r="L51">
        <v>-175</v>
      </c>
      <c r="M51">
        <v>-4.99</v>
      </c>
      <c r="N51" t="s">
        <v>324</v>
      </c>
      <c r="Q51" t="s">
        <v>325</v>
      </c>
    </row>
    <row r="52" spans="4:17" x14ac:dyDescent="0.25">
      <c r="D52" s="17">
        <v>44329</v>
      </c>
      <c r="E52" s="18">
        <v>0.96805555555555556</v>
      </c>
      <c r="F52" t="s">
        <v>605</v>
      </c>
      <c r="G52" t="s">
        <v>411</v>
      </c>
      <c r="H52" t="s">
        <v>173</v>
      </c>
      <c r="I52" t="s">
        <v>606</v>
      </c>
      <c r="J52">
        <v>-70</v>
      </c>
      <c r="K52">
        <v>55</v>
      </c>
      <c r="L52" s="14">
        <v>-3850</v>
      </c>
      <c r="M52">
        <v>-109.76</v>
      </c>
      <c r="N52" t="s">
        <v>324</v>
      </c>
      <c r="Q52" t="s">
        <v>325</v>
      </c>
    </row>
    <row r="53" spans="4:17" x14ac:dyDescent="0.25">
      <c r="D53" s="17">
        <v>44329</v>
      </c>
      <c r="E53" s="18">
        <v>0.96805555555555556</v>
      </c>
      <c r="F53" t="s">
        <v>605</v>
      </c>
      <c r="G53" t="s">
        <v>412</v>
      </c>
      <c r="H53" t="s">
        <v>145</v>
      </c>
      <c r="I53" t="s">
        <v>606</v>
      </c>
      <c r="J53">
        <v>-40</v>
      </c>
      <c r="K53">
        <v>8.24</v>
      </c>
      <c r="L53">
        <v>-329.45</v>
      </c>
      <c r="M53">
        <v>-9.39</v>
      </c>
      <c r="N53" t="s">
        <v>324</v>
      </c>
      <c r="Q53" t="s">
        <v>325</v>
      </c>
    </row>
    <row r="54" spans="4:17" x14ac:dyDescent="0.25">
      <c r="D54" s="17">
        <v>44329</v>
      </c>
      <c r="E54" s="18">
        <v>1.4583333333333332E-2</v>
      </c>
      <c r="F54" t="s">
        <v>605</v>
      </c>
      <c r="G54" t="s">
        <v>413</v>
      </c>
      <c r="H54" t="s">
        <v>133</v>
      </c>
      <c r="I54" t="s">
        <v>606</v>
      </c>
      <c r="J54">
        <v>-80</v>
      </c>
      <c r="K54">
        <v>24.08</v>
      </c>
      <c r="L54" s="14">
        <v>-1926.24</v>
      </c>
      <c r="M54">
        <v>-54.92</v>
      </c>
      <c r="N54" t="s">
        <v>324</v>
      </c>
      <c r="Q54" t="s">
        <v>325</v>
      </c>
    </row>
    <row r="55" spans="4:17" x14ac:dyDescent="0.25">
      <c r="D55" s="17">
        <v>44329</v>
      </c>
      <c r="E55" s="18">
        <v>1.4583333333333332E-2</v>
      </c>
      <c r="F55" t="s">
        <v>605</v>
      </c>
      <c r="G55" t="s">
        <v>414</v>
      </c>
      <c r="H55" t="s">
        <v>140</v>
      </c>
      <c r="I55" t="s">
        <v>606</v>
      </c>
      <c r="J55">
        <v>-300</v>
      </c>
      <c r="K55">
        <v>5.47</v>
      </c>
      <c r="L55" s="14">
        <v>-1640.25</v>
      </c>
      <c r="M55">
        <v>-46.76</v>
      </c>
      <c r="N55" t="s">
        <v>324</v>
      </c>
      <c r="Q55" t="s">
        <v>325</v>
      </c>
    </row>
    <row r="56" spans="4:17" x14ac:dyDescent="0.25">
      <c r="D56" s="17">
        <v>44329</v>
      </c>
      <c r="E56" s="18">
        <v>0.96875</v>
      </c>
      <c r="F56" t="s">
        <v>605</v>
      </c>
      <c r="G56" t="s">
        <v>415</v>
      </c>
      <c r="H56" t="s">
        <v>136</v>
      </c>
      <c r="I56" t="s">
        <v>606</v>
      </c>
      <c r="J56">
        <v>-47</v>
      </c>
      <c r="K56">
        <v>39.26</v>
      </c>
      <c r="L56" s="14">
        <v>-1845.32</v>
      </c>
      <c r="M56">
        <v>-52.61</v>
      </c>
      <c r="N56" t="s">
        <v>324</v>
      </c>
      <c r="Q56" t="s">
        <v>325</v>
      </c>
    </row>
    <row r="57" spans="4:17" x14ac:dyDescent="0.25">
      <c r="D57" s="17">
        <v>44329</v>
      </c>
      <c r="E57" s="18">
        <v>0.96875</v>
      </c>
      <c r="F57" t="s">
        <v>605</v>
      </c>
      <c r="G57" t="s">
        <v>416</v>
      </c>
      <c r="H57" t="s">
        <v>175</v>
      </c>
      <c r="I57" t="s">
        <v>606</v>
      </c>
      <c r="J57">
        <v>-6</v>
      </c>
      <c r="K57">
        <v>295</v>
      </c>
      <c r="L57" s="14">
        <v>-1770</v>
      </c>
      <c r="M57">
        <v>-50.46</v>
      </c>
      <c r="N57" t="s">
        <v>324</v>
      </c>
      <c r="Q57" t="s">
        <v>325</v>
      </c>
    </row>
    <row r="58" spans="4:17" x14ac:dyDescent="0.25">
      <c r="D58" s="17">
        <v>44329</v>
      </c>
      <c r="E58" s="18">
        <v>0.96875</v>
      </c>
      <c r="F58" t="s">
        <v>605</v>
      </c>
      <c r="G58" t="s">
        <v>417</v>
      </c>
      <c r="H58" t="s">
        <v>158</v>
      </c>
      <c r="I58" t="s">
        <v>606</v>
      </c>
      <c r="J58">
        <v>-6</v>
      </c>
      <c r="K58">
        <v>346.88</v>
      </c>
      <c r="L58" s="14">
        <v>-2081.2800000000002</v>
      </c>
      <c r="M58">
        <v>-59.34</v>
      </c>
      <c r="N58" t="s">
        <v>324</v>
      </c>
      <c r="Q58" t="s">
        <v>325</v>
      </c>
    </row>
    <row r="59" spans="4:17" x14ac:dyDescent="0.25">
      <c r="D59" s="17">
        <v>44329</v>
      </c>
      <c r="E59" s="18">
        <v>0.96944444444444444</v>
      </c>
      <c r="F59" t="s">
        <v>605</v>
      </c>
      <c r="G59" t="s">
        <v>418</v>
      </c>
      <c r="H59" t="s">
        <v>169</v>
      </c>
      <c r="I59" t="s">
        <v>606</v>
      </c>
      <c r="J59">
        <v>-300</v>
      </c>
      <c r="K59">
        <v>20.190000000000001</v>
      </c>
      <c r="L59" s="14">
        <v>-6055.59</v>
      </c>
      <c r="M59">
        <v>-172.64</v>
      </c>
      <c r="N59" t="s">
        <v>324</v>
      </c>
      <c r="Q59" t="s">
        <v>325</v>
      </c>
    </row>
    <row r="60" spans="4:17" x14ac:dyDescent="0.25">
      <c r="D60" s="17">
        <v>44329</v>
      </c>
      <c r="E60" s="18">
        <v>1.5277777777777777E-2</v>
      </c>
      <c r="F60" t="s">
        <v>605</v>
      </c>
      <c r="G60" t="s">
        <v>419</v>
      </c>
      <c r="H60" t="s">
        <v>97</v>
      </c>
      <c r="I60" t="s">
        <v>606</v>
      </c>
      <c r="J60">
        <v>-1</v>
      </c>
      <c r="K60">
        <v>948.38</v>
      </c>
      <c r="L60">
        <v>-948.38</v>
      </c>
      <c r="M60">
        <v>-27.04</v>
      </c>
      <c r="N60" t="s">
        <v>324</v>
      </c>
      <c r="Q60" t="s">
        <v>325</v>
      </c>
    </row>
    <row r="61" spans="4:17" x14ac:dyDescent="0.25">
      <c r="D61" s="17">
        <v>44329</v>
      </c>
      <c r="E61" s="18">
        <v>1.5277777777777777E-2</v>
      </c>
      <c r="F61" t="s">
        <v>605</v>
      </c>
      <c r="G61" t="s">
        <v>420</v>
      </c>
      <c r="H61" t="s">
        <v>138</v>
      </c>
      <c r="I61" t="s">
        <v>606</v>
      </c>
      <c r="J61">
        <v>-12</v>
      </c>
      <c r="K61">
        <v>34</v>
      </c>
      <c r="L61">
        <v>-407.96</v>
      </c>
      <c r="M61">
        <v>-11.63</v>
      </c>
      <c r="N61" t="s">
        <v>324</v>
      </c>
      <c r="Q61" t="s">
        <v>325</v>
      </c>
    </row>
    <row r="62" spans="4:17" x14ac:dyDescent="0.25">
      <c r="D62" s="17">
        <v>44329</v>
      </c>
      <c r="E62" s="18">
        <v>1.5277777777777777E-2</v>
      </c>
      <c r="F62" t="s">
        <v>605</v>
      </c>
      <c r="G62" t="s">
        <v>421</v>
      </c>
      <c r="H62" t="s">
        <v>139</v>
      </c>
      <c r="I62" t="s">
        <v>606</v>
      </c>
      <c r="J62">
        <v>-6</v>
      </c>
      <c r="K62">
        <v>4.5599999999999996</v>
      </c>
      <c r="L62">
        <v>-27.34</v>
      </c>
      <c r="M62">
        <v>-0.78</v>
      </c>
      <c r="N62" t="s">
        <v>324</v>
      </c>
      <c r="Q62" t="s">
        <v>325</v>
      </c>
    </row>
    <row r="63" spans="4:17" x14ac:dyDescent="0.25">
      <c r="D63" s="17">
        <v>44329</v>
      </c>
      <c r="E63" s="18">
        <v>1.5972222222222224E-2</v>
      </c>
      <c r="F63" t="s">
        <v>605</v>
      </c>
      <c r="G63" t="s">
        <v>422</v>
      </c>
      <c r="H63" t="s">
        <v>140</v>
      </c>
      <c r="I63" t="s">
        <v>606</v>
      </c>
      <c r="J63">
        <v>-6</v>
      </c>
      <c r="K63">
        <v>9.8800000000000008</v>
      </c>
      <c r="L63">
        <v>-59.3</v>
      </c>
      <c r="M63">
        <v>-1.69</v>
      </c>
      <c r="N63" t="s">
        <v>324</v>
      </c>
      <c r="Q63" t="s">
        <v>325</v>
      </c>
    </row>
    <row r="64" spans="4:17" x14ac:dyDescent="0.25">
      <c r="D64" s="17">
        <v>44329</v>
      </c>
      <c r="E64" s="18">
        <v>1.5972222222222224E-2</v>
      </c>
      <c r="F64" t="s">
        <v>605</v>
      </c>
      <c r="G64" t="s">
        <v>423</v>
      </c>
      <c r="H64" t="s">
        <v>141</v>
      </c>
      <c r="I64" t="s">
        <v>606</v>
      </c>
      <c r="J64">
        <v>-10</v>
      </c>
      <c r="K64">
        <v>4.24</v>
      </c>
      <c r="L64">
        <v>-42.41</v>
      </c>
      <c r="M64">
        <v>-1.21</v>
      </c>
      <c r="N64" t="s">
        <v>324</v>
      </c>
      <c r="Q64" t="s">
        <v>325</v>
      </c>
    </row>
    <row r="65" spans="4:17" x14ac:dyDescent="0.25">
      <c r="D65" s="17">
        <v>44329</v>
      </c>
      <c r="E65" s="18">
        <v>0.96944444444444444</v>
      </c>
      <c r="F65" t="s">
        <v>605</v>
      </c>
      <c r="G65" t="s">
        <v>424</v>
      </c>
      <c r="H65" t="s">
        <v>160</v>
      </c>
      <c r="I65" t="s">
        <v>606</v>
      </c>
      <c r="J65">
        <v>-1</v>
      </c>
      <c r="K65">
        <v>218.01</v>
      </c>
      <c r="L65">
        <v>-218.01</v>
      </c>
      <c r="M65">
        <v>-6.22</v>
      </c>
      <c r="N65" t="s">
        <v>324</v>
      </c>
      <c r="Q65" t="s">
        <v>325</v>
      </c>
    </row>
    <row r="66" spans="4:17" x14ac:dyDescent="0.25">
      <c r="D66" s="17">
        <v>44329</v>
      </c>
      <c r="E66" s="18">
        <v>0.96944444444444444</v>
      </c>
      <c r="F66" t="s">
        <v>605</v>
      </c>
      <c r="G66" t="s">
        <v>425</v>
      </c>
      <c r="H66" t="s">
        <v>174</v>
      </c>
      <c r="I66" t="s">
        <v>606</v>
      </c>
      <c r="J66">
        <v>-1</v>
      </c>
      <c r="K66" s="14">
        <v>4260</v>
      </c>
      <c r="L66" s="14">
        <v>-4260</v>
      </c>
      <c r="M66">
        <v>-121.45</v>
      </c>
      <c r="N66" t="s">
        <v>324</v>
      </c>
      <c r="Q66" t="s">
        <v>325</v>
      </c>
    </row>
    <row r="67" spans="4:17" x14ac:dyDescent="0.25">
      <c r="D67" s="17">
        <v>44329</v>
      </c>
      <c r="E67" s="18">
        <v>0.97013888888888899</v>
      </c>
      <c r="F67" t="s">
        <v>605</v>
      </c>
      <c r="G67" t="s">
        <v>426</v>
      </c>
      <c r="H67" t="s">
        <v>177</v>
      </c>
      <c r="I67" t="s">
        <v>606</v>
      </c>
      <c r="J67">
        <v>-40</v>
      </c>
      <c r="K67">
        <v>23.75</v>
      </c>
      <c r="L67">
        <v>-950</v>
      </c>
      <c r="M67">
        <v>-27.08</v>
      </c>
      <c r="N67" t="s">
        <v>324</v>
      </c>
      <c r="Q67" t="s">
        <v>325</v>
      </c>
    </row>
    <row r="68" spans="4:17" x14ac:dyDescent="0.25">
      <c r="D68" s="17">
        <v>44329</v>
      </c>
      <c r="E68" s="18">
        <v>0.97013888888888899</v>
      </c>
      <c r="F68" t="s">
        <v>605</v>
      </c>
      <c r="G68" t="s">
        <v>427</v>
      </c>
      <c r="H68" t="s">
        <v>180</v>
      </c>
      <c r="I68" t="s">
        <v>606</v>
      </c>
      <c r="J68">
        <v>-1</v>
      </c>
      <c r="K68" s="14">
        <v>2405.13</v>
      </c>
      <c r="L68" s="14">
        <v>-2405.13</v>
      </c>
      <c r="M68">
        <v>-68.569999999999993</v>
      </c>
      <c r="N68" t="s">
        <v>324</v>
      </c>
      <c r="Q68" t="s">
        <v>325</v>
      </c>
    </row>
    <row r="69" spans="4:17" x14ac:dyDescent="0.25">
      <c r="D69" s="17">
        <v>44329</v>
      </c>
      <c r="E69" s="18">
        <v>0.97083333333333333</v>
      </c>
      <c r="F69" t="s">
        <v>605</v>
      </c>
      <c r="G69" t="s">
        <v>428</v>
      </c>
      <c r="H69" t="s">
        <v>545</v>
      </c>
      <c r="I69" t="s">
        <v>606</v>
      </c>
      <c r="J69">
        <v>-1</v>
      </c>
      <c r="K69" s="14">
        <v>1400</v>
      </c>
      <c r="L69" s="14">
        <v>-1400</v>
      </c>
      <c r="M69">
        <v>-39.909999999999997</v>
      </c>
      <c r="N69" t="s">
        <v>324</v>
      </c>
      <c r="Q69" t="s">
        <v>325</v>
      </c>
    </row>
    <row r="70" spans="4:17" x14ac:dyDescent="0.25">
      <c r="D70" s="17">
        <v>44329</v>
      </c>
      <c r="E70" s="18">
        <v>0.97083333333333333</v>
      </c>
      <c r="F70" t="s">
        <v>605</v>
      </c>
      <c r="G70" t="s">
        <v>429</v>
      </c>
      <c r="H70" t="s">
        <v>231</v>
      </c>
      <c r="I70" t="s">
        <v>606</v>
      </c>
      <c r="J70">
        <v>-1</v>
      </c>
      <c r="K70">
        <v>455.62</v>
      </c>
      <c r="L70">
        <v>-455.62</v>
      </c>
      <c r="M70">
        <v>-12.99</v>
      </c>
      <c r="N70" t="s">
        <v>324</v>
      </c>
      <c r="Q70" t="s">
        <v>325</v>
      </c>
    </row>
    <row r="71" spans="4:17" x14ac:dyDescent="0.25">
      <c r="D71" s="17">
        <v>44329</v>
      </c>
      <c r="E71" s="18">
        <v>5.5555555555555558E-3</v>
      </c>
      <c r="F71" t="s">
        <v>605</v>
      </c>
      <c r="G71" t="s">
        <v>430</v>
      </c>
      <c r="H71" t="s">
        <v>546</v>
      </c>
      <c r="I71" t="s">
        <v>606</v>
      </c>
      <c r="J71">
        <v>-22.84</v>
      </c>
      <c r="K71">
        <v>47.14</v>
      </c>
      <c r="L71" s="14">
        <v>-1076.68</v>
      </c>
      <c r="M71">
        <v>-30.7</v>
      </c>
      <c r="N71" t="s">
        <v>324</v>
      </c>
      <c r="Q71" t="s">
        <v>325</v>
      </c>
    </row>
    <row r="72" spans="4:17" x14ac:dyDescent="0.25">
      <c r="D72" s="17">
        <v>44329</v>
      </c>
      <c r="E72" s="18">
        <v>0.96388888888888891</v>
      </c>
      <c r="F72" t="s">
        <v>605</v>
      </c>
      <c r="G72" t="s">
        <v>431</v>
      </c>
      <c r="H72" t="s">
        <v>156</v>
      </c>
      <c r="I72" t="s">
        <v>606</v>
      </c>
      <c r="J72">
        <v>-3</v>
      </c>
      <c r="K72">
        <v>257.39</v>
      </c>
      <c r="L72">
        <v>-772.16</v>
      </c>
      <c r="M72">
        <v>-22.01</v>
      </c>
      <c r="N72" t="s">
        <v>324</v>
      </c>
      <c r="Q72" t="s">
        <v>325</v>
      </c>
    </row>
    <row r="73" spans="4:17" x14ac:dyDescent="0.25">
      <c r="D73" s="17">
        <v>44329</v>
      </c>
      <c r="E73" s="18">
        <v>0.96458333333333324</v>
      </c>
      <c r="F73" t="s">
        <v>605</v>
      </c>
      <c r="G73" t="s">
        <v>432</v>
      </c>
      <c r="H73" t="s">
        <v>149</v>
      </c>
      <c r="I73" t="s">
        <v>606</v>
      </c>
      <c r="J73">
        <v>-300</v>
      </c>
      <c r="K73">
        <v>10.95</v>
      </c>
      <c r="L73" s="14">
        <v>-3285.57</v>
      </c>
      <c r="M73">
        <v>-93.67</v>
      </c>
      <c r="N73" t="s">
        <v>324</v>
      </c>
      <c r="Q73" t="s">
        <v>325</v>
      </c>
    </row>
    <row r="74" spans="4:17" x14ac:dyDescent="0.25">
      <c r="D74" s="17">
        <v>44329</v>
      </c>
      <c r="E74" s="18">
        <v>6.2499999999999995E-3</v>
      </c>
      <c r="F74" t="s">
        <v>605</v>
      </c>
      <c r="G74" t="s">
        <v>433</v>
      </c>
      <c r="H74" t="s">
        <v>547</v>
      </c>
      <c r="I74" t="s">
        <v>606</v>
      </c>
      <c r="J74">
        <v>-4</v>
      </c>
      <c r="K74">
        <v>25</v>
      </c>
      <c r="L74">
        <v>-100</v>
      </c>
      <c r="M74">
        <v>-2.85</v>
      </c>
      <c r="N74" t="s">
        <v>324</v>
      </c>
      <c r="Q74" t="s">
        <v>325</v>
      </c>
    </row>
    <row r="75" spans="4:17" x14ac:dyDescent="0.25">
      <c r="D75" s="17">
        <v>44335</v>
      </c>
      <c r="E75" s="18">
        <v>0.80625000000000002</v>
      </c>
      <c r="F75" t="s">
        <v>605</v>
      </c>
      <c r="G75" t="s">
        <v>434</v>
      </c>
      <c r="H75" t="s">
        <v>548</v>
      </c>
      <c r="I75" t="s">
        <v>606</v>
      </c>
      <c r="J75">
        <v>-2</v>
      </c>
      <c r="K75">
        <v>90</v>
      </c>
      <c r="L75">
        <v>-180</v>
      </c>
      <c r="M75">
        <v>-5.13</v>
      </c>
      <c r="N75" t="s">
        <v>324</v>
      </c>
      <c r="Q75" t="s">
        <v>325</v>
      </c>
    </row>
    <row r="76" spans="4:17" x14ac:dyDescent="0.25">
      <c r="D76" s="17">
        <v>44329</v>
      </c>
      <c r="E76" s="18">
        <v>4.8611111111111112E-3</v>
      </c>
      <c r="F76" t="s">
        <v>605</v>
      </c>
      <c r="G76" t="s">
        <v>435</v>
      </c>
      <c r="H76" t="s">
        <v>549</v>
      </c>
      <c r="I76" t="s">
        <v>606</v>
      </c>
      <c r="J76">
        <v>-2</v>
      </c>
      <c r="K76">
        <v>334.72</v>
      </c>
      <c r="L76">
        <v>-669.44</v>
      </c>
      <c r="M76">
        <v>-19.09</v>
      </c>
      <c r="N76" t="s">
        <v>324</v>
      </c>
      <c r="Q76" t="s">
        <v>325</v>
      </c>
    </row>
    <row r="77" spans="4:17" x14ac:dyDescent="0.25">
      <c r="D77" s="17">
        <v>44329</v>
      </c>
      <c r="E77" s="18">
        <v>4.8611111111111112E-3</v>
      </c>
      <c r="F77" t="s">
        <v>605</v>
      </c>
      <c r="G77" t="s">
        <v>436</v>
      </c>
      <c r="H77" t="s">
        <v>46</v>
      </c>
      <c r="I77" t="s">
        <v>606</v>
      </c>
      <c r="J77">
        <v>-27</v>
      </c>
      <c r="K77">
        <v>18</v>
      </c>
      <c r="L77">
        <v>-486</v>
      </c>
      <c r="M77">
        <v>-13.86</v>
      </c>
      <c r="N77" t="s">
        <v>324</v>
      </c>
      <c r="Q77" t="s">
        <v>325</v>
      </c>
    </row>
    <row r="78" spans="4:17" x14ac:dyDescent="0.25">
      <c r="D78" s="17">
        <v>44328</v>
      </c>
      <c r="E78" s="18">
        <v>0.9819444444444444</v>
      </c>
      <c r="F78" t="s">
        <v>605</v>
      </c>
      <c r="G78" t="s">
        <v>437</v>
      </c>
      <c r="H78" t="s">
        <v>550</v>
      </c>
      <c r="I78" t="s">
        <v>606</v>
      </c>
      <c r="J78">
        <v>-1</v>
      </c>
      <c r="K78">
        <v>280</v>
      </c>
      <c r="L78">
        <v>-280</v>
      </c>
      <c r="M78">
        <v>-7.98</v>
      </c>
      <c r="N78" t="s">
        <v>324</v>
      </c>
      <c r="Q78" t="s">
        <v>325</v>
      </c>
    </row>
    <row r="79" spans="4:17" x14ac:dyDescent="0.25">
      <c r="D79" s="17">
        <v>44328</v>
      </c>
      <c r="E79" s="18">
        <v>0.98333333333333339</v>
      </c>
      <c r="F79" t="s">
        <v>605</v>
      </c>
      <c r="G79" t="s">
        <v>438</v>
      </c>
      <c r="H79" t="s">
        <v>52</v>
      </c>
      <c r="I79" t="s">
        <v>606</v>
      </c>
      <c r="J79">
        <v>-1448</v>
      </c>
      <c r="K79">
        <v>1.33</v>
      </c>
      <c r="L79" s="14">
        <v>-1922.51</v>
      </c>
      <c r="M79">
        <v>-54.81</v>
      </c>
      <c r="N79" t="s">
        <v>324</v>
      </c>
      <c r="Q79" t="s">
        <v>325</v>
      </c>
    </row>
    <row r="80" spans="4:17" x14ac:dyDescent="0.25">
      <c r="D80" s="17">
        <v>44328</v>
      </c>
      <c r="E80" s="18">
        <v>0.98402777777777783</v>
      </c>
      <c r="F80" t="s">
        <v>605</v>
      </c>
      <c r="G80" t="s">
        <v>439</v>
      </c>
      <c r="H80" t="s">
        <v>113</v>
      </c>
      <c r="I80" t="s">
        <v>606</v>
      </c>
      <c r="J80">
        <v>-6</v>
      </c>
      <c r="K80">
        <v>0.51</v>
      </c>
      <c r="L80">
        <v>-3.05</v>
      </c>
      <c r="M80">
        <v>-0.09</v>
      </c>
      <c r="N80" t="s">
        <v>324</v>
      </c>
      <c r="Q80" t="s">
        <v>325</v>
      </c>
    </row>
    <row r="81" spans="4:17" x14ac:dyDescent="0.25">
      <c r="D81" s="17">
        <v>44328</v>
      </c>
      <c r="E81" s="18">
        <v>0.98402777777777783</v>
      </c>
      <c r="F81" t="s">
        <v>605</v>
      </c>
      <c r="G81" t="s">
        <v>440</v>
      </c>
      <c r="H81" t="s">
        <v>551</v>
      </c>
      <c r="I81" t="s">
        <v>606</v>
      </c>
      <c r="J81">
        <v>-160</v>
      </c>
      <c r="K81">
        <v>0.34</v>
      </c>
      <c r="L81">
        <v>-54.88</v>
      </c>
      <c r="M81">
        <v>-1.56</v>
      </c>
      <c r="N81" t="s">
        <v>324</v>
      </c>
      <c r="Q81" t="s">
        <v>325</v>
      </c>
    </row>
    <row r="82" spans="4:17" x14ac:dyDescent="0.25">
      <c r="D82" s="17">
        <v>44328</v>
      </c>
      <c r="E82" s="18">
        <v>0.98472222222222217</v>
      </c>
      <c r="F82" t="s">
        <v>605</v>
      </c>
      <c r="G82" t="s">
        <v>441</v>
      </c>
      <c r="H82" t="s">
        <v>552</v>
      </c>
      <c r="I82" t="s">
        <v>606</v>
      </c>
      <c r="J82">
        <v>-170</v>
      </c>
      <c r="K82">
        <v>1.59</v>
      </c>
      <c r="L82">
        <v>-270.3</v>
      </c>
      <c r="M82">
        <v>-7.71</v>
      </c>
      <c r="N82" t="s">
        <v>324</v>
      </c>
      <c r="Q82" t="s">
        <v>325</v>
      </c>
    </row>
    <row r="83" spans="4:17" x14ac:dyDescent="0.25">
      <c r="D83" s="17">
        <v>44328</v>
      </c>
      <c r="E83" s="18">
        <v>0.98749999999999993</v>
      </c>
      <c r="F83" t="s">
        <v>605</v>
      </c>
      <c r="G83" t="s">
        <v>442</v>
      </c>
      <c r="H83" t="s">
        <v>112</v>
      </c>
      <c r="I83" t="s">
        <v>606</v>
      </c>
      <c r="J83">
        <v>-526</v>
      </c>
      <c r="K83">
        <v>0.79</v>
      </c>
      <c r="L83">
        <v>-413.8</v>
      </c>
      <c r="M83">
        <v>-11.8</v>
      </c>
      <c r="N83" t="s">
        <v>324</v>
      </c>
      <c r="Q83" t="s">
        <v>325</v>
      </c>
    </row>
    <row r="84" spans="4:17" x14ac:dyDescent="0.25">
      <c r="D84" s="17">
        <v>44328</v>
      </c>
      <c r="E84" s="18">
        <v>0.98749999999999993</v>
      </c>
      <c r="F84" t="s">
        <v>605</v>
      </c>
      <c r="G84" t="s">
        <v>443</v>
      </c>
      <c r="H84" t="s">
        <v>553</v>
      </c>
      <c r="I84" t="s">
        <v>606</v>
      </c>
      <c r="J84">
        <v>-340</v>
      </c>
      <c r="K84">
        <v>0.48</v>
      </c>
      <c r="L84">
        <v>-163.19999999999999</v>
      </c>
      <c r="M84">
        <v>-4.6500000000000004</v>
      </c>
      <c r="N84" t="s">
        <v>324</v>
      </c>
      <c r="Q84" t="s">
        <v>325</v>
      </c>
    </row>
    <row r="85" spans="4:17" x14ac:dyDescent="0.25">
      <c r="D85" s="17">
        <v>44328</v>
      </c>
      <c r="E85" s="18">
        <v>0.98819444444444438</v>
      </c>
      <c r="F85" t="s">
        <v>605</v>
      </c>
      <c r="G85" t="s">
        <v>444</v>
      </c>
      <c r="H85" t="s">
        <v>554</v>
      </c>
      <c r="I85" t="s">
        <v>606</v>
      </c>
      <c r="J85">
        <v>-1000</v>
      </c>
      <c r="K85">
        <v>3.4</v>
      </c>
      <c r="L85" s="14">
        <v>-3400</v>
      </c>
      <c r="M85">
        <v>-96.94</v>
      </c>
      <c r="N85" t="s">
        <v>324</v>
      </c>
      <c r="Q85" t="s">
        <v>325</v>
      </c>
    </row>
    <row r="86" spans="4:17" x14ac:dyDescent="0.25">
      <c r="D86" s="17">
        <v>44328</v>
      </c>
      <c r="E86" s="18">
        <v>0.99097222222222225</v>
      </c>
      <c r="F86" t="s">
        <v>605</v>
      </c>
      <c r="G86" t="s">
        <v>445</v>
      </c>
      <c r="H86" t="s">
        <v>555</v>
      </c>
      <c r="I86" t="s">
        <v>606</v>
      </c>
      <c r="J86">
        <v>-201</v>
      </c>
      <c r="K86">
        <v>0.42</v>
      </c>
      <c r="L86">
        <v>-84.42</v>
      </c>
      <c r="M86">
        <v>-2.41</v>
      </c>
      <c r="N86" t="s">
        <v>324</v>
      </c>
      <c r="Q86" t="s">
        <v>325</v>
      </c>
    </row>
    <row r="87" spans="4:17" x14ac:dyDescent="0.25">
      <c r="D87" s="17">
        <v>44328</v>
      </c>
      <c r="E87" s="18">
        <v>0.99097222222222225</v>
      </c>
      <c r="F87" t="s">
        <v>605</v>
      </c>
      <c r="G87" t="s">
        <v>446</v>
      </c>
      <c r="H87" t="s">
        <v>556</v>
      </c>
      <c r="I87" t="s">
        <v>606</v>
      </c>
      <c r="J87">
        <v>-800</v>
      </c>
      <c r="K87">
        <v>0.39</v>
      </c>
      <c r="L87">
        <v>-312</v>
      </c>
      <c r="M87">
        <v>-8.9</v>
      </c>
      <c r="N87" t="s">
        <v>324</v>
      </c>
      <c r="Q87" t="s">
        <v>325</v>
      </c>
    </row>
    <row r="88" spans="4:17" x14ac:dyDescent="0.25">
      <c r="D88" s="17">
        <v>44328</v>
      </c>
      <c r="E88" s="18">
        <v>0.9916666666666667</v>
      </c>
      <c r="F88" t="s">
        <v>605</v>
      </c>
      <c r="G88" t="s">
        <v>447</v>
      </c>
      <c r="H88" t="s">
        <v>557</v>
      </c>
      <c r="I88" t="s">
        <v>606</v>
      </c>
      <c r="J88">
        <v>-700</v>
      </c>
      <c r="K88">
        <v>1.59</v>
      </c>
      <c r="L88" s="14">
        <v>-1113</v>
      </c>
      <c r="M88">
        <v>-31.73</v>
      </c>
      <c r="N88" t="s">
        <v>324</v>
      </c>
      <c r="Q88" t="s">
        <v>325</v>
      </c>
    </row>
    <row r="89" spans="4:17" x14ac:dyDescent="0.25">
      <c r="D89" s="17">
        <v>44328</v>
      </c>
      <c r="E89" s="18">
        <v>0.9916666666666667</v>
      </c>
      <c r="F89" t="s">
        <v>605</v>
      </c>
      <c r="G89" t="s">
        <v>447</v>
      </c>
      <c r="H89" t="s">
        <v>557</v>
      </c>
      <c r="I89" t="s">
        <v>606</v>
      </c>
      <c r="J89">
        <v>700</v>
      </c>
      <c r="K89">
        <v>1.59</v>
      </c>
      <c r="L89" s="14">
        <v>1113</v>
      </c>
      <c r="M89">
        <v>31.73</v>
      </c>
      <c r="N89" t="s">
        <v>324</v>
      </c>
      <c r="Q89" t="s">
        <v>325</v>
      </c>
    </row>
    <row r="90" spans="4:17" x14ac:dyDescent="0.25">
      <c r="D90" s="17">
        <v>44328</v>
      </c>
      <c r="E90" s="18">
        <v>0.9916666666666667</v>
      </c>
      <c r="F90" t="s">
        <v>605</v>
      </c>
      <c r="G90" t="s">
        <v>447</v>
      </c>
      <c r="H90" t="s">
        <v>557</v>
      </c>
      <c r="I90" t="s">
        <v>606</v>
      </c>
      <c r="J90">
        <v>-154</v>
      </c>
      <c r="K90">
        <v>1.59</v>
      </c>
      <c r="L90">
        <v>-244.86</v>
      </c>
      <c r="M90">
        <v>-6.98</v>
      </c>
      <c r="N90" t="s">
        <v>324</v>
      </c>
      <c r="Q90" t="s">
        <v>325</v>
      </c>
    </row>
    <row r="91" spans="4:17" x14ac:dyDescent="0.25">
      <c r="D91" s="17">
        <v>44328</v>
      </c>
      <c r="E91" s="18">
        <v>0.99236111111111114</v>
      </c>
      <c r="F91" t="s">
        <v>605</v>
      </c>
      <c r="G91" t="s">
        <v>448</v>
      </c>
      <c r="H91" t="s">
        <v>558</v>
      </c>
      <c r="I91" t="s">
        <v>606</v>
      </c>
      <c r="J91">
        <v>-280</v>
      </c>
      <c r="K91">
        <v>0.19</v>
      </c>
      <c r="L91">
        <v>-53.2</v>
      </c>
      <c r="M91">
        <v>-1.52</v>
      </c>
      <c r="N91" t="s">
        <v>324</v>
      </c>
      <c r="Q91" t="s">
        <v>325</v>
      </c>
    </row>
    <row r="92" spans="4:17" x14ac:dyDescent="0.25">
      <c r="D92" s="17">
        <v>44328</v>
      </c>
      <c r="E92" s="18">
        <v>0.99930555555555556</v>
      </c>
      <c r="F92" t="s">
        <v>605</v>
      </c>
      <c r="G92" t="s">
        <v>449</v>
      </c>
      <c r="H92" t="s">
        <v>233</v>
      </c>
      <c r="I92" t="s">
        <v>606</v>
      </c>
      <c r="J92">
        <v>-2</v>
      </c>
      <c r="K92">
        <v>52.23</v>
      </c>
      <c r="L92">
        <v>-104.47</v>
      </c>
      <c r="M92">
        <v>-2.98</v>
      </c>
      <c r="N92" t="s">
        <v>324</v>
      </c>
      <c r="Q92" t="s">
        <v>325</v>
      </c>
    </row>
    <row r="93" spans="4:17" x14ac:dyDescent="0.25">
      <c r="D93" s="17">
        <v>44328</v>
      </c>
      <c r="E93" s="18">
        <v>0.99652777777777779</v>
      </c>
      <c r="F93" t="s">
        <v>605</v>
      </c>
      <c r="G93" t="s">
        <v>450</v>
      </c>
      <c r="H93" t="s">
        <v>14</v>
      </c>
      <c r="I93" t="s">
        <v>606</v>
      </c>
      <c r="J93">
        <v>-172.49</v>
      </c>
      <c r="K93">
        <v>851.63</v>
      </c>
      <c r="L93" s="14">
        <v>-146897.31</v>
      </c>
      <c r="M93" s="14">
        <v>-4188.12</v>
      </c>
      <c r="N93" t="s">
        <v>324</v>
      </c>
      <c r="Q93" t="s">
        <v>325</v>
      </c>
    </row>
    <row r="94" spans="4:17" x14ac:dyDescent="0.25">
      <c r="D94" s="17">
        <v>44328</v>
      </c>
      <c r="E94" s="18">
        <v>0.99722222222222223</v>
      </c>
      <c r="F94" t="s">
        <v>605</v>
      </c>
      <c r="G94" t="s">
        <v>451</v>
      </c>
      <c r="H94" t="s">
        <v>15</v>
      </c>
      <c r="I94" t="s">
        <v>606</v>
      </c>
      <c r="J94">
        <v>-14</v>
      </c>
      <c r="K94">
        <v>770.08</v>
      </c>
      <c r="L94" s="14">
        <v>-10781.13</v>
      </c>
      <c r="M94">
        <v>-307.38</v>
      </c>
      <c r="N94" t="s">
        <v>324</v>
      </c>
      <c r="Q94" t="s">
        <v>325</v>
      </c>
    </row>
    <row r="95" spans="4:17" x14ac:dyDescent="0.25">
      <c r="D95" s="17">
        <v>44328</v>
      </c>
      <c r="E95" s="18">
        <v>0.99722222222222223</v>
      </c>
      <c r="F95" t="s">
        <v>605</v>
      </c>
      <c r="G95" t="s">
        <v>452</v>
      </c>
      <c r="H95" t="s">
        <v>16</v>
      </c>
      <c r="I95" t="s">
        <v>606</v>
      </c>
      <c r="J95">
        <v>-7</v>
      </c>
      <c r="K95">
        <v>760.62</v>
      </c>
      <c r="L95" s="14">
        <v>-5324.34</v>
      </c>
      <c r="M95">
        <v>-151.80000000000001</v>
      </c>
      <c r="N95" t="s">
        <v>324</v>
      </c>
      <c r="Q95" t="s">
        <v>325</v>
      </c>
    </row>
    <row r="96" spans="4:17" x14ac:dyDescent="0.25">
      <c r="D96" s="17">
        <v>44328</v>
      </c>
      <c r="E96" s="18">
        <v>0.99722222222222223</v>
      </c>
      <c r="F96" t="s">
        <v>605</v>
      </c>
      <c r="G96" t="s">
        <v>453</v>
      </c>
      <c r="H96" t="s">
        <v>17</v>
      </c>
      <c r="I96" t="s">
        <v>606</v>
      </c>
      <c r="J96">
        <v>-7</v>
      </c>
      <c r="K96">
        <v>466.46</v>
      </c>
      <c r="L96" s="14">
        <v>-3265.19</v>
      </c>
      <c r="M96">
        <v>-93.09</v>
      </c>
      <c r="N96" t="s">
        <v>324</v>
      </c>
      <c r="Q96" t="s">
        <v>325</v>
      </c>
    </row>
    <row r="97" spans="4:17" x14ac:dyDescent="0.25">
      <c r="D97" s="17">
        <v>44329</v>
      </c>
      <c r="E97" s="18">
        <v>0.95833333333333337</v>
      </c>
      <c r="F97" t="s">
        <v>605</v>
      </c>
      <c r="G97" t="s">
        <v>454</v>
      </c>
      <c r="H97" t="s">
        <v>125</v>
      </c>
      <c r="I97" t="s">
        <v>606</v>
      </c>
      <c r="J97">
        <v>-1</v>
      </c>
      <c r="K97">
        <v>93</v>
      </c>
      <c r="L97">
        <v>-93</v>
      </c>
      <c r="M97">
        <v>-2.65</v>
      </c>
      <c r="N97" t="s">
        <v>324</v>
      </c>
      <c r="Q97" t="s">
        <v>325</v>
      </c>
    </row>
    <row r="98" spans="4:17" x14ac:dyDescent="0.25">
      <c r="D98" s="17">
        <v>44328</v>
      </c>
      <c r="E98" s="18">
        <v>0.98611111111111116</v>
      </c>
      <c r="F98" t="s">
        <v>605</v>
      </c>
      <c r="G98" t="s">
        <v>455</v>
      </c>
      <c r="H98" t="s">
        <v>95</v>
      </c>
      <c r="I98" t="s">
        <v>606</v>
      </c>
      <c r="J98">
        <v>-71</v>
      </c>
      <c r="K98">
        <v>98.98</v>
      </c>
      <c r="L98" s="14">
        <v>-7027.79</v>
      </c>
      <c r="M98">
        <v>-200.37</v>
      </c>
      <c r="N98" t="s">
        <v>324</v>
      </c>
      <c r="Q98" t="s">
        <v>325</v>
      </c>
    </row>
    <row r="99" spans="4:17" x14ac:dyDescent="0.25">
      <c r="D99" s="17">
        <v>44328</v>
      </c>
      <c r="E99" s="18">
        <v>0.9868055555555556</v>
      </c>
      <c r="F99" t="s">
        <v>605</v>
      </c>
      <c r="G99" t="s">
        <v>456</v>
      </c>
      <c r="H99" t="s">
        <v>130</v>
      </c>
      <c r="I99" t="s">
        <v>606</v>
      </c>
      <c r="J99">
        <v>-34</v>
      </c>
      <c r="K99">
        <v>52.5</v>
      </c>
      <c r="L99" s="14">
        <v>-1785.09</v>
      </c>
      <c r="M99">
        <v>-50.89</v>
      </c>
      <c r="N99" t="s">
        <v>324</v>
      </c>
      <c r="Q99" t="s">
        <v>325</v>
      </c>
    </row>
    <row r="100" spans="4:17" x14ac:dyDescent="0.25">
      <c r="D100" s="17">
        <v>44328</v>
      </c>
      <c r="E100" s="18">
        <v>0.99305555555555547</v>
      </c>
      <c r="F100" t="s">
        <v>605</v>
      </c>
      <c r="G100" t="s">
        <v>457</v>
      </c>
      <c r="H100" t="s">
        <v>559</v>
      </c>
      <c r="I100" t="s">
        <v>606</v>
      </c>
      <c r="J100">
        <v>-9</v>
      </c>
      <c r="K100">
        <v>13</v>
      </c>
      <c r="L100">
        <v>-117</v>
      </c>
      <c r="M100">
        <v>-3.34</v>
      </c>
      <c r="N100" t="s">
        <v>324</v>
      </c>
      <c r="Q100" t="s">
        <v>325</v>
      </c>
    </row>
    <row r="101" spans="4:17" x14ac:dyDescent="0.25">
      <c r="D101" s="17">
        <v>44328</v>
      </c>
      <c r="E101" s="18">
        <v>0.99305555555555547</v>
      </c>
      <c r="F101" t="s">
        <v>605</v>
      </c>
      <c r="G101" t="s">
        <v>458</v>
      </c>
      <c r="H101" t="s">
        <v>560</v>
      </c>
      <c r="I101" t="s">
        <v>606</v>
      </c>
      <c r="J101">
        <v>-28</v>
      </c>
      <c r="K101">
        <v>4.03</v>
      </c>
      <c r="L101">
        <v>-112.9</v>
      </c>
      <c r="M101">
        <v>-3.22</v>
      </c>
      <c r="N101" t="s">
        <v>324</v>
      </c>
      <c r="Q101" t="s">
        <v>325</v>
      </c>
    </row>
    <row r="102" spans="4:17" x14ac:dyDescent="0.25">
      <c r="D102" s="17">
        <v>44328</v>
      </c>
      <c r="E102" s="18">
        <v>0.99305555555555547</v>
      </c>
      <c r="F102" t="s">
        <v>605</v>
      </c>
      <c r="G102" t="s">
        <v>459</v>
      </c>
      <c r="H102" t="s">
        <v>561</v>
      </c>
      <c r="I102" t="s">
        <v>606</v>
      </c>
      <c r="J102">
        <v>-300</v>
      </c>
      <c r="K102">
        <v>30</v>
      </c>
      <c r="L102" s="14">
        <v>-9000</v>
      </c>
      <c r="M102">
        <v>-256.58999999999997</v>
      </c>
      <c r="N102" t="s">
        <v>324</v>
      </c>
      <c r="Q102" t="s">
        <v>325</v>
      </c>
    </row>
    <row r="103" spans="4:17" x14ac:dyDescent="0.25">
      <c r="D103" s="17">
        <v>44328</v>
      </c>
      <c r="E103" s="18">
        <v>0.99375000000000002</v>
      </c>
      <c r="F103" t="s">
        <v>605</v>
      </c>
      <c r="G103" t="s">
        <v>459</v>
      </c>
      <c r="H103" t="s">
        <v>561</v>
      </c>
      <c r="I103" t="s">
        <v>606</v>
      </c>
      <c r="J103">
        <v>-50</v>
      </c>
      <c r="K103">
        <v>30</v>
      </c>
      <c r="L103" s="14">
        <v>-1500</v>
      </c>
      <c r="M103">
        <v>-42.77</v>
      </c>
      <c r="N103" t="s">
        <v>324</v>
      </c>
      <c r="Q103" t="s">
        <v>325</v>
      </c>
    </row>
    <row r="104" spans="4:17" x14ac:dyDescent="0.25">
      <c r="D104" s="17">
        <v>44328</v>
      </c>
      <c r="E104" s="18">
        <v>0.99375000000000002</v>
      </c>
      <c r="F104" t="s">
        <v>605</v>
      </c>
      <c r="G104" t="s">
        <v>460</v>
      </c>
      <c r="H104" t="s">
        <v>562</v>
      </c>
      <c r="I104" t="s">
        <v>606</v>
      </c>
      <c r="J104">
        <v>-298</v>
      </c>
      <c r="K104">
        <v>11</v>
      </c>
      <c r="L104" s="14">
        <v>-3278</v>
      </c>
      <c r="M104">
        <v>-93.46</v>
      </c>
      <c r="N104" t="s">
        <v>324</v>
      </c>
      <c r="Q104" t="s">
        <v>325</v>
      </c>
    </row>
    <row r="105" spans="4:17" x14ac:dyDescent="0.25">
      <c r="D105" s="17">
        <v>44328</v>
      </c>
      <c r="E105" s="18">
        <v>0.99444444444444446</v>
      </c>
      <c r="F105" t="s">
        <v>605</v>
      </c>
      <c r="G105" t="s">
        <v>461</v>
      </c>
      <c r="H105" t="s">
        <v>563</v>
      </c>
      <c r="I105" t="s">
        <v>606</v>
      </c>
      <c r="J105">
        <v>-500</v>
      </c>
      <c r="K105">
        <v>14.5</v>
      </c>
      <c r="L105" s="14">
        <v>-7250</v>
      </c>
      <c r="M105">
        <v>-206.7</v>
      </c>
      <c r="N105" t="s">
        <v>324</v>
      </c>
      <c r="Q105" t="s">
        <v>325</v>
      </c>
    </row>
    <row r="106" spans="4:17" x14ac:dyDescent="0.25">
      <c r="D106" s="17">
        <v>44328</v>
      </c>
      <c r="E106" s="18">
        <v>0.99513888888888891</v>
      </c>
      <c r="F106" t="s">
        <v>605</v>
      </c>
      <c r="G106" t="s">
        <v>462</v>
      </c>
      <c r="H106" t="s">
        <v>564</v>
      </c>
      <c r="I106" t="s">
        <v>606</v>
      </c>
      <c r="J106">
        <v>-4</v>
      </c>
      <c r="K106">
        <v>35</v>
      </c>
      <c r="L106">
        <v>-140</v>
      </c>
      <c r="M106">
        <v>-3.99</v>
      </c>
      <c r="N106" t="s">
        <v>324</v>
      </c>
      <c r="Q106" t="s">
        <v>325</v>
      </c>
    </row>
    <row r="107" spans="4:17" x14ac:dyDescent="0.25">
      <c r="D107" s="17">
        <v>44328</v>
      </c>
      <c r="E107" s="18">
        <v>0.99791666666666667</v>
      </c>
      <c r="F107" t="s">
        <v>605</v>
      </c>
      <c r="G107" t="s">
        <v>463</v>
      </c>
      <c r="H107" t="s">
        <v>50</v>
      </c>
      <c r="I107" t="s">
        <v>606</v>
      </c>
      <c r="J107">
        <v>-7</v>
      </c>
      <c r="K107">
        <v>97.91</v>
      </c>
      <c r="L107">
        <v>-685.37</v>
      </c>
      <c r="M107">
        <v>-19.54</v>
      </c>
      <c r="N107" t="s">
        <v>324</v>
      </c>
      <c r="Q107" t="s">
        <v>325</v>
      </c>
    </row>
    <row r="108" spans="4:17" x14ac:dyDescent="0.25">
      <c r="D108" s="17">
        <v>44328</v>
      </c>
      <c r="E108" s="18">
        <v>0.98541666666666661</v>
      </c>
      <c r="F108" t="s">
        <v>605</v>
      </c>
      <c r="G108" t="s">
        <v>464</v>
      </c>
      <c r="H108" t="s">
        <v>51</v>
      </c>
      <c r="I108" t="s">
        <v>606</v>
      </c>
      <c r="J108">
        <v>-1444</v>
      </c>
      <c r="K108">
        <v>1.72</v>
      </c>
      <c r="L108" s="14">
        <v>-2484.11</v>
      </c>
      <c r="M108">
        <v>-70.819999999999993</v>
      </c>
      <c r="N108" t="s">
        <v>324</v>
      </c>
      <c r="Q108" t="s">
        <v>325</v>
      </c>
    </row>
    <row r="109" spans="4:17" x14ac:dyDescent="0.25">
      <c r="D109" s="17">
        <v>44328</v>
      </c>
      <c r="E109" s="18">
        <v>0.98541666666666661</v>
      </c>
      <c r="F109" t="s">
        <v>605</v>
      </c>
      <c r="G109" t="s">
        <v>465</v>
      </c>
      <c r="H109" t="s">
        <v>565</v>
      </c>
      <c r="I109" t="s">
        <v>606</v>
      </c>
      <c r="J109">
        <v>-409</v>
      </c>
      <c r="K109">
        <v>1.5</v>
      </c>
      <c r="L109">
        <v>-613.5</v>
      </c>
      <c r="M109">
        <v>-17.489999999999998</v>
      </c>
      <c r="N109" t="s">
        <v>324</v>
      </c>
      <c r="Q109" t="s">
        <v>325</v>
      </c>
    </row>
    <row r="110" spans="4:17" x14ac:dyDescent="0.25">
      <c r="D110" s="17">
        <v>44328</v>
      </c>
      <c r="E110" s="18">
        <v>0.98819444444444438</v>
      </c>
      <c r="F110" t="s">
        <v>605</v>
      </c>
      <c r="G110" t="s">
        <v>466</v>
      </c>
      <c r="H110" t="s">
        <v>566</v>
      </c>
      <c r="I110" t="s">
        <v>606</v>
      </c>
      <c r="J110">
        <v>-1323</v>
      </c>
      <c r="K110">
        <v>2.2799999999999998</v>
      </c>
      <c r="L110" s="14">
        <v>-3016.44</v>
      </c>
      <c r="M110">
        <v>-86</v>
      </c>
      <c r="N110" t="s">
        <v>324</v>
      </c>
      <c r="Q110" t="s">
        <v>325</v>
      </c>
    </row>
    <row r="111" spans="4:17" x14ac:dyDescent="0.25">
      <c r="D111" s="17">
        <v>44328</v>
      </c>
      <c r="E111" s="18">
        <v>0.98819444444444438</v>
      </c>
      <c r="F111" t="s">
        <v>605</v>
      </c>
      <c r="G111" t="s">
        <v>467</v>
      </c>
      <c r="H111" t="s">
        <v>567</v>
      </c>
      <c r="I111" t="s">
        <v>606</v>
      </c>
      <c r="J111">
        <v>-70</v>
      </c>
      <c r="K111">
        <v>4.5</v>
      </c>
      <c r="L111">
        <v>-315</v>
      </c>
      <c r="M111">
        <v>-8.98</v>
      </c>
      <c r="N111" t="s">
        <v>324</v>
      </c>
      <c r="Q111" t="s">
        <v>325</v>
      </c>
    </row>
    <row r="112" spans="4:17" x14ac:dyDescent="0.25">
      <c r="D112" s="17">
        <v>44329</v>
      </c>
      <c r="E112" s="18">
        <v>0.95486111111111116</v>
      </c>
      <c r="F112" t="s">
        <v>605</v>
      </c>
      <c r="G112" t="s">
        <v>468</v>
      </c>
      <c r="H112" t="s">
        <v>568</v>
      </c>
      <c r="I112" t="s">
        <v>606</v>
      </c>
      <c r="J112">
        <v>-1422</v>
      </c>
      <c r="K112">
        <v>4.5</v>
      </c>
      <c r="L112" s="14">
        <v>-6399</v>
      </c>
      <c r="M112">
        <v>-182.43</v>
      </c>
      <c r="N112" t="s">
        <v>324</v>
      </c>
      <c r="Q112" t="s">
        <v>325</v>
      </c>
    </row>
    <row r="113" spans="4:17" x14ac:dyDescent="0.25">
      <c r="D113" s="17">
        <v>44329</v>
      </c>
      <c r="E113" s="18">
        <v>0.95624999999999993</v>
      </c>
      <c r="F113" t="s">
        <v>605</v>
      </c>
      <c r="G113" t="s">
        <v>469</v>
      </c>
      <c r="H113" t="s">
        <v>569</v>
      </c>
      <c r="I113" t="s">
        <v>606</v>
      </c>
      <c r="J113">
        <v>-620</v>
      </c>
      <c r="K113">
        <v>0.21</v>
      </c>
      <c r="L113">
        <v>-130.19999999999999</v>
      </c>
      <c r="M113">
        <v>-3.71</v>
      </c>
      <c r="N113" t="s">
        <v>324</v>
      </c>
      <c r="Q113" t="s">
        <v>325</v>
      </c>
    </row>
    <row r="114" spans="4:17" x14ac:dyDescent="0.25">
      <c r="D114" s="17">
        <v>44328</v>
      </c>
      <c r="E114" s="18">
        <v>0.99861111111111101</v>
      </c>
      <c r="F114" t="s">
        <v>605</v>
      </c>
      <c r="G114" t="s">
        <v>470</v>
      </c>
      <c r="H114" t="s">
        <v>116</v>
      </c>
      <c r="I114" t="s">
        <v>606</v>
      </c>
      <c r="J114">
        <v>-4</v>
      </c>
      <c r="K114">
        <v>4.9400000000000004</v>
      </c>
      <c r="L114">
        <v>-19.739999999999998</v>
      </c>
      <c r="M114">
        <v>-0.56000000000000005</v>
      </c>
      <c r="N114" t="s">
        <v>324</v>
      </c>
      <c r="Q114" t="s">
        <v>325</v>
      </c>
    </row>
    <row r="115" spans="4:17" x14ac:dyDescent="0.25">
      <c r="D115" s="17">
        <v>44329</v>
      </c>
      <c r="E115" s="18">
        <v>6.9444444444444447E-4</v>
      </c>
      <c r="F115" t="s">
        <v>605</v>
      </c>
      <c r="G115" t="s">
        <v>471</v>
      </c>
      <c r="H115" t="s">
        <v>570</v>
      </c>
      <c r="I115" t="s">
        <v>606</v>
      </c>
      <c r="J115">
        <v>-3</v>
      </c>
      <c r="K115">
        <v>379.21</v>
      </c>
      <c r="L115" s="14">
        <v>-1137.6300000000001</v>
      </c>
      <c r="M115">
        <v>-32.43</v>
      </c>
      <c r="N115" t="s">
        <v>324</v>
      </c>
      <c r="Q115" t="s">
        <v>325</v>
      </c>
    </row>
    <row r="116" spans="4:17" x14ac:dyDescent="0.25">
      <c r="D116" s="17">
        <v>44329</v>
      </c>
      <c r="E116" s="18">
        <v>2.7777777777777779E-3</v>
      </c>
      <c r="F116" t="s">
        <v>605</v>
      </c>
      <c r="G116" t="s">
        <v>472</v>
      </c>
      <c r="H116" t="s">
        <v>107</v>
      </c>
      <c r="I116" t="s">
        <v>606</v>
      </c>
      <c r="J116">
        <v>-2</v>
      </c>
      <c r="K116" s="14">
        <v>1115.27</v>
      </c>
      <c r="L116" s="14">
        <v>-2230.54</v>
      </c>
      <c r="M116">
        <v>-63.59</v>
      </c>
      <c r="N116" t="s">
        <v>324</v>
      </c>
      <c r="Q116" t="s">
        <v>325</v>
      </c>
    </row>
    <row r="117" spans="4:17" x14ac:dyDescent="0.25">
      <c r="D117" s="17">
        <v>44329</v>
      </c>
      <c r="E117" s="18">
        <v>3.472222222222222E-3</v>
      </c>
      <c r="F117" t="s">
        <v>605</v>
      </c>
      <c r="G117" t="s">
        <v>473</v>
      </c>
      <c r="H117" t="s">
        <v>571</v>
      </c>
      <c r="I117" t="s">
        <v>606</v>
      </c>
      <c r="J117">
        <v>-4</v>
      </c>
      <c r="K117">
        <v>866.17</v>
      </c>
      <c r="L117" s="14">
        <v>-3464.68</v>
      </c>
      <c r="M117">
        <v>-98.77</v>
      </c>
      <c r="N117" t="s">
        <v>324</v>
      </c>
      <c r="Q117" t="s">
        <v>325</v>
      </c>
    </row>
    <row r="118" spans="4:17" x14ac:dyDescent="0.25">
      <c r="D118" s="17">
        <v>44335</v>
      </c>
      <c r="E118" s="18">
        <v>0.80694444444444446</v>
      </c>
      <c r="F118" t="s">
        <v>605</v>
      </c>
      <c r="G118" t="s">
        <v>474</v>
      </c>
      <c r="H118" t="s">
        <v>279</v>
      </c>
      <c r="I118" t="s">
        <v>606</v>
      </c>
      <c r="J118">
        <v>-4</v>
      </c>
      <c r="K118" s="14">
        <v>1708.7</v>
      </c>
      <c r="L118" s="14">
        <v>-6834.8</v>
      </c>
      <c r="M118">
        <v>-194.79</v>
      </c>
      <c r="N118" t="s">
        <v>324</v>
      </c>
      <c r="Q118" t="s">
        <v>325</v>
      </c>
    </row>
    <row r="119" spans="4:17" x14ac:dyDescent="0.25">
      <c r="D119" s="17">
        <v>44329</v>
      </c>
      <c r="E119" s="18">
        <v>0.97291666666666676</v>
      </c>
      <c r="F119" t="s">
        <v>605</v>
      </c>
      <c r="G119" t="s">
        <v>475</v>
      </c>
      <c r="H119" t="s">
        <v>572</v>
      </c>
      <c r="I119" t="s">
        <v>606</v>
      </c>
      <c r="J119">
        <v>-10</v>
      </c>
      <c r="K119">
        <v>22.53</v>
      </c>
      <c r="L119">
        <v>-225.3</v>
      </c>
      <c r="M119">
        <v>-6.42</v>
      </c>
      <c r="N119" t="s">
        <v>324</v>
      </c>
      <c r="Q119" t="s">
        <v>325</v>
      </c>
    </row>
    <row r="120" spans="4:17" x14ac:dyDescent="0.25">
      <c r="D120" s="17">
        <v>44329</v>
      </c>
      <c r="E120" s="18">
        <v>0.97291666666666676</v>
      </c>
      <c r="F120" t="s">
        <v>605</v>
      </c>
      <c r="G120" t="s">
        <v>476</v>
      </c>
      <c r="H120" t="s">
        <v>573</v>
      </c>
      <c r="I120" t="s">
        <v>606</v>
      </c>
      <c r="J120">
        <v>-3</v>
      </c>
      <c r="K120">
        <v>120</v>
      </c>
      <c r="L120">
        <v>-360</v>
      </c>
      <c r="M120">
        <v>-10.26</v>
      </c>
      <c r="N120" t="s">
        <v>324</v>
      </c>
      <c r="Q120" t="s">
        <v>325</v>
      </c>
    </row>
    <row r="121" spans="4:17" x14ac:dyDescent="0.25">
      <c r="D121" s="17">
        <v>44329</v>
      </c>
      <c r="E121" s="18">
        <v>0.97361111111111109</v>
      </c>
      <c r="F121" t="s">
        <v>605</v>
      </c>
      <c r="G121" t="s">
        <v>477</v>
      </c>
      <c r="H121" t="s">
        <v>183</v>
      </c>
      <c r="I121" t="s">
        <v>606</v>
      </c>
      <c r="J121">
        <v>-69</v>
      </c>
      <c r="K121">
        <v>44.17</v>
      </c>
      <c r="L121" s="14">
        <v>-3047.91</v>
      </c>
      <c r="M121">
        <v>-86.89</v>
      </c>
      <c r="N121" t="s">
        <v>324</v>
      </c>
      <c r="Q121" t="s">
        <v>325</v>
      </c>
    </row>
    <row r="122" spans="4:17" x14ac:dyDescent="0.25">
      <c r="D122" s="17">
        <v>44329</v>
      </c>
      <c r="E122" s="18">
        <v>0.97361111111111109</v>
      </c>
      <c r="F122" t="s">
        <v>605</v>
      </c>
      <c r="G122" t="s">
        <v>478</v>
      </c>
      <c r="H122" t="s">
        <v>574</v>
      </c>
      <c r="I122" t="s">
        <v>606</v>
      </c>
      <c r="J122">
        <v>-1</v>
      </c>
      <c r="K122">
        <v>50</v>
      </c>
      <c r="L122">
        <v>-50</v>
      </c>
      <c r="M122">
        <v>-1.43</v>
      </c>
      <c r="N122" t="s">
        <v>324</v>
      </c>
      <c r="Q122" t="s">
        <v>325</v>
      </c>
    </row>
    <row r="123" spans="4:17" x14ac:dyDescent="0.25">
      <c r="D123" s="17">
        <v>44329</v>
      </c>
      <c r="E123" s="18">
        <v>0.97430555555555554</v>
      </c>
      <c r="F123" t="s">
        <v>605</v>
      </c>
      <c r="G123" t="s">
        <v>479</v>
      </c>
      <c r="H123" t="s">
        <v>575</v>
      </c>
      <c r="I123" t="s">
        <v>606</v>
      </c>
      <c r="J123">
        <v>-50</v>
      </c>
      <c r="K123">
        <v>45</v>
      </c>
      <c r="L123" s="14">
        <v>-2250</v>
      </c>
      <c r="M123">
        <v>-64.150000000000006</v>
      </c>
      <c r="N123" t="s">
        <v>324</v>
      </c>
      <c r="Q123" t="s">
        <v>325</v>
      </c>
    </row>
    <row r="124" spans="4:17" x14ac:dyDescent="0.25">
      <c r="D124" s="17">
        <v>44329</v>
      </c>
      <c r="E124" s="18">
        <v>0.97499999999999998</v>
      </c>
      <c r="F124" t="s">
        <v>605</v>
      </c>
      <c r="G124" t="s">
        <v>480</v>
      </c>
      <c r="H124" t="s">
        <v>576</v>
      </c>
      <c r="I124" t="s">
        <v>606</v>
      </c>
      <c r="J124">
        <v>-1</v>
      </c>
      <c r="K124">
        <v>35</v>
      </c>
      <c r="L124">
        <v>-35</v>
      </c>
      <c r="M124">
        <v>-1</v>
      </c>
      <c r="N124" t="s">
        <v>324</v>
      </c>
      <c r="Q124" t="s">
        <v>325</v>
      </c>
    </row>
    <row r="125" spans="4:17" x14ac:dyDescent="0.25">
      <c r="D125" s="17">
        <v>44329</v>
      </c>
      <c r="E125" s="18">
        <v>0.97499999999999998</v>
      </c>
      <c r="F125" t="s">
        <v>605</v>
      </c>
      <c r="G125" t="s">
        <v>481</v>
      </c>
      <c r="H125" t="s">
        <v>577</v>
      </c>
      <c r="I125" t="s">
        <v>606</v>
      </c>
      <c r="J125">
        <v>-3</v>
      </c>
      <c r="K125">
        <v>11</v>
      </c>
      <c r="L125">
        <v>-33</v>
      </c>
      <c r="M125">
        <v>-0.94</v>
      </c>
      <c r="N125" t="s">
        <v>324</v>
      </c>
      <c r="Q125" t="s">
        <v>325</v>
      </c>
    </row>
    <row r="126" spans="4:17" x14ac:dyDescent="0.25">
      <c r="D126" s="17">
        <v>44329</v>
      </c>
      <c r="E126" s="18">
        <v>0.97499999999999998</v>
      </c>
      <c r="F126" t="s">
        <v>605</v>
      </c>
      <c r="G126" t="s">
        <v>482</v>
      </c>
      <c r="H126" t="s">
        <v>197</v>
      </c>
      <c r="I126" t="s">
        <v>606</v>
      </c>
      <c r="J126">
        <v>-2</v>
      </c>
      <c r="K126">
        <v>96.63</v>
      </c>
      <c r="L126">
        <v>-193.26</v>
      </c>
      <c r="M126">
        <v>-5.51</v>
      </c>
      <c r="N126" t="s">
        <v>324</v>
      </c>
      <c r="Q126" t="s">
        <v>325</v>
      </c>
    </row>
    <row r="127" spans="4:17" x14ac:dyDescent="0.25">
      <c r="D127" s="17">
        <v>44329</v>
      </c>
      <c r="E127" s="18">
        <v>0.9784722222222223</v>
      </c>
      <c r="F127" t="s">
        <v>605</v>
      </c>
      <c r="G127" t="s">
        <v>483</v>
      </c>
      <c r="H127" t="s">
        <v>578</v>
      </c>
      <c r="I127" t="s">
        <v>606</v>
      </c>
      <c r="J127">
        <v>-2</v>
      </c>
      <c r="K127">
        <v>28.83</v>
      </c>
      <c r="L127">
        <v>-57.66</v>
      </c>
      <c r="M127">
        <v>-1.64</v>
      </c>
      <c r="N127" t="s">
        <v>324</v>
      </c>
      <c r="Q127" t="s">
        <v>325</v>
      </c>
    </row>
    <row r="128" spans="4:17" x14ac:dyDescent="0.25">
      <c r="D128" s="17">
        <v>44329</v>
      </c>
      <c r="E128" s="18">
        <v>0.97986111111111107</v>
      </c>
      <c r="F128" t="s">
        <v>605</v>
      </c>
      <c r="G128" t="s">
        <v>484</v>
      </c>
      <c r="H128" t="s">
        <v>579</v>
      </c>
      <c r="I128" t="s">
        <v>606</v>
      </c>
      <c r="J128">
        <v>-5</v>
      </c>
      <c r="K128">
        <v>25</v>
      </c>
      <c r="L128">
        <v>-125</v>
      </c>
      <c r="M128">
        <v>-3.56</v>
      </c>
      <c r="N128" t="s">
        <v>324</v>
      </c>
      <c r="Q128" t="s">
        <v>325</v>
      </c>
    </row>
    <row r="129" spans="4:17" x14ac:dyDescent="0.25">
      <c r="D129" s="17">
        <v>44329</v>
      </c>
      <c r="E129" s="18">
        <v>0.98055555555555562</v>
      </c>
      <c r="F129" t="s">
        <v>605</v>
      </c>
      <c r="G129" t="s">
        <v>485</v>
      </c>
      <c r="H129" t="s">
        <v>580</v>
      </c>
      <c r="I129" t="s">
        <v>606</v>
      </c>
      <c r="J129">
        <v>-1</v>
      </c>
      <c r="K129">
        <v>90</v>
      </c>
      <c r="L129">
        <v>-90</v>
      </c>
      <c r="M129">
        <v>-2.57</v>
      </c>
      <c r="N129" t="s">
        <v>324</v>
      </c>
      <c r="Q129" t="s">
        <v>325</v>
      </c>
    </row>
    <row r="130" spans="4:17" x14ac:dyDescent="0.25">
      <c r="D130" s="17">
        <v>44329</v>
      </c>
      <c r="E130" s="18">
        <v>0.9819444444444444</v>
      </c>
      <c r="F130" t="s">
        <v>605</v>
      </c>
      <c r="G130" t="s">
        <v>486</v>
      </c>
      <c r="H130" t="s">
        <v>581</v>
      </c>
      <c r="I130" t="s">
        <v>606</v>
      </c>
      <c r="J130">
        <v>-65</v>
      </c>
      <c r="K130">
        <v>9.25</v>
      </c>
      <c r="L130">
        <v>-601.25</v>
      </c>
      <c r="M130">
        <v>-17.14</v>
      </c>
      <c r="N130" t="s">
        <v>324</v>
      </c>
      <c r="Q130" t="s">
        <v>325</v>
      </c>
    </row>
    <row r="131" spans="4:17" x14ac:dyDescent="0.25">
      <c r="D131" s="17">
        <v>44329</v>
      </c>
      <c r="E131" s="18">
        <v>0.9819444444444444</v>
      </c>
      <c r="F131" t="s">
        <v>605</v>
      </c>
      <c r="G131" t="s">
        <v>487</v>
      </c>
      <c r="H131" t="s">
        <v>582</v>
      </c>
      <c r="I131" t="s">
        <v>606</v>
      </c>
      <c r="J131">
        <v>-1</v>
      </c>
      <c r="K131">
        <v>9.25</v>
      </c>
      <c r="L131">
        <v>-9.25</v>
      </c>
      <c r="M131">
        <v>-0.26</v>
      </c>
      <c r="N131" t="s">
        <v>324</v>
      </c>
      <c r="Q131" t="s">
        <v>325</v>
      </c>
    </row>
    <row r="132" spans="4:17" x14ac:dyDescent="0.25">
      <c r="D132" s="17">
        <v>44329</v>
      </c>
      <c r="E132" s="18">
        <v>0.98472222222222217</v>
      </c>
      <c r="F132" t="s">
        <v>605</v>
      </c>
      <c r="G132" t="s">
        <v>488</v>
      </c>
      <c r="H132" t="s">
        <v>170</v>
      </c>
      <c r="I132" t="s">
        <v>606</v>
      </c>
      <c r="J132">
        <v>-15</v>
      </c>
      <c r="K132">
        <v>18.79</v>
      </c>
      <c r="L132">
        <v>-281.8</v>
      </c>
      <c r="M132">
        <v>-8.0299999999999994</v>
      </c>
      <c r="N132" t="s">
        <v>324</v>
      </c>
      <c r="Q132" t="s">
        <v>325</v>
      </c>
    </row>
    <row r="133" spans="4:17" x14ac:dyDescent="0.25">
      <c r="D133" s="17">
        <v>44329</v>
      </c>
      <c r="E133" s="18">
        <v>0.98611111111111116</v>
      </c>
      <c r="F133" t="s">
        <v>605</v>
      </c>
      <c r="G133" t="s">
        <v>489</v>
      </c>
      <c r="H133" t="s">
        <v>583</v>
      </c>
      <c r="I133" t="s">
        <v>606</v>
      </c>
      <c r="J133">
        <v>-2</v>
      </c>
      <c r="K133">
        <v>130</v>
      </c>
      <c r="L133">
        <v>-260</v>
      </c>
      <c r="M133">
        <v>-7.41</v>
      </c>
      <c r="N133" t="s">
        <v>324</v>
      </c>
      <c r="Q133" t="s">
        <v>325</v>
      </c>
    </row>
    <row r="134" spans="4:17" x14ac:dyDescent="0.25">
      <c r="D134" s="17">
        <v>44329</v>
      </c>
      <c r="E134" s="18">
        <v>0.98611111111111116</v>
      </c>
      <c r="F134" t="s">
        <v>605</v>
      </c>
      <c r="G134" t="s">
        <v>490</v>
      </c>
      <c r="H134" t="s">
        <v>250</v>
      </c>
      <c r="I134" t="s">
        <v>606</v>
      </c>
      <c r="J134">
        <v>-12</v>
      </c>
      <c r="K134">
        <v>21.1</v>
      </c>
      <c r="L134">
        <v>-253.2</v>
      </c>
      <c r="M134">
        <v>-7.22</v>
      </c>
      <c r="N134" t="s">
        <v>324</v>
      </c>
      <c r="Q134" t="s">
        <v>325</v>
      </c>
    </row>
    <row r="135" spans="4:17" x14ac:dyDescent="0.25">
      <c r="D135" s="17">
        <v>44329</v>
      </c>
      <c r="E135" s="18">
        <v>0.98611111111111116</v>
      </c>
      <c r="F135" t="s">
        <v>605</v>
      </c>
      <c r="G135" t="s">
        <v>491</v>
      </c>
      <c r="H135" t="s">
        <v>584</v>
      </c>
      <c r="I135" t="s">
        <v>606</v>
      </c>
      <c r="J135">
        <v>-1</v>
      </c>
      <c r="K135">
        <v>180</v>
      </c>
      <c r="L135">
        <v>-180</v>
      </c>
      <c r="M135">
        <v>-5.13</v>
      </c>
      <c r="N135" t="s">
        <v>324</v>
      </c>
      <c r="Q135" t="s">
        <v>325</v>
      </c>
    </row>
    <row r="136" spans="4:17" x14ac:dyDescent="0.25">
      <c r="D136" s="17">
        <v>44329</v>
      </c>
      <c r="E136" s="18">
        <v>0.9868055555555556</v>
      </c>
      <c r="F136" t="s">
        <v>605</v>
      </c>
      <c r="G136" t="s">
        <v>492</v>
      </c>
      <c r="H136" t="s">
        <v>261</v>
      </c>
      <c r="I136" t="s">
        <v>606</v>
      </c>
      <c r="J136">
        <v>-4</v>
      </c>
      <c r="K136">
        <v>17.39</v>
      </c>
      <c r="L136">
        <v>-69.56</v>
      </c>
      <c r="M136">
        <v>-1.98</v>
      </c>
      <c r="N136" t="s">
        <v>324</v>
      </c>
      <c r="Q136" t="s">
        <v>325</v>
      </c>
    </row>
    <row r="137" spans="4:17" x14ac:dyDescent="0.25">
      <c r="D137" s="17">
        <v>44329</v>
      </c>
      <c r="E137" s="18">
        <v>0.9868055555555556</v>
      </c>
      <c r="F137" t="s">
        <v>605</v>
      </c>
      <c r="G137" t="s">
        <v>493</v>
      </c>
      <c r="H137" t="s">
        <v>246</v>
      </c>
      <c r="I137" t="s">
        <v>606</v>
      </c>
      <c r="J137">
        <v>-20</v>
      </c>
      <c r="K137">
        <v>8.44</v>
      </c>
      <c r="L137">
        <v>-168.8</v>
      </c>
      <c r="M137">
        <v>-4.8099999999999996</v>
      </c>
      <c r="N137" t="s">
        <v>324</v>
      </c>
      <c r="Q137" t="s">
        <v>325</v>
      </c>
    </row>
    <row r="138" spans="4:17" x14ac:dyDescent="0.25">
      <c r="D138" s="17">
        <v>44329</v>
      </c>
      <c r="E138" s="18">
        <v>0.98749999999999993</v>
      </c>
      <c r="F138" t="s">
        <v>605</v>
      </c>
      <c r="G138" t="s">
        <v>494</v>
      </c>
      <c r="H138" t="s">
        <v>247</v>
      </c>
      <c r="I138" t="s">
        <v>606</v>
      </c>
      <c r="J138">
        <v>-6</v>
      </c>
      <c r="K138">
        <v>6.95</v>
      </c>
      <c r="L138">
        <v>-41.7</v>
      </c>
      <c r="M138">
        <v>-1.19</v>
      </c>
      <c r="N138" t="s">
        <v>324</v>
      </c>
      <c r="Q138" t="s">
        <v>325</v>
      </c>
    </row>
    <row r="139" spans="4:17" x14ac:dyDescent="0.25">
      <c r="D139" s="17">
        <v>44329</v>
      </c>
      <c r="E139" s="18">
        <v>0.98819444444444438</v>
      </c>
      <c r="F139" t="s">
        <v>605</v>
      </c>
      <c r="G139" t="s">
        <v>495</v>
      </c>
      <c r="H139" t="s">
        <v>93</v>
      </c>
      <c r="I139" t="s">
        <v>606</v>
      </c>
      <c r="J139">
        <v>-1</v>
      </c>
      <c r="K139" s="14">
        <v>3439.79</v>
      </c>
      <c r="L139" s="14">
        <v>-3439.79</v>
      </c>
      <c r="M139">
        <v>-98.06</v>
      </c>
      <c r="N139" t="s">
        <v>324</v>
      </c>
      <c r="Q139" t="s">
        <v>325</v>
      </c>
    </row>
    <row r="140" spans="4:17" x14ac:dyDescent="0.25">
      <c r="D140" s="17">
        <v>44329</v>
      </c>
      <c r="E140" s="18">
        <v>0.98819444444444438</v>
      </c>
      <c r="F140" t="s">
        <v>605</v>
      </c>
      <c r="G140" t="s">
        <v>496</v>
      </c>
      <c r="H140" t="s">
        <v>239</v>
      </c>
      <c r="I140" t="s">
        <v>606</v>
      </c>
      <c r="J140">
        <v>-5</v>
      </c>
      <c r="K140">
        <v>50</v>
      </c>
      <c r="L140">
        <v>-250</v>
      </c>
      <c r="M140">
        <v>-7.13</v>
      </c>
      <c r="N140" t="s">
        <v>324</v>
      </c>
      <c r="Q140" t="s">
        <v>325</v>
      </c>
    </row>
    <row r="141" spans="4:17" x14ac:dyDescent="0.25">
      <c r="D141" s="17">
        <v>44329</v>
      </c>
      <c r="E141" s="18">
        <v>0.99097222222222225</v>
      </c>
      <c r="F141" t="s">
        <v>605</v>
      </c>
      <c r="G141" t="s">
        <v>497</v>
      </c>
      <c r="H141" t="s">
        <v>157</v>
      </c>
      <c r="I141" t="s">
        <v>606</v>
      </c>
      <c r="J141">
        <v>-10</v>
      </c>
      <c r="K141">
        <v>55.34</v>
      </c>
      <c r="L141">
        <v>-553.44000000000005</v>
      </c>
      <c r="M141">
        <v>-15.78</v>
      </c>
      <c r="N141" t="s">
        <v>324</v>
      </c>
      <c r="Q141" t="s">
        <v>325</v>
      </c>
    </row>
    <row r="142" spans="4:17" x14ac:dyDescent="0.25">
      <c r="D142" s="17">
        <v>44329</v>
      </c>
      <c r="E142" s="18">
        <v>0.98888888888888893</v>
      </c>
      <c r="F142" t="s">
        <v>605</v>
      </c>
      <c r="G142" t="s">
        <v>498</v>
      </c>
      <c r="H142" t="s">
        <v>196</v>
      </c>
      <c r="I142" t="s">
        <v>606</v>
      </c>
      <c r="J142">
        <v>-1</v>
      </c>
      <c r="K142">
        <v>326.51</v>
      </c>
      <c r="L142">
        <v>-326.51</v>
      </c>
      <c r="M142">
        <v>-9.31</v>
      </c>
      <c r="N142" t="s">
        <v>324</v>
      </c>
      <c r="Q142" t="s">
        <v>325</v>
      </c>
    </row>
    <row r="143" spans="4:17" x14ac:dyDescent="0.25">
      <c r="D143" s="17">
        <v>44329</v>
      </c>
      <c r="E143" s="18">
        <v>0.98958333333333337</v>
      </c>
      <c r="F143" t="s">
        <v>605</v>
      </c>
      <c r="G143" t="s">
        <v>499</v>
      </c>
      <c r="H143" t="s">
        <v>254</v>
      </c>
      <c r="I143" t="s">
        <v>606</v>
      </c>
      <c r="J143">
        <v>-6</v>
      </c>
      <c r="K143">
        <v>75.14</v>
      </c>
      <c r="L143">
        <v>-450.84</v>
      </c>
      <c r="M143">
        <v>-12.85</v>
      </c>
      <c r="N143" t="s">
        <v>324</v>
      </c>
      <c r="Q143" t="s">
        <v>325</v>
      </c>
    </row>
    <row r="144" spans="4:17" x14ac:dyDescent="0.25">
      <c r="D144" s="17">
        <v>44329</v>
      </c>
      <c r="E144" s="18">
        <v>0.98958333333333337</v>
      </c>
      <c r="F144" t="s">
        <v>605</v>
      </c>
      <c r="G144" t="s">
        <v>500</v>
      </c>
      <c r="H144" t="s">
        <v>255</v>
      </c>
      <c r="I144" t="s">
        <v>606</v>
      </c>
      <c r="J144">
        <v>-2</v>
      </c>
      <c r="K144">
        <v>14.07</v>
      </c>
      <c r="L144">
        <v>-28.14</v>
      </c>
      <c r="M144">
        <v>-0.8</v>
      </c>
      <c r="N144" t="s">
        <v>324</v>
      </c>
      <c r="Q144" t="s">
        <v>325</v>
      </c>
    </row>
    <row r="145" spans="4:17" x14ac:dyDescent="0.25">
      <c r="D145" s="17">
        <v>44329</v>
      </c>
      <c r="E145" s="18">
        <v>0.98958333333333337</v>
      </c>
      <c r="F145" t="s">
        <v>605</v>
      </c>
      <c r="G145" t="s">
        <v>501</v>
      </c>
      <c r="H145" t="s">
        <v>256</v>
      </c>
      <c r="I145" t="s">
        <v>606</v>
      </c>
      <c r="J145">
        <v>-2</v>
      </c>
      <c r="K145">
        <v>25.45</v>
      </c>
      <c r="L145">
        <v>-50.9</v>
      </c>
      <c r="M145">
        <v>-1.45</v>
      </c>
      <c r="N145" t="s">
        <v>324</v>
      </c>
      <c r="Q145" t="s">
        <v>325</v>
      </c>
    </row>
    <row r="146" spans="4:17" x14ac:dyDescent="0.25">
      <c r="D146" s="17">
        <v>44329</v>
      </c>
      <c r="E146" s="18">
        <v>0.9902777777777777</v>
      </c>
      <c r="F146" t="s">
        <v>605</v>
      </c>
      <c r="G146" t="s">
        <v>502</v>
      </c>
      <c r="H146" t="s">
        <v>257</v>
      </c>
      <c r="I146" t="s">
        <v>606</v>
      </c>
      <c r="J146">
        <v>-1</v>
      </c>
      <c r="K146">
        <v>39.72</v>
      </c>
      <c r="L146">
        <v>-39.72</v>
      </c>
      <c r="M146">
        <v>-1.1299999999999999</v>
      </c>
      <c r="N146" t="s">
        <v>324</v>
      </c>
      <c r="Q146" t="s">
        <v>325</v>
      </c>
    </row>
    <row r="147" spans="4:17" x14ac:dyDescent="0.25">
      <c r="D147" s="17">
        <v>44329</v>
      </c>
      <c r="E147" s="18">
        <v>0.9902777777777777</v>
      </c>
      <c r="F147" t="s">
        <v>605</v>
      </c>
      <c r="G147" t="s">
        <v>503</v>
      </c>
      <c r="H147" t="s">
        <v>258</v>
      </c>
      <c r="I147" t="s">
        <v>606</v>
      </c>
      <c r="J147">
        <v>-1</v>
      </c>
      <c r="K147">
        <v>57.99</v>
      </c>
      <c r="L147">
        <v>-57.99</v>
      </c>
      <c r="M147">
        <v>-1.65</v>
      </c>
      <c r="N147" t="s">
        <v>324</v>
      </c>
      <c r="Q147" t="s">
        <v>325</v>
      </c>
    </row>
    <row r="148" spans="4:17" x14ac:dyDescent="0.25">
      <c r="D148" s="17">
        <v>44329</v>
      </c>
      <c r="E148" s="18">
        <v>0.99097222222222225</v>
      </c>
      <c r="F148" t="s">
        <v>605</v>
      </c>
      <c r="G148" t="s">
        <v>504</v>
      </c>
      <c r="H148" t="s">
        <v>259</v>
      </c>
      <c r="I148" t="s">
        <v>606</v>
      </c>
      <c r="J148">
        <v>-1</v>
      </c>
      <c r="K148">
        <v>157.22</v>
      </c>
      <c r="L148">
        <v>-157.22</v>
      </c>
      <c r="M148">
        <v>-4.4800000000000004</v>
      </c>
      <c r="N148" t="s">
        <v>324</v>
      </c>
      <c r="Q148" t="s">
        <v>325</v>
      </c>
    </row>
    <row r="149" spans="4:17" x14ac:dyDescent="0.25">
      <c r="D149" s="17">
        <v>44329</v>
      </c>
      <c r="E149" s="18">
        <v>1.6666666666666666E-2</v>
      </c>
      <c r="F149" t="s">
        <v>605</v>
      </c>
      <c r="G149" t="s">
        <v>505</v>
      </c>
      <c r="H149" t="s">
        <v>585</v>
      </c>
      <c r="I149" t="s">
        <v>606</v>
      </c>
      <c r="J149">
        <v>-2</v>
      </c>
      <c r="K149">
        <v>80</v>
      </c>
      <c r="L149">
        <v>-160</v>
      </c>
      <c r="M149">
        <v>-4.5599999999999996</v>
      </c>
      <c r="N149" t="s">
        <v>324</v>
      </c>
      <c r="Q149" t="s">
        <v>325</v>
      </c>
    </row>
    <row r="150" spans="4:17" x14ac:dyDescent="0.25">
      <c r="D150" s="17">
        <v>44329</v>
      </c>
      <c r="E150" s="18">
        <v>1.6666666666666666E-2</v>
      </c>
      <c r="F150" t="s">
        <v>605</v>
      </c>
      <c r="G150" t="s">
        <v>506</v>
      </c>
      <c r="H150" t="s">
        <v>200</v>
      </c>
      <c r="I150" t="s">
        <v>606</v>
      </c>
      <c r="J150">
        <v>-10</v>
      </c>
      <c r="K150">
        <v>22.42</v>
      </c>
      <c r="L150">
        <v>-224.18</v>
      </c>
      <c r="M150">
        <v>-6.39</v>
      </c>
      <c r="N150" t="s">
        <v>324</v>
      </c>
      <c r="Q150" t="s">
        <v>325</v>
      </c>
    </row>
    <row r="151" spans="4:17" x14ac:dyDescent="0.25">
      <c r="D151" s="17">
        <v>44329</v>
      </c>
      <c r="E151" s="18">
        <v>1.7361111111111112E-2</v>
      </c>
      <c r="F151" t="s">
        <v>605</v>
      </c>
      <c r="G151" t="s">
        <v>507</v>
      </c>
      <c r="H151" t="s">
        <v>586</v>
      </c>
      <c r="I151" t="s">
        <v>606</v>
      </c>
      <c r="J151">
        <v>-10</v>
      </c>
      <c r="K151">
        <v>34.03</v>
      </c>
      <c r="L151">
        <v>-340.3</v>
      </c>
      <c r="M151">
        <v>-9.6999999999999993</v>
      </c>
      <c r="N151" t="s">
        <v>324</v>
      </c>
      <c r="Q151" t="s">
        <v>325</v>
      </c>
    </row>
    <row r="152" spans="4:17" x14ac:dyDescent="0.25">
      <c r="D152" s="17">
        <v>44329</v>
      </c>
      <c r="E152" s="18">
        <v>1.7361111111111112E-2</v>
      </c>
      <c r="F152" t="s">
        <v>605</v>
      </c>
      <c r="G152" t="s">
        <v>508</v>
      </c>
      <c r="H152" t="s">
        <v>587</v>
      </c>
      <c r="I152" t="s">
        <v>606</v>
      </c>
      <c r="J152">
        <v>-50</v>
      </c>
      <c r="K152">
        <v>10</v>
      </c>
      <c r="L152">
        <v>-500</v>
      </c>
      <c r="M152">
        <v>-14.25</v>
      </c>
      <c r="N152" t="s">
        <v>324</v>
      </c>
      <c r="Q152" t="s">
        <v>325</v>
      </c>
    </row>
    <row r="153" spans="4:17" x14ac:dyDescent="0.25">
      <c r="D153" s="17">
        <v>44329</v>
      </c>
      <c r="E153" s="18">
        <v>0.97152777777777777</v>
      </c>
      <c r="F153" t="s">
        <v>605</v>
      </c>
      <c r="G153" t="s">
        <v>508</v>
      </c>
      <c r="H153" t="s">
        <v>587</v>
      </c>
      <c r="I153" t="s">
        <v>606</v>
      </c>
      <c r="J153">
        <v>-110</v>
      </c>
      <c r="K153">
        <v>10</v>
      </c>
      <c r="L153" s="14">
        <v>-1100</v>
      </c>
      <c r="M153">
        <v>-31.36</v>
      </c>
      <c r="N153" t="s">
        <v>324</v>
      </c>
      <c r="Q153" t="s">
        <v>325</v>
      </c>
    </row>
    <row r="154" spans="4:17" x14ac:dyDescent="0.25">
      <c r="D154" s="17">
        <v>44329</v>
      </c>
      <c r="E154" s="18">
        <v>1.8055555555555557E-2</v>
      </c>
      <c r="F154" t="s">
        <v>605</v>
      </c>
      <c r="G154" t="s">
        <v>509</v>
      </c>
      <c r="H154" t="s">
        <v>245</v>
      </c>
      <c r="I154" t="s">
        <v>606</v>
      </c>
      <c r="J154">
        <v>-1</v>
      </c>
      <c r="K154">
        <v>50</v>
      </c>
      <c r="L154">
        <v>-50</v>
      </c>
      <c r="M154">
        <v>-1.43</v>
      </c>
      <c r="N154" t="s">
        <v>324</v>
      </c>
      <c r="Q154" t="s">
        <v>325</v>
      </c>
    </row>
    <row r="155" spans="4:17" x14ac:dyDescent="0.25">
      <c r="D155" s="17">
        <v>44329</v>
      </c>
      <c r="E155" s="18">
        <v>0.97361111111111109</v>
      </c>
      <c r="F155" t="s">
        <v>605</v>
      </c>
      <c r="G155" t="s">
        <v>510</v>
      </c>
      <c r="H155" t="s">
        <v>252</v>
      </c>
      <c r="I155" t="s">
        <v>606</v>
      </c>
      <c r="J155">
        <v>-2</v>
      </c>
      <c r="K155">
        <v>28.8</v>
      </c>
      <c r="L155">
        <v>-57.6</v>
      </c>
      <c r="M155">
        <v>-1.64</v>
      </c>
      <c r="N155" t="s">
        <v>324</v>
      </c>
      <c r="Q155" t="s">
        <v>325</v>
      </c>
    </row>
    <row r="156" spans="4:17" x14ac:dyDescent="0.25">
      <c r="D156" s="17">
        <v>44329</v>
      </c>
      <c r="E156" s="18">
        <v>0.9784722222222223</v>
      </c>
      <c r="F156" t="s">
        <v>605</v>
      </c>
      <c r="G156" t="s">
        <v>511</v>
      </c>
      <c r="H156" t="s">
        <v>588</v>
      </c>
      <c r="I156" t="s">
        <v>606</v>
      </c>
      <c r="J156">
        <v>-2</v>
      </c>
      <c r="K156">
        <v>45</v>
      </c>
      <c r="L156">
        <v>-90</v>
      </c>
      <c r="M156">
        <v>-2.57</v>
      </c>
      <c r="N156" t="s">
        <v>324</v>
      </c>
      <c r="Q156" t="s">
        <v>325</v>
      </c>
    </row>
    <row r="157" spans="4:17" x14ac:dyDescent="0.25">
      <c r="D157" s="17">
        <v>44329</v>
      </c>
      <c r="E157" s="18">
        <v>0.97916666666666663</v>
      </c>
      <c r="F157" t="s">
        <v>605</v>
      </c>
      <c r="G157" t="s">
        <v>512</v>
      </c>
      <c r="H157" t="s">
        <v>589</v>
      </c>
      <c r="I157" t="s">
        <v>606</v>
      </c>
      <c r="J157">
        <v>-5</v>
      </c>
      <c r="K157">
        <v>35</v>
      </c>
      <c r="L157">
        <v>-175</v>
      </c>
      <c r="M157">
        <v>-4.99</v>
      </c>
      <c r="N157" t="s">
        <v>324</v>
      </c>
      <c r="Q157" t="s">
        <v>325</v>
      </c>
    </row>
    <row r="158" spans="4:17" x14ac:dyDescent="0.25">
      <c r="D158" s="17">
        <v>44329</v>
      </c>
      <c r="E158" s="18">
        <v>0.97916666666666663</v>
      </c>
      <c r="F158" t="s">
        <v>605</v>
      </c>
      <c r="G158" t="s">
        <v>513</v>
      </c>
      <c r="H158" t="s">
        <v>590</v>
      </c>
      <c r="I158" t="s">
        <v>606</v>
      </c>
      <c r="J158">
        <v>-4</v>
      </c>
      <c r="K158">
        <v>30</v>
      </c>
      <c r="L158">
        <v>-120</v>
      </c>
      <c r="M158">
        <v>-3.42</v>
      </c>
      <c r="N158" t="s">
        <v>324</v>
      </c>
      <c r="Q158" t="s">
        <v>325</v>
      </c>
    </row>
    <row r="159" spans="4:17" x14ac:dyDescent="0.25">
      <c r="D159" s="17">
        <v>44329</v>
      </c>
      <c r="E159" s="18">
        <v>0.97986111111111107</v>
      </c>
      <c r="F159" t="s">
        <v>605</v>
      </c>
      <c r="G159" t="s">
        <v>513</v>
      </c>
      <c r="H159" t="s">
        <v>590</v>
      </c>
      <c r="I159" t="s">
        <v>606</v>
      </c>
      <c r="J159">
        <v>4</v>
      </c>
      <c r="K159">
        <v>30</v>
      </c>
      <c r="L159">
        <v>120</v>
      </c>
      <c r="M159">
        <v>3.42</v>
      </c>
      <c r="N159" t="s">
        <v>324</v>
      </c>
      <c r="Q159" t="s">
        <v>325</v>
      </c>
    </row>
    <row r="160" spans="4:17" x14ac:dyDescent="0.25">
      <c r="D160" s="17">
        <v>44329</v>
      </c>
      <c r="E160" s="18">
        <v>0.97986111111111107</v>
      </c>
      <c r="F160" t="s">
        <v>605</v>
      </c>
      <c r="G160" t="s">
        <v>513</v>
      </c>
      <c r="H160" t="s">
        <v>590</v>
      </c>
      <c r="I160" t="s">
        <v>606</v>
      </c>
      <c r="J160">
        <v>-2</v>
      </c>
      <c r="K160">
        <v>30</v>
      </c>
      <c r="L160">
        <v>-60</v>
      </c>
      <c r="M160">
        <v>-1.71</v>
      </c>
      <c r="N160" t="s">
        <v>324</v>
      </c>
      <c r="Q160" t="s">
        <v>325</v>
      </c>
    </row>
    <row r="161" spans="4:17" x14ac:dyDescent="0.25">
      <c r="D161" s="17">
        <v>44329</v>
      </c>
      <c r="E161" s="18">
        <v>0.97986111111111107</v>
      </c>
      <c r="F161" t="s">
        <v>605</v>
      </c>
      <c r="G161" t="s">
        <v>514</v>
      </c>
      <c r="H161" t="s">
        <v>591</v>
      </c>
      <c r="I161" t="s">
        <v>606</v>
      </c>
      <c r="J161">
        <v>-12</v>
      </c>
      <c r="K161">
        <v>30</v>
      </c>
      <c r="L161">
        <v>-360</v>
      </c>
      <c r="M161">
        <v>-10.26</v>
      </c>
      <c r="N161" t="s">
        <v>324</v>
      </c>
      <c r="Q161" t="s">
        <v>325</v>
      </c>
    </row>
    <row r="162" spans="4:17" x14ac:dyDescent="0.25">
      <c r="D162" s="17">
        <v>44329</v>
      </c>
      <c r="E162" s="18">
        <v>0.98055555555555562</v>
      </c>
      <c r="F162" t="s">
        <v>605</v>
      </c>
      <c r="G162" t="s">
        <v>515</v>
      </c>
      <c r="H162" t="s">
        <v>592</v>
      </c>
      <c r="I162" t="s">
        <v>606</v>
      </c>
      <c r="J162">
        <v>-3</v>
      </c>
      <c r="K162">
        <v>12</v>
      </c>
      <c r="L162">
        <v>-36</v>
      </c>
      <c r="M162">
        <v>-1.03</v>
      </c>
      <c r="N162" t="s">
        <v>324</v>
      </c>
      <c r="Q162" t="s">
        <v>325</v>
      </c>
    </row>
    <row r="163" spans="4:17" x14ac:dyDescent="0.25">
      <c r="D163" s="17">
        <v>44329</v>
      </c>
      <c r="E163" s="18">
        <v>0.98055555555555562</v>
      </c>
      <c r="F163" t="s">
        <v>605</v>
      </c>
      <c r="G163" t="s">
        <v>516</v>
      </c>
      <c r="H163" t="s">
        <v>593</v>
      </c>
      <c r="I163" t="s">
        <v>606</v>
      </c>
      <c r="J163">
        <v>-3</v>
      </c>
      <c r="K163">
        <v>10</v>
      </c>
      <c r="L163">
        <v>-30</v>
      </c>
      <c r="M163">
        <v>-0.86</v>
      </c>
      <c r="N163" t="s">
        <v>324</v>
      </c>
      <c r="Q163" t="s">
        <v>325</v>
      </c>
    </row>
    <row r="164" spans="4:17" x14ac:dyDescent="0.25">
      <c r="D164" s="17">
        <v>44329</v>
      </c>
      <c r="E164" s="18">
        <v>0.98125000000000007</v>
      </c>
      <c r="F164" t="s">
        <v>605</v>
      </c>
      <c r="G164" t="s">
        <v>517</v>
      </c>
      <c r="H164" t="s">
        <v>594</v>
      </c>
      <c r="I164" t="s">
        <v>606</v>
      </c>
      <c r="J164">
        <v>-6</v>
      </c>
      <c r="K164">
        <v>60</v>
      </c>
      <c r="L164">
        <v>-360</v>
      </c>
      <c r="M164">
        <v>-10.26</v>
      </c>
      <c r="N164" t="s">
        <v>324</v>
      </c>
      <c r="Q164" t="s">
        <v>325</v>
      </c>
    </row>
    <row r="165" spans="4:17" x14ac:dyDescent="0.25">
      <c r="D165" s="17">
        <v>44329</v>
      </c>
      <c r="E165" s="18">
        <v>0.98125000000000007</v>
      </c>
      <c r="F165" t="s">
        <v>605</v>
      </c>
      <c r="G165" t="s">
        <v>518</v>
      </c>
      <c r="H165" t="s">
        <v>595</v>
      </c>
      <c r="I165" t="s">
        <v>606</v>
      </c>
      <c r="J165">
        <v>-3</v>
      </c>
      <c r="K165">
        <v>100</v>
      </c>
      <c r="L165">
        <v>-300</v>
      </c>
      <c r="M165">
        <v>-8.5500000000000007</v>
      </c>
      <c r="N165" t="s">
        <v>324</v>
      </c>
      <c r="Q165" t="s">
        <v>325</v>
      </c>
    </row>
    <row r="166" spans="4:17" x14ac:dyDescent="0.25">
      <c r="D166" s="17">
        <v>44329</v>
      </c>
      <c r="E166" s="18">
        <v>0.98333333333333339</v>
      </c>
      <c r="F166" t="s">
        <v>605</v>
      </c>
      <c r="G166" t="s">
        <v>519</v>
      </c>
      <c r="H166" t="s">
        <v>596</v>
      </c>
      <c r="I166" t="s">
        <v>606</v>
      </c>
      <c r="J166">
        <v>-11</v>
      </c>
      <c r="K166">
        <v>725</v>
      </c>
      <c r="L166" s="14">
        <v>-7975</v>
      </c>
      <c r="M166">
        <v>-227.36</v>
      </c>
      <c r="N166" t="s">
        <v>324</v>
      </c>
      <c r="Q166" t="s">
        <v>325</v>
      </c>
    </row>
    <row r="167" spans="4:17" x14ac:dyDescent="0.25">
      <c r="D167" s="17">
        <v>44329</v>
      </c>
      <c r="E167" s="18">
        <v>0.98541666666666661</v>
      </c>
      <c r="F167" t="s">
        <v>605</v>
      </c>
      <c r="G167" t="s">
        <v>520</v>
      </c>
      <c r="H167" t="s">
        <v>597</v>
      </c>
      <c r="I167" t="s">
        <v>606</v>
      </c>
      <c r="J167">
        <v>-7</v>
      </c>
      <c r="K167" s="14">
        <v>1300</v>
      </c>
      <c r="L167" s="14">
        <v>-9100</v>
      </c>
      <c r="M167">
        <v>-259.43</v>
      </c>
      <c r="N167" t="s">
        <v>324</v>
      </c>
      <c r="Q167" t="s">
        <v>325</v>
      </c>
    </row>
    <row r="168" spans="4:17" x14ac:dyDescent="0.25">
      <c r="D168" s="17">
        <v>44329</v>
      </c>
      <c r="E168" s="18">
        <v>0.98541666666666661</v>
      </c>
      <c r="F168" t="s">
        <v>605</v>
      </c>
      <c r="G168" t="s">
        <v>521</v>
      </c>
      <c r="H168" t="s">
        <v>38</v>
      </c>
      <c r="I168" t="s">
        <v>606</v>
      </c>
      <c r="J168">
        <v>-4</v>
      </c>
      <c r="K168">
        <v>458</v>
      </c>
      <c r="L168" s="14">
        <v>-1832</v>
      </c>
      <c r="M168">
        <v>-52.23</v>
      </c>
      <c r="N168" t="s">
        <v>324</v>
      </c>
      <c r="Q168" t="s">
        <v>325</v>
      </c>
    </row>
    <row r="169" spans="4:17" x14ac:dyDescent="0.25">
      <c r="D169" s="17">
        <v>44329</v>
      </c>
      <c r="E169" s="18">
        <v>0.98541666666666661</v>
      </c>
      <c r="F169" t="s">
        <v>605</v>
      </c>
      <c r="G169" t="s">
        <v>522</v>
      </c>
      <c r="H169" t="s">
        <v>39</v>
      </c>
      <c r="I169" t="s">
        <v>606</v>
      </c>
      <c r="J169">
        <v>-4</v>
      </c>
      <c r="K169">
        <v>767</v>
      </c>
      <c r="L169" s="14">
        <v>-3068</v>
      </c>
      <c r="M169">
        <v>-87.47</v>
      </c>
      <c r="N169" t="s">
        <v>324</v>
      </c>
      <c r="Q169" t="s">
        <v>325</v>
      </c>
    </row>
    <row r="170" spans="4:17" x14ac:dyDescent="0.25">
      <c r="D170" s="17">
        <v>44329</v>
      </c>
      <c r="E170" s="18">
        <v>0.98611111111111116</v>
      </c>
      <c r="F170" t="s">
        <v>605</v>
      </c>
      <c r="G170" t="s">
        <v>523</v>
      </c>
      <c r="H170" t="s">
        <v>37</v>
      </c>
      <c r="I170" t="s">
        <v>606</v>
      </c>
      <c r="J170">
        <v>-30</v>
      </c>
      <c r="K170">
        <v>335</v>
      </c>
      <c r="L170" s="14">
        <v>-10050</v>
      </c>
      <c r="M170">
        <v>-286.52</v>
      </c>
      <c r="N170" t="s">
        <v>324</v>
      </c>
      <c r="Q170" t="s">
        <v>325</v>
      </c>
    </row>
    <row r="171" spans="4:17" x14ac:dyDescent="0.25">
      <c r="L171" s="14">
        <v>-386751.85</v>
      </c>
      <c r="M171" s="14">
        <v>-11026.19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Sheet4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Axel</cp:lastModifiedBy>
  <dcterms:created xsi:type="dcterms:W3CDTF">2021-05-20T23:59:38Z</dcterms:created>
  <dcterms:modified xsi:type="dcterms:W3CDTF">2021-05-21T03:08:28Z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17.1.16.0</vt:lpwstr>
  </property>
</Properties>
</file>