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500" windowHeight="15560" tabRatio="500"/>
  </bookViews>
  <sheets>
    <sheet name="Sheet1" sheetId="1" r:id="rId1"/>
    <sheet name="Sheet2" sheetId="3" r:id="rId2"/>
    <sheet name="Sheet3" sheetId="4" r:id="rId3"/>
    <sheet name="Sheet4" sheetId="5" r:id="rId4"/>
    <sheet name="Sheet5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1" i="2"/>
  <c r="B10" i="2"/>
  <c r="B13" i="2"/>
  <c r="B15" i="2"/>
  <c r="B14" i="2"/>
  <c r="B16" i="2"/>
  <c r="C20" i="2"/>
  <c r="C21" i="2"/>
  <c r="C22" i="2"/>
</calcChain>
</file>

<file path=xl/sharedStrings.xml><?xml version="1.0" encoding="utf-8"?>
<sst xmlns="http://schemas.openxmlformats.org/spreadsheetml/2006/main" count="292" uniqueCount="137">
  <si>
    <t>Taskgraph A</t>
  </si>
  <si>
    <t>C</t>
  </si>
  <si>
    <t>B</t>
  </si>
  <si>
    <t>S</t>
  </si>
  <si>
    <t>ST</t>
  </si>
  <si>
    <t>R</t>
  </si>
  <si>
    <t>F</t>
  </si>
  <si>
    <t>AAT</t>
  </si>
  <si>
    <t>﻿2.855551</t>
  </si>
  <si>
    <t>Comment</t>
  </si>
  <si>
    <t>L</t>
  </si>
  <si>
    <t>Cache Size</t>
  </si>
  <si>
    <t>Number of Processors</t>
  </si>
  <si>
    <t>Cache Size Calculator</t>
  </si>
  <si>
    <t>Contexts</t>
  </si>
  <si>
    <t>2 for Subblocking, 1 for Blocking</t>
  </si>
  <si>
    <t>2 for FIFO, 8 for LRU</t>
  </si>
  <si>
    <t>Storage Overhead</t>
  </si>
  <si>
    <t>Total Size</t>
  </si>
  <si>
    <t># Blocks</t>
  </si>
  <si>
    <t># Sets</t>
  </si>
  <si>
    <t># Blocks/Set</t>
  </si>
  <si>
    <t>Tag Bits</t>
  </si>
  <si>
    <t>Offset Bits</t>
  </si>
  <si>
    <t># Bytes/Block</t>
  </si>
  <si>
    <t>Index Bits</t>
  </si>
  <si>
    <t>﻿2.857586</t>
  </si>
  <si>
    <t>﻿2.149734</t>
  </si>
  <si>
    <t>﻿2.149174</t>
  </si>
  <si>
    <t>﻿4.349606</t>
  </si>
  <si>
    <t>﻿2.249296</t>
  </si>
  <si>
    <t>﻿4.467932</t>
  </si>
  <si>
    <t>﻿14.722831</t>
  </si>
  <si>
    <t>﻿2.451593</t>
  </si>
  <si>
    <t>﻿2.85772</t>
  </si>
  <si>
    <t>Cache Size vs. C</t>
  </si>
  <si>
    <t>﻿48384</t>
  </si>
  <si>
    <t>﻿47808</t>
  </si>
  <si>
    <t>﻿47232</t>
  </si>
  <si>
    <t>﻿28512</t>
  </si>
  <si>
    <t>﻿18864</t>
  </si>
  <si>
    <t>﻿14040</t>
  </si>
  <si>
    <t>﻿37440</t>
  </si>
  <si>
    <t>﻿27936</t>
  </si>
  <si>
    <t>﻿4.105184</t>
  </si>
  <si>
    <t>﻿28080</t>
  </si>
  <si>
    <t>Replacement Policy</t>
  </si>
  <si>
    <t>Set Associativity vs. AAT</t>
  </si>
  <si>
    <t>Taskgraph B</t>
  </si>
  <si>
    <t>﻿23.434765</t>
  </si>
  <si>
    <t>﻿33280</t>
  </si>
  <si>
    <t>﻿23.095260</t>
  </si>
  <si>
    <t>﻿23.117628</t>
  </si>
  <si>
    <t>﻿31744</t>
  </si>
  <si>
    <t>﻿25.704069</t>
  </si>
  <si>
    <t>﻿33024</t>
  </si>
  <si>
    <t>﻿23.109152</t>
  </si>
  <si>
    <t>﻿22.973923</t>
  </si>
  <si>
    <t>﻿50688</t>
  </si>
  <si>
    <t>﻿2048</t>
  </si>
  <si>
    <t>﻿37.145160</t>
  </si>
  <si>
    <t>﻿303104</t>
  </si>
  <si>
    <t>﻿157696</t>
  </si>
  <si>
    <t>﻿28.792416</t>
  </si>
  <si>
    <t>﻿24.990560</t>
  </si>
  <si>
    <t>﻿86016</t>
  </si>
  <si>
    <t>﻿21.912915</t>
  </si>
  <si>
    <t>﻿153600</t>
  </si>
  <si>
    <t>﻿2144</t>
  </si>
  <si>
    <t>﻿11.354116</t>
  </si>
  <si>
    <t>﻿1.830024</t>
  </si>
  <si>
    <t>﻿32256</t>
  </si>
  <si>
    <t>﻿35328</t>
  </si>
  <si>
    <t>﻿1.811989</t>
  </si>
  <si>
    <t>﻿1.865255</t>
  </si>
  <si>
    <t>﻿35840</t>
  </si>
  <si>
    <t>﻿32768</t>
  </si>
  <si>
    <t>﻿2.790413</t>
  </si>
  <si>
    <t>﻿36352</t>
  </si>
  <si>
    <t>﻿2.134100</t>
  </si>
  <si>
    <t>﻿69632</t>
  </si>
  <si>
    <t>﻿1.624123</t>
  </si>
  <si>
    <t>﻿18944</t>
  </si>
  <si>
    <t>﻿1.531448</t>
  </si>
  <si>
    <t>﻿10496</t>
  </si>
  <si>
    <t>﻿1.772822</t>
  </si>
  <si>
    <t>﻿6272</t>
  </si>
  <si>
    <t>﻿40960</t>
  </si>
  <si>
    <t>﻿1.237333</t>
  </si>
  <si>
    <t>﻿1.189874</t>
  </si>
  <si>
    <t>﻿24576</t>
  </si>
  <si>
    <t>﻿1.177252</t>
  </si>
  <si>
    <t>﻿16384</t>
  </si>
  <si>
    <t>﻿1.211547</t>
  </si>
  <si>
    <t>﻿12288</t>
  </si>
  <si>
    <t>﻿1.121050</t>
  </si>
  <si>
    <t>﻿32512</t>
  </si>
  <si>
    <t>﻿1.122510</t>
  </si>
  <si>
    <t>﻿24448</t>
  </si>
  <si>
    <t>#</t>
  </si>
  <si>
    <t>Taskgraph C</t>
  </si>
  <si>
    <t>Taskgraph D</t>
  </si>
  <si>
    <t>﻿258048</t>
  </si>
  <si>
    <t>﻿1.015756</t>
  </si>
  <si>
    <t>﻿1.962724</t>
  </si>
  <si>
    <t>﻿2.047673</t>
  </si>
  <si>
    <t>﻿31488</t>
  </si>
  <si>
    <t>SB</t>
  </si>
  <si>
    <t>﻿2.106137</t>
  </si>
  <si>
    <t>﻿4.853658</t>
  </si>
  <si>
    <t>﻿33536</t>
  </si>
  <si>
    <t>﻿2.873982</t>
  </si>
  <si>
    <t>﻿2.489031</t>
  </si>
  <si>
    <t>﻿1.741225</t>
  </si>
  <si>
    <t>﻿49664</t>
  </si>
  <si>
    <t>﻿2.622110</t>
  </si>
  <si>
    <t>﻿24704</t>
  </si>
  <si>
    <t>﻿1.534330</t>
  </si>
  <si>
    <t>﻿82944</t>
  </si>
  <si>
    <t>﻿2.651807</t>
  </si>
  <si>
    <t>﻿50176</t>
  </si>
  <si>
    <t>﻿2.196176</t>
  </si>
  <si>
    <t>﻿49152</t>
  </si>
  <si>
    <t>﻿2.364243</t>
  </si>
  <si>
    <t>﻿41984</t>
  </si>
  <si>
    <t>Comments</t>
  </si>
  <si>
    <t>Default</t>
  </si>
  <si>
    <t>Decrease the C parameter to meet the budget</t>
  </si>
  <si>
    <t>Check the replacement policy</t>
  </si>
  <si>
    <t>Check the storage policy</t>
  </si>
  <si>
    <t>Check above the S parameter</t>
  </si>
  <si>
    <t>Check above the S parameter again</t>
  </si>
  <si>
    <t>Check above the B parameter</t>
  </si>
  <si>
    <t>Check Above the B parameter</t>
  </si>
  <si>
    <t>Increase the C parameter to meet the budget</t>
  </si>
  <si>
    <t>Increase the B parameter for better AAT</t>
  </si>
  <si>
    <t>Try increasing the B parameter again, worse 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</si>
</sst>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3" borderId="0" xfId="0" applyFill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Cache Size vs. C</c:v>
                </c:pt>
              </c:strCache>
            </c:strRef>
          </c:tx>
          <c:invertIfNegative val="0"/>
          <c:cat>
            <c:numRef>
              <c:f>Sheet1!$B$6:$B$7</c:f>
              <c:numCache>
                <c:formatCode>General</c:formatCode>
                <c:ptCount val="2"/>
                <c:pt idx="0">
                  <c:v>11.0</c:v>
                </c:pt>
                <c:pt idx="1">
                  <c:v>10.0</c:v>
                </c:pt>
              </c:numCache>
            </c:numRef>
          </c:cat>
          <c:val>
            <c:numRef>
              <c:f>Sheet1!$G$6:$G$7</c:f>
              <c:numCache>
                <c:formatCode>General</c:formatCode>
                <c:ptCount val="2"/>
                <c:pt idx="0">
                  <c:v>88704.0</c:v>
                </c:pt>
                <c:pt idx="1">
                  <c:v>44928.0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19560"/>
        <c:axId val="2114292040"/>
      </c:barChart>
      <c:catAx>
        <c:axId val="211411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292040"/>
        <c:crosses val="autoZero"/>
        <c:auto val="1"/>
        <c:lblAlgn val="ctr"/>
        <c:lblOffset val="100"/>
        <c:noMultiLvlLbl val="0"/>
      </c:catAx>
      <c:valAx>
        <c:axId val="211429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Size (Bytes)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11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Replacement Policy</c:v>
                </c:pt>
              </c:strCache>
            </c:strRef>
          </c:tx>
          <c:invertIfNegative val="0"/>
          <c:cat>
            <c:strLit>
              <c:ptCount val="2"/>
              <c:pt idx="0">
                <c:v>	NMRU-FIFO</c:v>
              </c:pt>
              <c:pt idx="1">
                <c:v>_x0004_ LRU</c:v>
              </c:pt>
            </c:strLit>
          </c:cat>
          <c:val>
            <c:numLit>
              <c:formatCode>General</c:formatCode>
              <c:ptCount val="2"/>
              <c:pt idx="0">
                <c:v>2.85772</c:v>
              </c:pt>
              <c:pt idx="1">
                <c:v>2.857586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05208"/>
        <c:axId val="2114664648"/>
      </c:barChart>
      <c:catAx>
        <c:axId val="211780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Replacement Policy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664648"/>
        <c:crosses val="autoZero"/>
        <c:auto val="1"/>
        <c:lblAlgn val="ctr"/>
        <c:lblOffset val="100"/>
        <c:noMultiLvlLbl val="0"/>
      </c:catAx>
      <c:valAx>
        <c:axId val="211466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0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Set Associativity vs. AAT</c:v>
                </c:pt>
              </c:strCache>
            </c:strRef>
          </c:tx>
          <c:invertIfNegative val="0"/>
          <c:cat>
            <c:numRef>
              <c:f>Sheet1!$D$9:$D$11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Lit>
              <c:formatCode>General</c:formatCode>
              <c:ptCount val="3"/>
              <c:pt idx="0">
                <c:v>14.722831</c:v>
              </c:pt>
              <c:pt idx="1">
                <c:v>2.451593</c:v>
              </c:pt>
              <c:pt idx="2">
                <c:v>4.467932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03592"/>
        <c:axId val="2116270488"/>
      </c:barChart>
      <c:catAx>
        <c:axId val="211560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Associativity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270488"/>
        <c:crosses val="autoZero"/>
        <c:auto val="1"/>
        <c:lblAlgn val="ctr"/>
        <c:lblOffset val="100"/>
        <c:noMultiLvlLbl val="0"/>
      </c:catAx>
      <c:valAx>
        <c:axId val="211627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60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Size vs. AAT</c:v>
          </c:tx>
          <c:invertIfNegative val="0"/>
          <c:cat>
            <c:numRef>
              <c:f>Sheet1!$C$11:$C$14</c:f>
              <c:numCache>
                <c:formatCode>General</c:formatCode>
                <c:ptCount val="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2.451593</c:v>
              </c:pt>
              <c:pt idx="1">
                <c:v>2.249296</c:v>
              </c:pt>
              <c:pt idx="2">
                <c:v>2.149734</c:v>
              </c:pt>
              <c:pt idx="3">
                <c:v>4.49606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258840"/>
        <c:axId val="2119710488"/>
      </c:barChart>
      <c:catAx>
        <c:axId val="211725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Size,</a:t>
                </a:r>
                <a:r>
                  <a:rPr lang="en-US" baseline="0"/>
                  <a:t> B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10488"/>
        <c:crosses val="autoZero"/>
        <c:auto val="1"/>
        <c:lblAlgn val="ctr"/>
        <c:lblOffset val="100"/>
        <c:noMultiLvlLbl val="0"/>
      </c:catAx>
      <c:valAx>
        <c:axId val="211971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30</xdr:row>
      <xdr:rowOff>95250</xdr:rowOff>
    </xdr:from>
    <xdr:to>
      <xdr:col>8</xdr:col>
      <xdr:colOff>641350</xdr:colOff>
      <xdr:row>44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30</xdr:row>
      <xdr:rowOff>158750</xdr:rowOff>
    </xdr:from>
    <xdr:to>
      <xdr:col>6</xdr:col>
      <xdr:colOff>323850</xdr:colOff>
      <xdr:row>45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27</xdr:row>
      <xdr:rowOff>44450</xdr:rowOff>
    </xdr:from>
    <xdr:to>
      <xdr:col>8</xdr:col>
      <xdr:colOff>793750</xdr:colOff>
      <xdr:row>41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4324350</xdr:colOff>
      <xdr:row>15</xdr:row>
      <xdr:rowOff>107950</xdr:rowOff>
    </xdr:from>
    <xdr:to>
      <xdr:col>10</xdr:col>
      <xdr:colOff>742950</xdr:colOff>
      <xdr:row>29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19" sqref="I19"/>
    </sheetView>
  </sheetViews>
  <sheetFormatPr baseColWidth="10" defaultRowHeight="15" x14ac:dyDescent="0"/>
  <cols>
    <col min="1" max="1" width="19.1640625" customWidth="1"/>
    <col min="2" max="2" width="6.6640625" customWidth="1"/>
    <col min="3" max="3" width="5.6640625" customWidth="1"/>
    <col min="4" max="4" width="4.83203125" customWidth="1"/>
    <col min="5" max="5" width="6.1640625" customWidth="1"/>
    <col min="6" max="6" width="4.83203125" customWidth="1"/>
    <col min="7" max="7" width="11.83203125" customWidth="1"/>
    <col min="9" max="9" width="96.1640625" customWidth="1"/>
  </cols>
  <sheetData>
    <row r="1" spans="1:9">
      <c r="A1" t="s">
        <v>0</v>
      </c>
      <c r="I1" t="s">
        <v>9</v>
      </c>
    </row>
    <row r="3" spans="1:9">
      <c r="A3" t="s">
        <v>12</v>
      </c>
      <c r="B3">
        <v>9</v>
      </c>
    </row>
    <row r="5" spans="1:9">
      <c r="A5" t="s">
        <v>99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11</v>
      </c>
      <c r="H5" s="1" t="s">
        <v>7</v>
      </c>
      <c r="I5" s="1" t="s">
        <v>125</v>
      </c>
    </row>
    <row r="6" spans="1:9">
      <c r="A6">
        <v>1</v>
      </c>
      <c r="B6">
        <v>11</v>
      </c>
      <c r="C6">
        <v>4</v>
      </c>
      <c r="D6">
        <v>3</v>
      </c>
      <c r="E6" t="s">
        <v>3</v>
      </c>
      <c r="F6" t="s">
        <v>6</v>
      </c>
      <c r="G6" s="5">
        <v>88704</v>
      </c>
      <c r="H6" s="5" t="s">
        <v>8</v>
      </c>
      <c r="I6" t="s">
        <v>126</v>
      </c>
    </row>
    <row r="7" spans="1:9">
      <c r="A7">
        <v>2</v>
      </c>
      <c r="B7">
        <v>10</v>
      </c>
      <c r="C7">
        <v>4</v>
      </c>
      <c r="D7">
        <v>3</v>
      </c>
      <c r="E7" t="s">
        <v>3</v>
      </c>
      <c r="F7" t="s">
        <v>6</v>
      </c>
      <c r="G7" s="5">
        <v>44928</v>
      </c>
      <c r="H7" s="5" t="s">
        <v>34</v>
      </c>
      <c r="I7" t="s">
        <v>127</v>
      </c>
    </row>
    <row r="8" spans="1:9">
      <c r="A8">
        <v>3</v>
      </c>
      <c r="B8">
        <v>10</v>
      </c>
      <c r="C8">
        <v>4</v>
      </c>
      <c r="D8">
        <v>3</v>
      </c>
      <c r="E8" t="s">
        <v>3</v>
      </c>
      <c r="F8" t="s">
        <v>10</v>
      </c>
      <c r="G8" s="5" t="s">
        <v>36</v>
      </c>
      <c r="H8" s="5" t="s">
        <v>26</v>
      </c>
      <c r="I8" t="s">
        <v>128</v>
      </c>
    </row>
    <row r="9" spans="1:9">
      <c r="A9" s="4">
        <v>4</v>
      </c>
      <c r="B9">
        <v>10</v>
      </c>
      <c r="C9">
        <v>4</v>
      </c>
      <c r="D9">
        <v>2</v>
      </c>
      <c r="E9" t="s">
        <v>2</v>
      </c>
      <c r="F9" t="s">
        <v>10</v>
      </c>
      <c r="G9" s="5" t="s">
        <v>38</v>
      </c>
      <c r="H9" s="5" t="s">
        <v>32</v>
      </c>
      <c r="I9" t="s">
        <v>129</v>
      </c>
    </row>
    <row r="10" spans="1:9">
      <c r="A10" s="4">
        <v>5</v>
      </c>
      <c r="B10">
        <v>10</v>
      </c>
      <c r="C10">
        <v>4</v>
      </c>
      <c r="D10">
        <v>3</v>
      </c>
      <c r="E10" t="s">
        <v>2</v>
      </c>
      <c r="F10" t="s">
        <v>10</v>
      </c>
      <c r="G10" s="5" t="s">
        <v>37</v>
      </c>
      <c r="H10" s="5" t="s">
        <v>33</v>
      </c>
      <c r="I10" t="s">
        <v>130</v>
      </c>
    </row>
    <row r="11" spans="1:9">
      <c r="A11" s="4">
        <v>6</v>
      </c>
      <c r="B11">
        <v>10</v>
      </c>
      <c r="C11">
        <v>4</v>
      </c>
      <c r="D11">
        <v>4</v>
      </c>
      <c r="E11" t="s">
        <v>2</v>
      </c>
      <c r="F11" t="s">
        <v>10</v>
      </c>
      <c r="G11" s="5" t="s">
        <v>36</v>
      </c>
      <c r="H11" s="5" t="s">
        <v>31</v>
      </c>
      <c r="I11" t="s">
        <v>131</v>
      </c>
    </row>
    <row r="12" spans="1:9">
      <c r="A12" s="4">
        <v>7</v>
      </c>
      <c r="B12">
        <v>10</v>
      </c>
      <c r="C12">
        <v>5</v>
      </c>
      <c r="D12">
        <v>3</v>
      </c>
      <c r="E12" t="s">
        <v>2</v>
      </c>
      <c r="F12" t="s">
        <v>10</v>
      </c>
      <c r="G12" s="5" t="s">
        <v>39</v>
      </c>
      <c r="H12" s="5" t="s">
        <v>30</v>
      </c>
      <c r="I12" t="s">
        <v>132</v>
      </c>
    </row>
    <row r="13" spans="1:9">
      <c r="A13" s="4">
        <v>8</v>
      </c>
      <c r="B13">
        <v>10</v>
      </c>
      <c r="C13">
        <v>6</v>
      </c>
      <c r="D13">
        <v>3</v>
      </c>
      <c r="E13" t="s">
        <v>2</v>
      </c>
      <c r="F13" t="s">
        <v>10</v>
      </c>
      <c r="G13" s="5" t="s">
        <v>40</v>
      </c>
      <c r="H13" s="5" t="s">
        <v>27</v>
      </c>
      <c r="I13" t="s">
        <v>132</v>
      </c>
    </row>
    <row r="14" spans="1:9">
      <c r="A14" s="4">
        <v>9</v>
      </c>
      <c r="B14">
        <v>10</v>
      </c>
      <c r="C14">
        <v>7</v>
      </c>
      <c r="D14">
        <v>3</v>
      </c>
      <c r="E14" t="s">
        <v>2</v>
      </c>
      <c r="F14" t="s">
        <v>10</v>
      </c>
      <c r="G14" s="5" t="s">
        <v>41</v>
      </c>
      <c r="H14" s="5" t="s">
        <v>29</v>
      </c>
      <c r="I14" t="s">
        <v>133</v>
      </c>
    </row>
    <row r="15" spans="1:9">
      <c r="A15" s="4">
        <v>10</v>
      </c>
      <c r="B15">
        <v>11</v>
      </c>
      <c r="C15">
        <v>6</v>
      </c>
      <c r="D15">
        <v>3</v>
      </c>
      <c r="E15" t="s">
        <v>2</v>
      </c>
      <c r="F15" t="s">
        <v>10</v>
      </c>
      <c r="G15" s="5" t="s">
        <v>42</v>
      </c>
      <c r="H15" s="5" t="s">
        <v>28</v>
      </c>
      <c r="I15" t="s">
        <v>134</v>
      </c>
    </row>
    <row r="16" spans="1:9">
      <c r="A16" s="3">
        <v>11</v>
      </c>
      <c r="B16" s="3">
        <v>11</v>
      </c>
      <c r="C16" s="3">
        <v>7</v>
      </c>
      <c r="D16" s="3">
        <v>3</v>
      </c>
      <c r="E16" s="3" t="s">
        <v>2</v>
      </c>
      <c r="F16" s="3" t="s">
        <v>10</v>
      </c>
      <c r="G16" s="7" t="s">
        <v>43</v>
      </c>
      <c r="H16" s="7">
        <v>2.1026220000000002</v>
      </c>
      <c r="I16" s="3" t="s">
        <v>135</v>
      </c>
    </row>
    <row r="17" spans="1:9">
      <c r="A17" s="4">
        <v>12</v>
      </c>
      <c r="B17">
        <v>11</v>
      </c>
      <c r="C17">
        <v>7</v>
      </c>
      <c r="D17">
        <v>4</v>
      </c>
      <c r="E17" t="s">
        <v>2</v>
      </c>
      <c r="F17" t="s">
        <v>10</v>
      </c>
      <c r="G17" s="5" t="s">
        <v>45</v>
      </c>
      <c r="H17" s="5" t="s">
        <v>44</v>
      </c>
      <c r="I17" t="s">
        <v>136</v>
      </c>
    </row>
    <row r="21" spans="1:9">
      <c r="A21" t="s">
        <v>35</v>
      </c>
    </row>
    <row r="22" spans="1:9">
      <c r="A22" t="s">
        <v>46</v>
      </c>
    </row>
    <row r="23" spans="1:9">
      <c r="A23" t="s">
        <v>47</v>
      </c>
    </row>
  </sheetData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5" sqref="B5:H16"/>
    </sheetView>
  </sheetViews>
  <sheetFormatPr baseColWidth="10" defaultRowHeight="15" x14ac:dyDescent="0"/>
  <sheetData>
    <row r="1" spans="1:8">
      <c r="A1" t="s">
        <v>48</v>
      </c>
    </row>
    <row r="3" spans="1:8">
      <c r="A3" t="s">
        <v>12</v>
      </c>
      <c r="B3">
        <v>9</v>
      </c>
    </row>
    <row r="5" spans="1:8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11</v>
      </c>
      <c r="H5" s="1" t="s">
        <v>7</v>
      </c>
    </row>
    <row r="6" spans="1:8">
      <c r="B6">
        <v>8</v>
      </c>
      <c r="C6">
        <v>6</v>
      </c>
      <c r="D6">
        <v>2</v>
      </c>
      <c r="E6" t="s">
        <v>3</v>
      </c>
      <c r="F6" t="s">
        <v>10</v>
      </c>
      <c r="G6" s="5">
        <v>4256</v>
      </c>
      <c r="H6" t="s">
        <v>49</v>
      </c>
    </row>
    <row r="7" spans="1:8">
      <c r="B7">
        <v>11</v>
      </c>
      <c r="C7">
        <v>6</v>
      </c>
      <c r="D7">
        <v>2</v>
      </c>
      <c r="E7" t="s">
        <v>3</v>
      </c>
      <c r="F7" t="s">
        <v>10</v>
      </c>
      <c r="G7" s="5" t="s">
        <v>50</v>
      </c>
      <c r="H7" t="s">
        <v>51</v>
      </c>
    </row>
    <row r="8" spans="1:8">
      <c r="B8">
        <v>11</v>
      </c>
      <c r="C8">
        <v>6</v>
      </c>
      <c r="D8">
        <v>2</v>
      </c>
      <c r="E8" t="s">
        <v>3</v>
      </c>
      <c r="F8" t="s">
        <v>6</v>
      </c>
      <c r="G8" s="5" t="s">
        <v>53</v>
      </c>
      <c r="H8" t="s">
        <v>52</v>
      </c>
    </row>
    <row r="9" spans="1:8">
      <c r="A9" s="4"/>
      <c r="B9">
        <v>11</v>
      </c>
      <c r="C9">
        <v>6</v>
      </c>
      <c r="D9">
        <v>2</v>
      </c>
      <c r="E9" t="s">
        <v>2</v>
      </c>
      <c r="F9" t="s">
        <v>10</v>
      </c>
      <c r="G9" s="5" t="s">
        <v>55</v>
      </c>
      <c r="H9" t="s">
        <v>54</v>
      </c>
    </row>
    <row r="10" spans="1:8">
      <c r="B10">
        <v>11</v>
      </c>
      <c r="C10">
        <v>6</v>
      </c>
      <c r="D10">
        <v>1</v>
      </c>
      <c r="E10" t="s">
        <v>3</v>
      </c>
      <c r="F10" t="s">
        <v>10</v>
      </c>
      <c r="G10" s="5" t="s">
        <v>59</v>
      </c>
      <c r="H10" t="s">
        <v>56</v>
      </c>
    </row>
    <row r="11" spans="1:8">
      <c r="B11">
        <v>11</v>
      </c>
      <c r="C11">
        <v>6</v>
      </c>
      <c r="D11">
        <v>2</v>
      </c>
      <c r="E11" t="s">
        <v>3</v>
      </c>
      <c r="F11" t="s">
        <v>10</v>
      </c>
      <c r="G11" s="5" t="s">
        <v>50</v>
      </c>
      <c r="H11" t="s">
        <v>51</v>
      </c>
    </row>
    <row r="12" spans="1:8">
      <c r="B12">
        <v>11</v>
      </c>
      <c r="C12">
        <v>5</v>
      </c>
      <c r="D12">
        <v>3</v>
      </c>
      <c r="E12" t="s">
        <v>3</v>
      </c>
      <c r="F12" t="s">
        <v>10</v>
      </c>
      <c r="G12" s="5" t="s">
        <v>58</v>
      </c>
      <c r="H12" t="s">
        <v>57</v>
      </c>
    </row>
    <row r="13" spans="1:8">
      <c r="B13">
        <v>11</v>
      </c>
      <c r="C13">
        <v>4</v>
      </c>
      <c r="D13">
        <v>4</v>
      </c>
      <c r="E13" t="s">
        <v>3</v>
      </c>
      <c r="F13" t="s">
        <v>10</v>
      </c>
      <c r="G13" s="5" t="s">
        <v>65</v>
      </c>
      <c r="H13" t="s">
        <v>64</v>
      </c>
    </row>
    <row r="14" spans="1:8">
      <c r="B14">
        <v>11</v>
      </c>
      <c r="C14">
        <v>3</v>
      </c>
      <c r="D14">
        <v>5</v>
      </c>
      <c r="E14" t="s">
        <v>3</v>
      </c>
      <c r="F14" t="s">
        <v>10</v>
      </c>
      <c r="G14" s="5" t="s">
        <v>62</v>
      </c>
      <c r="H14" t="s">
        <v>63</v>
      </c>
    </row>
    <row r="15" spans="1:8">
      <c r="B15">
        <v>11</v>
      </c>
      <c r="C15">
        <v>2</v>
      </c>
      <c r="D15">
        <v>6</v>
      </c>
      <c r="E15" t="s">
        <v>3</v>
      </c>
      <c r="F15" t="s">
        <v>10</v>
      </c>
      <c r="G15" s="5" t="s">
        <v>61</v>
      </c>
      <c r="H15" t="s">
        <v>60</v>
      </c>
    </row>
    <row r="16" spans="1:8">
      <c r="B16">
        <v>11</v>
      </c>
      <c r="C16">
        <v>4</v>
      </c>
      <c r="D16">
        <v>3</v>
      </c>
      <c r="E16" t="s">
        <v>3</v>
      </c>
      <c r="F16" t="s">
        <v>10</v>
      </c>
      <c r="G16" s="5" t="s">
        <v>67</v>
      </c>
      <c r="H16" t="s">
        <v>66</v>
      </c>
    </row>
    <row r="19" spans="1:1">
      <c r="A19" t="s">
        <v>35</v>
      </c>
    </row>
    <row r="20" spans="1:1">
      <c r="A20" t="s">
        <v>46</v>
      </c>
    </row>
    <row r="21" spans="1:1">
      <c r="A21" t="s">
        <v>47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baseColWidth="10" defaultRowHeight="15" x14ac:dyDescent="0"/>
  <sheetData>
    <row r="1" spans="1:8">
      <c r="A1" t="s">
        <v>100</v>
      </c>
    </row>
    <row r="3" spans="1:8">
      <c r="A3" t="s">
        <v>12</v>
      </c>
      <c r="B3">
        <v>2</v>
      </c>
    </row>
    <row r="5" spans="1:8">
      <c r="A5" s="6" t="s">
        <v>99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11</v>
      </c>
      <c r="H5" s="1" t="s">
        <v>7</v>
      </c>
    </row>
    <row r="6" spans="1:8">
      <c r="A6">
        <v>1</v>
      </c>
      <c r="B6">
        <v>6</v>
      </c>
      <c r="C6">
        <v>2</v>
      </c>
      <c r="D6">
        <v>1</v>
      </c>
      <c r="E6" t="s">
        <v>2</v>
      </c>
      <c r="F6" t="s">
        <v>10</v>
      </c>
      <c r="G6" s="5" t="s">
        <v>68</v>
      </c>
      <c r="H6" t="s">
        <v>69</v>
      </c>
    </row>
    <row r="7" spans="1:8">
      <c r="A7">
        <v>2</v>
      </c>
      <c r="B7">
        <v>10</v>
      </c>
      <c r="C7">
        <v>2</v>
      </c>
      <c r="D7">
        <v>1</v>
      </c>
      <c r="E7" t="s">
        <v>2</v>
      </c>
      <c r="F7" t="s">
        <v>6</v>
      </c>
      <c r="G7" s="5" t="s">
        <v>71</v>
      </c>
      <c r="H7" t="s">
        <v>70</v>
      </c>
    </row>
    <row r="8" spans="1:8">
      <c r="A8">
        <v>3</v>
      </c>
      <c r="B8">
        <v>10</v>
      </c>
      <c r="C8">
        <v>2</v>
      </c>
      <c r="D8">
        <v>1</v>
      </c>
      <c r="E8" t="s">
        <v>2</v>
      </c>
      <c r="F8" t="s">
        <v>10</v>
      </c>
      <c r="G8" s="5" t="s">
        <v>72</v>
      </c>
      <c r="H8" t="s">
        <v>70</v>
      </c>
    </row>
    <row r="9" spans="1:8">
      <c r="A9" s="4">
        <v>4</v>
      </c>
      <c r="B9">
        <v>10</v>
      </c>
      <c r="C9">
        <v>2</v>
      </c>
      <c r="D9">
        <v>2</v>
      </c>
      <c r="E9" t="s">
        <v>2</v>
      </c>
      <c r="F9" t="s">
        <v>6</v>
      </c>
      <c r="G9" s="5" t="s">
        <v>76</v>
      </c>
      <c r="H9" t="s">
        <v>74</v>
      </c>
    </row>
    <row r="10" spans="1:8">
      <c r="A10" s="4">
        <v>5</v>
      </c>
      <c r="B10">
        <v>10</v>
      </c>
      <c r="C10">
        <v>2</v>
      </c>
      <c r="D10">
        <v>2</v>
      </c>
      <c r="E10" t="s">
        <v>2</v>
      </c>
      <c r="F10" t="s">
        <v>10</v>
      </c>
      <c r="G10" t="s">
        <v>75</v>
      </c>
      <c r="H10" t="s">
        <v>73</v>
      </c>
    </row>
    <row r="11" spans="1:8">
      <c r="A11" s="4">
        <v>6</v>
      </c>
      <c r="B11">
        <v>10</v>
      </c>
      <c r="C11">
        <v>2</v>
      </c>
      <c r="D11">
        <v>3</v>
      </c>
      <c r="E11" t="s">
        <v>2</v>
      </c>
      <c r="F11" t="s">
        <v>10</v>
      </c>
      <c r="G11" t="s">
        <v>78</v>
      </c>
      <c r="H11" t="s">
        <v>77</v>
      </c>
    </row>
    <row r="12" spans="1:8">
      <c r="A12" s="4">
        <v>7</v>
      </c>
      <c r="B12">
        <v>10</v>
      </c>
      <c r="C12">
        <v>1</v>
      </c>
      <c r="D12">
        <v>2</v>
      </c>
      <c r="E12" t="s">
        <v>2</v>
      </c>
      <c r="F12" t="s">
        <v>10</v>
      </c>
      <c r="G12" t="s">
        <v>80</v>
      </c>
      <c r="H12" t="s">
        <v>79</v>
      </c>
    </row>
    <row r="13" spans="1:8">
      <c r="A13" s="4">
        <v>8</v>
      </c>
      <c r="B13">
        <v>10</v>
      </c>
      <c r="C13">
        <v>3</v>
      </c>
      <c r="D13">
        <v>2</v>
      </c>
      <c r="E13" t="s">
        <v>2</v>
      </c>
      <c r="F13" t="s">
        <v>10</v>
      </c>
      <c r="G13" t="s">
        <v>82</v>
      </c>
      <c r="H13" t="s">
        <v>81</v>
      </c>
    </row>
    <row r="14" spans="1:8">
      <c r="A14" s="4">
        <v>9</v>
      </c>
      <c r="B14">
        <v>10</v>
      </c>
      <c r="C14">
        <v>4</v>
      </c>
      <c r="D14">
        <v>2</v>
      </c>
      <c r="E14" t="s">
        <v>2</v>
      </c>
      <c r="F14" t="s">
        <v>10</v>
      </c>
      <c r="G14" t="s">
        <v>84</v>
      </c>
      <c r="H14" t="s">
        <v>83</v>
      </c>
    </row>
    <row r="15" spans="1:8">
      <c r="A15" s="4">
        <v>10</v>
      </c>
      <c r="B15">
        <v>10</v>
      </c>
      <c r="C15">
        <v>5</v>
      </c>
      <c r="D15">
        <v>2</v>
      </c>
      <c r="E15" t="s">
        <v>2</v>
      </c>
      <c r="F15" t="s">
        <v>10</v>
      </c>
      <c r="G15" t="s">
        <v>86</v>
      </c>
      <c r="H15" t="s">
        <v>85</v>
      </c>
    </row>
    <row r="16" spans="1:8">
      <c r="A16" s="4">
        <v>11</v>
      </c>
      <c r="B16">
        <v>12</v>
      </c>
      <c r="C16">
        <v>4</v>
      </c>
      <c r="D16">
        <v>2</v>
      </c>
      <c r="E16" t="s">
        <v>2</v>
      </c>
      <c r="F16" t="s">
        <v>10</v>
      </c>
      <c r="G16" t="s">
        <v>87</v>
      </c>
      <c r="H16" t="s">
        <v>88</v>
      </c>
    </row>
    <row r="17" spans="1:8">
      <c r="A17" s="4">
        <v>12</v>
      </c>
      <c r="B17">
        <v>12</v>
      </c>
      <c r="C17">
        <v>5</v>
      </c>
      <c r="D17">
        <v>2</v>
      </c>
      <c r="E17" t="s">
        <v>2</v>
      </c>
      <c r="F17" t="s">
        <v>10</v>
      </c>
      <c r="G17" t="s">
        <v>90</v>
      </c>
      <c r="H17" t="s">
        <v>89</v>
      </c>
    </row>
    <row r="18" spans="1:8">
      <c r="A18" s="4">
        <v>13</v>
      </c>
      <c r="B18">
        <v>12</v>
      </c>
      <c r="C18">
        <v>6</v>
      </c>
      <c r="D18">
        <v>2</v>
      </c>
      <c r="E18" t="s">
        <v>2</v>
      </c>
      <c r="F18" t="s">
        <v>10</v>
      </c>
      <c r="G18" t="s">
        <v>92</v>
      </c>
      <c r="H18" t="s">
        <v>91</v>
      </c>
    </row>
    <row r="19" spans="1:8">
      <c r="A19" s="4">
        <v>14</v>
      </c>
      <c r="B19">
        <v>12</v>
      </c>
      <c r="C19">
        <v>7</v>
      </c>
      <c r="D19">
        <v>2</v>
      </c>
      <c r="E19" t="s">
        <v>2</v>
      </c>
      <c r="F19" t="s">
        <v>10</v>
      </c>
      <c r="G19" t="s">
        <v>94</v>
      </c>
      <c r="H19" t="s">
        <v>93</v>
      </c>
    </row>
    <row r="20" spans="1:8">
      <c r="A20" s="4">
        <v>15</v>
      </c>
      <c r="B20">
        <v>13</v>
      </c>
      <c r="C20">
        <v>6</v>
      </c>
      <c r="D20">
        <v>2</v>
      </c>
      <c r="E20" t="s">
        <v>2</v>
      </c>
      <c r="F20" t="s">
        <v>10</v>
      </c>
      <c r="G20" t="s">
        <v>96</v>
      </c>
      <c r="H20" t="s">
        <v>95</v>
      </c>
    </row>
    <row r="21" spans="1:8">
      <c r="A21" s="4">
        <v>16</v>
      </c>
      <c r="B21">
        <v>13</v>
      </c>
      <c r="C21">
        <v>7</v>
      </c>
      <c r="D21">
        <v>2</v>
      </c>
      <c r="E21" t="s">
        <v>2</v>
      </c>
      <c r="F21" t="s">
        <v>10</v>
      </c>
      <c r="G21" t="s">
        <v>98</v>
      </c>
      <c r="H21" t="s">
        <v>97</v>
      </c>
    </row>
    <row r="25" spans="1:8">
      <c r="A25" t="s">
        <v>35</v>
      </c>
    </row>
    <row r="26" spans="1:8">
      <c r="A26" t="s">
        <v>46</v>
      </c>
    </row>
    <row r="27" spans="1:8">
      <c r="A27" t="s">
        <v>47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:H19"/>
    </sheetView>
  </sheetViews>
  <sheetFormatPr baseColWidth="10" defaultRowHeight="15" x14ac:dyDescent="0"/>
  <sheetData>
    <row r="1" spans="1:8">
      <c r="A1" t="s">
        <v>101</v>
      </c>
    </row>
    <row r="3" spans="1:8">
      <c r="A3" t="s">
        <v>12</v>
      </c>
      <c r="B3">
        <v>2</v>
      </c>
    </row>
    <row r="5" spans="1:8">
      <c r="A5" s="6" t="s">
        <v>99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11</v>
      </c>
      <c r="H5" s="1" t="s">
        <v>7</v>
      </c>
    </row>
    <row r="6" spans="1:8">
      <c r="A6">
        <v>1</v>
      </c>
      <c r="B6">
        <v>14</v>
      </c>
      <c r="C6">
        <v>6</v>
      </c>
      <c r="D6">
        <v>2</v>
      </c>
      <c r="E6" t="s">
        <v>2</v>
      </c>
      <c r="F6" t="s">
        <v>10</v>
      </c>
      <c r="G6" s="5" t="s">
        <v>102</v>
      </c>
      <c r="H6" t="s">
        <v>103</v>
      </c>
    </row>
    <row r="7" spans="1:8">
      <c r="A7">
        <v>2</v>
      </c>
      <c r="B7">
        <v>11</v>
      </c>
      <c r="C7">
        <v>6</v>
      </c>
      <c r="D7">
        <v>2</v>
      </c>
      <c r="E7" t="s">
        <v>2</v>
      </c>
      <c r="F7" t="s">
        <v>10</v>
      </c>
      <c r="G7" s="5" t="s">
        <v>55</v>
      </c>
      <c r="H7" t="s">
        <v>104</v>
      </c>
    </row>
    <row r="8" spans="1:8">
      <c r="A8">
        <v>3</v>
      </c>
      <c r="B8">
        <v>11</v>
      </c>
      <c r="C8">
        <v>6</v>
      </c>
      <c r="D8">
        <v>2</v>
      </c>
      <c r="E8" t="s">
        <v>2</v>
      </c>
      <c r="F8" t="s">
        <v>6</v>
      </c>
      <c r="G8" s="5" t="s">
        <v>106</v>
      </c>
      <c r="H8" t="s">
        <v>105</v>
      </c>
    </row>
    <row r="9" spans="1:8">
      <c r="A9" s="4">
        <v>4</v>
      </c>
      <c r="B9">
        <v>11</v>
      </c>
      <c r="C9">
        <v>6</v>
      </c>
      <c r="D9">
        <v>2</v>
      </c>
      <c r="E9" t="s">
        <v>107</v>
      </c>
      <c r="F9" t="s">
        <v>10</v>
      </c>
      <c r="G9" s="5" t="s">
        <v>50</v>
      </c>
      <c r="H9" t="s">
        <v>108</v>
      </c>
    </row>
    <row r="10" spans="1:8">
      <c r="A10" s="4">
        <v>5</v>
      </c>
      <c r="B10">
        <v>11</v>
      </c>
      <c r="C10">
        <v>6</v>
      </c>
      <c r="D10">
        <v>1</v>
      </c>
      <c r="E10" t="s">
        <v>2</v>
      </c>
      <c r="F10" t="s">
        <v>10</v>
      </c>
      <c r="G10" t="s">
        <v>76</v>
      </c>
      <c r="H10" t="s">
        <v>112</v>
      </c>
    </row>
    <row r="11" spans="1:8">
      <c r="A11" s="4">
        <v>6</v>
      </c>
      <c r="B11">
        <v>11</v>
      </c>
      <c r="C11">
        <v>6</v>
      </c>
      <c r="D11">
        <v>3</v>
      </c>
      <c r="E11" t="s">
        <v>2</v>
      </c>
      <c r="F11" t="s">
        <v>10</v>
      </c>
      <c r="G11" t="s">
        <v>50</v>
      </c>
      <c r="H11" t="s">
        <v>111</v>
      </c>
    </row>
    <row r="12" spans="1:8">
      <c r="A12" s="4">
        <v>7</v>
      </c>
      <c r="B12">
        <v>11</v>
      </c>
      <c r="C12">
        <v>6</v>
      </c>
      <c r="D12">
        <v>4</v>
      </c>
      <c r="E12" t="s">
        <v>2</v>
      </c>
      <c r="F12" t="s">
        <v>10</v>
      </c>
      <c r="G12" t="s">
        <v>110</v>
      </c>
      <c r="H12" t="s">
        <v>109</v>
      </c>
    </row>
    <row r="13" spans="1:8">
      <c r="A13" s="3">
        <v>8</v>
      </c>
      <c r="B13" s="3">
        <v>11</v>
      </c>
      <c r="C13" s="3">
        <v>5</v>
      </c>
      <c r="D13" s="3">
        <v>2</v>
      </c>
      <c r="E13" s="3" t="s">
        <v>2</v>
      </c>
      <c r="F13" s="3" t="s">
        <v>10</v>
      </c>
      <c r="G13" s="3" t="s">
        <v>114</v>
      </c>
      <c r="H13" s="3" t="s">
        <v>113</v>
      </c>
    </row>
    <row r="14" spans="1:8">
      <c r="A14" s="4">
        <v>9</v>
      </c>
      <c r="B14">
        <v>11</v>
      </c>
      <c r="C14">
        <v>6</v>
      </c>
      <c r="D14">
        <v>2</v>
      </c>
      <c r="E14" t="s">
        <v>2</v>
      </c>
      <c r="F14" t="s">
        <v>10</v>
      </c>
      <c r="G14" t="s">
        <v>55</v>
      </c>
      <c r="H14" t="s">
        <v>104</v>
      </c>
    </row>
    <row r="15" spans="1:8">
      <c r="A15" s="4">
        <v>10</v>
      </c>
      <c r="B15">
        <v>11</v>
      </c>
      <c r="C15">
        <v>7</v>
      </c>
      <c r="D15">
        <v>2</v>
      </c>
      <c r="E15" t="s">
        <v>2</v>
      </c>
      <c r="F15" t="s">
        <v>10</v>
      </c>
      <c r="G15" t="s">
        <v>116</v>
      </c>
      <c r="H15" t="s">
        <v>115</v>
      </c>
    </row>
    <row r="16" spans="1:8">
      <c r="A16" s="4">
        <v>11</v>
      </c>
      <c r="B16">
        <v>11</v>
      </c>
      <c r="C16">
        <v>4</v>
      </c>
      <c r="D16">
        <v>2</v>
      </c>
      <c r="E16" t="s">
        <v>2</v>
      </c>
      <c r="F16" t="s">
        <v>10</v>
      </c>
      <c r="G16" t="s">
        <v>118</v>
      </c>
      <c r="H16" t="s">
        <v>117</v>
      </c>
    </row>
    <row r="17" spans="1:8">
      <c r="A17" s="4">
        <v>12</v>
      </c>
      <c r="B17">
        <v>11</v>
      </c>
      <c r="C17">
        <v>5</v>
      </c>
      <c r="D17">
        <v>3</v>
      </c>
      <c r="E17" t="s">
        <v>2</v>
      </c>
      <c r="F17" t="s">
        <v>10</v>
      </c>
      <c r="G17" t="s">
        <v>120</v>
      </c>
      <c r="H17" t="s">
        <v>119</v>
      </c>
    </row>
    <row r="18" spans="1:8">
      <c r="A18" s="4">
        <v>13</v>
      </c>
      <c r="B18">
        <v>11</v>
      </c>
      <c r="C18">
        <v>5</v>
      </c>
      <c r="D18">
        <v>1</v>
      </c>
      <c r="E18" t="s">
        <v>2</v>
      </c>
      <c r="F18" t="s">
        <v>10</v>
      </c>
      <c r="G18" t="s">
        <v>122</v>
      </c>
      <c r="H18" t="s">
        <v>121</v>
      </c>
    </row>
    <row r="19" spans="1:8">
      <c r="A19" s="4">
        <v>14</v>
      </c>
      <c r="B19">
        <v>10</v>
      </c>
      <c r="C19">
        <v>4</v>
      </c>
      <c r="D19">
        <v>2</v>
      </c>
      <c r="E19" t="s">
        <v>2</v>
      </c>
      <c r="F19" t="s">
        <v>10</v>
      </c>
      <c r="G19" t="s">
        <v>124</v>
      </c>
      <c r="H19" t="s">
        <v>123</v>
      </c>
    </row>
    <row r="23" spans="1:8">
      <c r="A23" t="s">
        <v>35</v>
      </c>
    </row>
    <row r="24" spans="1:8">
      <c r="A24" t="s">
        <v>46</v>
      </c>
    </row>
    <row r="25" spans="1:8">
      <c r="A25" t="s">
        <v>47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1" sqref="C21"/>
    </sheetView>
  </sheetViews>
  <sheetFormatPr baseColWidth="10" defaultRowHeight="15" x14ac:dyDescent="0"/>
  <cols>
    <col min="1" max="1" width="12.33203125" customWidth="1"/>
  </cols>
  <sheetData>
    <row r="1" spans="1:9">
      <c r="A1" s="2" t="s">
        <v>13</v>
      </c>
      <c r="B1" s="2"/>
      <c r="C1" s="2"/>
      <c r="D1" s="2"/>
    </row>
    <row r="3" spans="1:9">
      <c r="A3" t="s">
        <v>14</v>
      </c>
      <c r="B3">
        <v>8</v>
      </c>
    </row>
    <row r="4" spans="1:9">
      <c r="A4" t="s">
        <v>1</v>
      </c>
      <c r="B4">
        <v>11</v>
      </c>
    </row>
    <row r="5" spans="1:9">
      <c r="A5" t="s">
        <v>2</v>
      </c>
      <c r="B5">
        <v>6</v>
      </c>
    </row>
    <row r="6" spans="1:9">
      <c r="A6" t="s">
        <v>3</v>
      </c>
      <c r="B6">
        <v>2</v>
      </c>
    </row>
    <row r="7" spans="1:9">
      <c r="A7" t="s">
        <v>4</v>
      </c>
      <c r="B7">
        <v>1</v>
      </c>
      <c r="D7" s="2" t="s">
        <v>15</v>
      </c>
      <c r="E7" s="2"/>
      <c r="F7" s="2"/>
      <c r="G7" s="2"/>
      <c r="H7" s="2"/>
      <c r="I7" s="2"/>
    </row>
    <row r="8" spans="1:9">
      <c r="A8" t="s">
        <v>5</v>
      </c>
      <c r="B8">
        <v>8</v>
      </c>
      <c r="D8" s="2" t="s">
        <v>16</v>
      </c>
      <c r="E8" s="2"/>
      <c r="F8" s="2"/>
      <c r="G8" s="2"/>
      <c r="H8" s="2"/>
      <c r="I8" s="2"/>
    </row>
    <row r="10" spans="1:9">
      <c r="A10" t="s">
        <v>20</v>
      </c>
      <c r="B10">
        <f>(2^B4)/(2^B5*2^B6)</f>
        <v>8</v>
      </c>
    </row>
    <row r="11" spans="1:9">
      <c r="A11" t="s">
        <v>21</v>
      </c>
      <c r="B11">
        <f>2^B6</f>
        <v>4</v>
      </c>
    </row>
    <row r="12" spans="1:9">
      <c r="A12" t="s">
        <v>24</v>
      </c>
      <c r="B12">
        <f>2^B5</f>
        <v>64</v>
      </c>
    </row>
    <row r="13" spans="1:9">
      <c r="A13" t="s">
        <v>19</v>
      </c>
      <c r="B13">
        <f>B10*B11</f>
        <v>32</v>
      </c>
    </row>
    <row r="14" spans="1:9">
      <c r="A14" t="s">
        <v>23</v>
      </c>
      <c r="B14">
        <f>LOG(B12)/LOG(2)</f>
        <v>6</v>
      </c>
    </row>
    <row r="15" spans="1:9">
      <c r="A15" t="s">
        <v>25</v>
      </c>
      <c r="B15">
        <f>LOG(B10)/LOG(2)</f>
        <v>3</v>
      </c>
    </row>
    <row r="16" spans="1:9">
      <c r="A16" t="s">
        <v>22</v>
      </c>
      <c r="B16">
        <f>64-B14-B15</f>
        <v>55</v>
      </c>
    </row>
    <row r="20" spans="1:5">
      <c r="A20" s="2" t="s">
        <v>17</v>
      </c>
      <c r="B20" s="2"/>
      <c r="C20">
        <f>B13+B13*B7+B13*B8+B13*B16</f>
        <v>2080</v>
      </c>
    </row>
    <row r="21" spans="1:5">
      <c r="A21" s="2" t="s">
        <v>11</v>
      </c>
      <c r="B21" s="2"/>
      <c r="C21">
        <f>2^B4</f>
        <v>2048</v>
      </c>
    </row>
    <row r="22" spans="1:5">
      <c r="A22" s="2" t="s">
        <v>18</v>
      </c>
      <c r="B22" s="2"/>
      <c r="C22">
        <f>(C20+C21)*B3</f>
        <v>33024</v>
      </c>
      <c r="E22">
        <v>55296</v>
      </c>
    </row>
  </sheetData>
  <mergeCells count="6">
    <mergeCell ref="A22:B22"/>
    <mergeCell ref="A1:D1"/>
    <mergeCell ref="D7:I7"/>
    <mergeCell ref="D8:I8"/>
    <mergeCell ref="A20:B20"/>
    <mergeCell ref="A21:B21"/>
  </mergeCell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Brenton Yiu</dc:creator>
  <cp:lastModifiedBy>Brenton Yiu</cp:lastModifiedBy>
  <dcterms:created xsi:type="dcterms:W3CDTF">2014-06-08T06:11:15Z</dcterms:created>
  <dcterms:modified xsi:type="dcterms:W3CDTF">2014-06-10T02:46:38Z</dcterms:modified>
</cp:coreProperties>
</file>