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D:\MirusFSRO\FSBotMirus\exceltemp\"/>
    </mc:Choice>
  </mc:AlternateContent>
  <xr:revisionPtr revIDLastSave="0" documentId="13_ncr:1_{27C49B8C-0E19-4D24-AF3C-62F18A8F72F8}" xr6:coauthVersionLast="47" xr6:coauthVersionMax="47" xr10:uidLastSave="{00000000-0000-0000-0000-000000000000}"/>
  <bookViews>
    <workbookView xWindow="-110" yWindow="-110" windowWidth="19420" windowHeight="10560" xr2:uid="{00000000-000D-0000-FFFF-FFFF00000000}"/>
  </bookViews>
  <sheets>
    <sheet name="Trial Balance" sheetId="1" r:id="rId1"/>
    <sheet name="Check if manual ADJE" sheetId="2" r:id="rId2"/>
    <sheet name="Check Criteria" sheetId="24" r:id="rId3"/>
    <sheet name="1. F10" sheetId="3" r:id="rId4"/>
    <sheet name="2. F20" sheetId="4" r:id="rId5"/>
    <sheet name="3. F30" sheetId="5" r:id="rId6"/>
    <sheet name="4. F40" sheetId="23" r:id="rId7"/>
    <sheet name="5. SOCE" sheetId="7" r:id="rId8"/>
    <sheet name="6.SOCF" sheetId="8" r:id="rId9"/>
    <sheet name="N3 - NCA" sheetId="9" r:id="rId10"/>
    <sheet name="N4 - Inventories" sheetId="10" r:id="rId11"/>
    <sheet name="N5 - TR" sheetId="11" r:id="rId12"/>
    <sheet name="N7 - Cash" sheetId="12" r:id="rId13"/>
    <sheet name="N9 - TP" sheetId="13" r:id="rId14"/>
    <sheet name="N10 - Provisions" sheetId="14" r:id="rId15"/>
    <sheet name="N11 -  Intercompany" sheetId="25" r:id="rId16"/>
    <sheet name="N15 - Personnel" sheetId="15" r:id="rId17"/>
    <sheet name="N16 - Other OPEX" sheetId="16" r:id="rId18"/>
    <sheet name="BS Mapping std" sheetId="17" state="hidden" r:id="rId19"/>
    <sheet name="PL mapping Std" sheetId="18" state="hidden" r:id="rId20"/>
    <sheet name="F30 mapping" sheetId="19" state="hidden" r:id="rId21"/>
    <sheet name="F40 mapping" sheetId="20" state="hidden" r:id="rId22"/>
    <sheet name="for SOCE" sheetId="21" state="hidden" r:id="rId23"/>
    <sheet name="for CF captions" sheetId="22" state="hidden" r:id="rId24"/>
  </sheets>
  <definedNames>
    <definedName name="_" localSheetId="15" hidden="1">{#N/A,#N/A,FALSE,"Ventes V.P. V.U.";#N/A,#N/A,FALSE,"Les Concurences";#N/A,#N/A,FALSE,"DACIA"}</definedName>
    <definedName name="_" localSheetId="19" hidden="1">{#N/A,#N/A,FALSE,"Ventes V.P. V.U.";#N/A,#N/A,FALSE,"Les Concurences";#N/A,#N/A,FALSE,"DACIA"}</definedName>
    <definedName name="_" hidden="1">{#N/A,#N/A,FALSE,"Ventes V.P. V.U.";#N/A,#N/A,FALSE,"Les Concurences";#N/A,#N/A,FALSE,"DACIA"}</definedName>
    <definedName name="__"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bs1" localSheetId="20" hidden="1">{"AS",#N/A,FALSE,"Dec_BS";"LIAB",#N/A,FALSE,"Dec_BS"}</definedName>
    <definedName name="_______________bs1" localSheetId="21" hidden="1">{"AS",#N/A,FALSE,"Dec_BS";"LIAB",#N/A,FALSE,"Dec_BS"}</definedName>
    <definedName name="_______________bs1" localSheetId="15" hidden="1">{"AS",#N/A,FALSE,"Dec_BS";"LIAB",#N/A,FALSE,"Dec_BS"}</definedName>
    <definedName name="_______________bs1" localSheetId="19" hidden="1">{"AS",#N/A,FALSE,"Dec_BS";"LIAB",#N/A,FALSE,"Dec_BS"}</definedName>
    <definedName name="_______________bs1" hidden="1">{"AS",#N/A,FALSE,"Dec_BS";"LIAB",#N/A,FALSE,"Dec_BS"}</definedName>
    <definedName name="____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bs1" localSheetId="20" hidden="1">{"AS",#N/A,FALSE,"Dec_BS";"LIAB",#N/A,FALSE,"Dec_BS"}</definedName>
    <definedName name="____________bs1" localSheetId="21" hidden="1">{"AS",#N/A,FALSE,"Dec_BS";"LIAB",#N/A,FALSE,"Dec_BS"}</definedName>
    <definedName name="____________bs1" localSheetId="15" hidden="1">{"AS",#N/A,FALSE,"Dec_BS";"LIAB",#N/A,FALSE,"Dec_BS"}</definedName>
    <definedName name="____________bs1" localSheetId="19" hidden="1">{"AS",#N/A,FALSE,"Dec_BS";"LIAB",#N/A,FALSE,"Dec_BS"}</definedName>
    <definedName name="____________bs1" hidden="1">{"AS",#N/A,FALSE,"Dec_BS";"LIAB",#N/A,FALSE,"Dec_BS"}</definedName>
    <definedName name="_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bs1" localSheetId="20" hidden="1">{"AS",#N/A,FALSE,"Dec_BS";"LIAB",#N/A,FALSE,"Dec_BS"}</definedName>
    <definedName name="_________bs1" localSheetId="21" hidden="1">{"AS",#N/A,FALSE,"Dec_BS";"LIAB",#N/A,FALSE,"Dec_BS"}</definedName>
    <definedName name="_________bs1" localSheetId="15" hidden="1">{"AS",#N/A,FALSE,"Dec_BS";"LIAB",#N/A,FALSE,"Dec_BS"}</definedName>
    <definedName name="_________bs1" localSheetId="19" hidden="1">{"AS",#N/A,FALSE,"Dec_BS";"LIAB",#N/A,FALSE,"Dec_BS"}</definedName>
    <definedName name="_________bs1" hidden="1">{"AS",#N/A,FALSE,"Dec_BS";"LIAB",#N/A,FALSE,"Dec_BS"}</definedName>
    <definedName name="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bs1" localSheetId="20" hidden="1">{"AS",#N/A,FALSE,"Dec_BS";"LIAB",#N/A,FALSE,"Dec_BS"}</definedName>
    <definedName name="________bs1" localSheetId="21" hidden="1">{"AS",#N/A,FALSE,"Dec_BS";"LIAB",#N/A,FALSE,"Dec_BS"}</definedName>
    <definedName name="________bs1" localSheetId="15" hidden="1">{"AS",#N/A,FALSE,"Dec_BS";"LIAB",#N/A,FALSE,"Dec_BS"}</definedName>
    <definedName name="________bs1" localSheetId="19" hidden="1">{"AS",#N/A,FALSE,"Dec_BS";"LIAB",#N/A,FALSE,"Dec_BS"}</definedName>
    <definedName name="________bs1" hidden="1">{"AS",#N/A,FALSE,"Dec_BS";"LIAB",#N/A,FALSE,"Dec_BS"}</definedName>
    <definedName name="________CP0705" localSheetId="21" hidden="1">{"'Sheet1'!$A$1:$AI$34","'Sheet1'!$A$1:$AI$31","'Sheet1'!$B$2:$AM$25"}</definedName>
    <definedName name="________CP0705" localSheetId="15" hidden="1">{"'Sheet1'!$A$1:$AI$34","'Sheet1'!$A$1:$AI$31","'Sheet1'!$B$2:$AM$25"}</definedName>
    <definedName name="________CP0705" hidden="1">{"'Sheet1'!$A$1:$AI$34","'Sheet1'!$A$1:$AI$31","'Sheet1'!$B$2:$AM$25"}</definedName>
    <definedName name="________cv7"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cv7"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FY03" localSheetId="21" hidden="1">{"'Sheet1'!$A$1:$AI$34","'Sheet1'!$A$1:$AI$31","'Sheet1'!$B$2:$AM$25"}</definedName>
    <definedName name="________FY03" localSheetId="15" hidden="1">{"'Sheet1'!$A$1:$AI$34","'Sheet1'!$A$1:$AI$31","'Sheet1'!$B$2:$AM$25"}</definedName>
    <definedName name="________FY03" hidden="1">{"'Sheet1'!$A$1:$AI$34","'Sheet1'!$A$1:$AI$31","'Sheet1'!$B$2:$AM$25"}</definedName>
    <definedName name="________re10" localSheetId="21" hidden="1">{#N/A,#N/A,FALSE,"EOC YTD ACTUAL";#N/A,#N/A,FALSE,"Distributor YTD Actual";#N/A,#N/A,FALSE,"Manufacturing YTD Actual";#N/A,#N/A,FALSE,"Service YTD Actual"}</definedName>
    <definedName name="________re10" localSheetId="15" hidden="1">{#N/A,#N/A,FALSE,"EOC YTD ACTUAL";#N/A,#N/A,FALSE,"Distributor YTD Actual";#N/A,#N/A,FALSE,"Manufacturing YTD Actual";#N/A,#N/A,FALSE,"Service YTD Actual"}</definedName>
    <definedName name="________re10" hidden="1">{#N/A,#N/A,FALSE,"EOC YTD ACTUAL";#N/A,#N/A,FALSE,"Distributor YTD Actual";#N/A,#N/A,FALSE,"Manufacturing YTD Actual";#N/A,#N/A,FALSE,"Service YTD Actual"}</definedName>
    <definedName name="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s2" hidden="1">"AS2DocumentEdit"</definedName>
    <definedName name="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bs1" localSheetId="20" hidden="1">{"AS",#N/A,FALSE,"Dec_BS";"LIAB",#N/A,FALSE,"Dec_BS"}</definedName>
    <definedName name="_______bs1" localSheetId="21" hidden="1">{"AS",#N/A,FALSE,"Dec_BS";"LIAB",#N/A,FALSE,"Dec_BS"}</definedName>
    <definedName name="_______bs1" localSheetId="15" hidden="1">{"AS",#N/A,FALSE,"Dec_BS";"LIAB",#N/A,FALSE,"Dec_BS"}</definedName>
    <definedName name="_______bs1" localSheetId="19" hidden="1">{"AS",#N/A,FALSE,"Dec_BS";"LIAB",#N/A,FALSE,"Dec_BS"}</definedName>
    <definedName name="_______bs1" hidden="1">{"AS",#N/A,FALSE,"Dec_BS";"LIAB",#N/A,FALSE,"Dec_BS"}</definedName>
    <definedName name="_______CP0705" localSheetId="21" hidden="1">{"'Sheet1'!$A$1:$AI$34","'Sheet1'!$A$1:$AI$31","'Sheet1'!$B$2:$AM$25"}</definedName>
    <definedName name="_______CP0705" localSheetId="15" hidden="1">{"'Sheet1'!$A$1:$AI$34","'Sheet1'!$A$1:$AI$31","'Sheet1'!$B$2:$AM$25"}</definedName>
    <definedName name="_______CP0705" hidden="1">{"'Sheet1'!$A$1:$AI$34","'Sheet1'!$A$1:$AI$31","'Sheet1'!$B$2:$AM$25"}</definedName>
    <definedName name="_______cv7"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cv7"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FY03" localSheetId="21" hidden="1">{"'Sheet1'!$A$1:$AI$34","'Sheet1'!$A$1:$AI$31","'Sheet1'!$B$2:$AM$25"}</definedName>
    <definedName name="_______FY03" localSheetId="15" hidden="1">{"'Sheet1'!$A$1:$AI$34","'Sheet1'!$A$1:$AI$31","'Sheet1'!$B$2:$AM$25"}</definedName>
    <definedName name="_______FY03" hidden="1">{"'Sheet1'!$A$1:$AI$34","'Sheet1'!$A$1:$AI$31","'Sheet1'!$B$2:$AM$25"}</definedName>
    <definedName name="_______re10" localSheetId="21" hidden="1">{#N/A,#N/A,FALSE,"EOC YTD ACTUAL";#N/A,#N/A,FALSE,"Distributor YTD Actual";#N/A,#N/A,FALSE,"Manufacturing YTD Actual";#N/A,#N/A,FALSE,"Service YTD Actual"}</definedName>
    <definedName name="_______re10" localSheetId="15" hidden="1">{#N/A,#N/A,FALSE,"EOC YTD ACTUAL";#N/A,#N/A,FALSE,"Distributor YTD Actual";#N/A,#N/A,FALSE,"Manufacturing YTD Actual";#N/A,#N/A,FALSE,"Service YTD Actual"}</definedName>
    <definedName name="_______re10" hidden="1">{#N/A,#N/A,FALSE,"EOC YTD ACTUAL";#N/A,#N/A,FALSE,"Distributor YTD Actual";#N/A,#N/A,FALSE,"Manufacturing YTD Actual";#N/A,#N/A,FALSE,"Service YTD Actual"}</definedName>
    <definedName name="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s2" hidden="1">"AS2DocumentEdit"</definedName>
    <definedName name="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bs1" localSheetId="15" hidden="1">{"AS",#N/A,FALSE,"Dec_BS";"LIAB",#N/A,FALSE,"Dec_BS"}</definedName>
    <definedName name="______bs1" localSheetId="19" hidden="1">{"AS",#N/A,FALSE,"Dec_BS";"LIAB",#N/A,FALSE,"Dec_BS"}</definedName>
    <definedName name="______bs1" hidden="1">{"AS",#N/A,FALSE,"Dec_BS";"LIAB",#N/A,FALSE,"Dec_BS"}</definedName>
    <definedName name="______CP0705" localSheetId="21" hidden="1">{"'Sheet1'!$A$1:$AI$34","'Sheet1'!$A$1:$AI$31","'Sheet1'!$B$2:$AM$25"}</definedName>
    <definedName name="______CP0705" localSheetId="15" hidden="1">{"'Sheet1'!$A$1:$AI$34","'Sheet1'!$A$1:$AI$31","'Sheet1'!$B$2:$AM$25"}</definedName>
    <definedName name="______CP0705" hidden="1">{"'Sheet1'!$A$1:$AI$34","'Sheet1'!$A$1:$AI$31","'Sheet1'!$B$2:$AM$25"}</definedName>
    <definedName name="______cv7"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cv7"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FY03" localSheetId="21" hidden="1">{"'Sheet1'!$A$1:$AI$34","'Sheet1'!$A$1:$AI$31","'Sheet1'!$B$2:$AM$25"}</definedName>
    <definedName name="______FY03" localSheetId="15" hidden="1">{"'Sheet1'!$A$1:$AI$34","'Sheet1'!$A$1:$AI$31","'Sheet1'!$B$2:$AM$25"}</definedName>
    <definedName name="______FY03" hidden="1">{"'Sheet1'!$A$1:$AI$34","'Sheet1'!$A$1:$AI$31","'Sheet1'!$B$2:$AM$25"}</definedName>
    <definedName name="______new2" localSheetId="20" hidden="1">{"LBO Summary",#N/A,FALSE,"Summary";"Income Statement",#N/A,FALSE,"Model";"Cash Flow",#N/A,FALSE,"Model";"Balance Sheet",#N/A,FALSE,"Model";"Working Capital",#N/A,FALSE,"Model";"Pro Forma Balance Sheets",#N/A,FALSE,"PFBS";"Debt Balances",#N/A,FALSE,"Model";"Fee Schedules",#N/A,FALSE,"Model"}</definedName>
    <definedName name="______new2" localSheetId="21" hidden="1">{"LBO Summary",#N/A,FALSE,"Summary";"Income Statement",#N/A,FALSE,"Model";"Cash Flow",#N/A,FALSE,"Model";"Balance Sheet",#N/A,FALSE,"Model";"Working Capital",#N/A,FALSE,"Model";"Pro Forma Balance Sheets",#N/A,FALSE,"PFBS";"Debt Balances",#N/A,FALSE,"Model";"Fee Schedules",#N/A,FALSE,"Model"}</definedName>
    <definedName name="______new2" localSheetId="15" hidden="1">{"LBO Summary",#N/A,FALSE,"Summary";"Income Statement",#N/A,FALSE,"Model";"Cash Flow",#N/A,FALSE,"Model";"Balance Sheet",#N/A,FALSE,"Model";"Working Capital",#N/A,FALSE,"Model";"Pro Forma Balance Sheets",#N/A,FALSE,"PFBS";"Debt Balances",#N/A,FALSE,"Model";"Fee Schedules",#N/A,FALSE,"Model"}</definedName>
    <definedName name="______new2" localSheetId="19" hidden="1">{"LBO Summary",#N/A,FALSE,"Summary";"Income Statement",#N/A,FALSE,"Model";"Cash Flow",#N/A,FALSE,"Model";"Balance Sheet",#N/A,FALSE,"Model";"Working Capital",#N/A,FALSE,"Model";"Pro Forma Balance Sheets",#N/A,FALSE,"PFBS";"Debt Balances",#N/A,FALSE,"Model";"Fee Schedules",#N/A,FALSE,"Model"}</definedName>
    <definedName name="______new2" hidden="1">{"LBO Summary",#N/A,FALSE,"Summary";"Income Statement",#N/A,FALSE,"Model";"Cash Flow",#N/A,FALSE,"Model";"Balance Sheet",#N/A,FALSE,"Model";"Working Capital",#N/A,FALSE,"Model";"Pro Forma Balance Sheets",#N/A,FALSE,"PFBS";"Debt Balances",#N/A,FALSE,"Model";"Fee Schedules",#N/A,FALSE,"Model"}</definedName>
    <definedName name="______new3" localSheetId="20" hidden="1">{"LBO Summary",#N/A,FALSE,"Summary"}</definedName>
    <definedName name="______new3" localSheetId="21" hidden="1">{"LBO Summary",#N/A,FALSE,"Summary"}</definedName>
    <definedName name="______new3" localSheetId="15" hidden="1">{"LBO Summary",#N/A,FALSE,"Summary"}</definedName>
    <definedName name="______new3" localSheetId="19" hidden="1">{"LBO Summary",#N/A,FALSE,"Summary"}</definedName>
    <definedName name="______new3" hidden="1">{"LBO Summary",#N/A,FALSE,"Summary"}</definedName>
    <definedName name="______new4" localSheetId="20" hidden="1">{"LBO Summary",#N/A,FALSE,"Summary"}</definedName>
    <definedName name="______new4" localSheetId="21" hidden="1">{"LBO Summary",#N/A,FALSE,"Summary"}</definedName>
    <definedName name="______new4" localSheetId="15" hidden="1">{"LBO Summary",#N/A,FALSE,"Summary"}</definedName>
    <definedName name="______new4" localSheetId="19" hidden="1">{"LBO Summary",#N/A,FALSE,"Summary"}</definedName>
    <definedName name="______new4" hidden="1">{"LBO Summary",#N/A,FALSE,"Summary"}</definedName>
    <definedName name="______new5" localSheetId="20" hidden="1">{"assumptions",#N/A,FALSE,"Scenario 1";"valuation",#N/A,FALSE,"Scenario 1"}</definedName>
    <definedName name="______new5" localSheetId="21" hidden="1">{"assumptions",#N/A,FALSE,"Scenario 1";"valuation",#N/A,FALSE,"Scenario 1"}</definedName>
    <definedName name="______new5" localSheetId="15" hidden="1">{"assumptions",#N/A,FALSE,"Scenario 1";"valuation",#N/A,FALSE,"Scenario 1"}</definedName>
    <definedName name="______new5" localSheetId="19" hidden="1">{"assumptions",#N/A,FALSE,"Scenario 1";"valuation",#N/A,FALSE,"Scenario 1"}</definedName>
    <definedName name="______new5" hidden="1">{"assumptions",#N/A,FALSE,"Scenario 1";"valuation",#N/A,FALSE,"Scenario 1"}</definedName>
    <definedName name="______new6" localSheetId="20" hidden="1">{"LBO Summary",#N/A,FALSE,"Summary"}</definedName>
    <definedName name="______new6" localSheetId="21" hidden="1">{"LBO Summary",#N/A,FALSE,"Summary"}</definedName>
    <definedName name="______new6" localSheetId="15" hidden="1">{"LBO Summary",#N/A,FALSE,"Summary"}</definedName>
    <definedName name="______new6" localSheetId="19" hidden="1">{"LBO Summary",#N/A,FALSE,"Summary"}</definedName>
    <definedName name="______new6" hidden="1">{"LBO Summary",#N/A,FALSE,"Summary"}</definedName>
    <definedName name="______new7" localSheetId="20" hidden="1">{"LBO Summary",#N/A,FALSE,"Summary";"Income Statement",#N/A,FALSE,"Model";"Cash Flow",#N/A,FALSE,"Model";"Balance Sheet",#N/A,FALSE,"Model";"Working Capital",#N/A,FALSE,"Model";"Pro Forma Balance Sheets",#N/A,FALSE,"PFBS";"Debt Balances",#N/A,FALSE,"Model";"Fee Schedules",#N/A,FALSE,"Model"}</definedName>
    <definedName name="______new7" localSheetId="21" hidden="1">{"LBO Summary",#N/A,FALSE,"Summary";"Income Statement",#N/A,FALSE,"Model";"Cash Flow",#N/A,FALSE,"Model";"Balance Sheet",#N/A,FALSE,"Model";"Working Capital",#N/A,FALSE,"Model";"Pro Forma Balance Sheets",#N/A,FALSE,"PFBS";"Debt Balances",#N/A,FALSE,"Model";"Fee Schedules",#N/A,FALSE,"Model"}</definedName>
    <definedName name="______new7" localSheetId="15" hidden="1">{"LBO Summary",#N/A,FALSE,"Summary";"Income Statement",#N/A,FALSE,"Model";"Cash Flow",#N/A,FALSE,"Model";"Balance Sheet",#N/A,FALSE,"Model";"Working Capital",#N/A,FALSE,"Model";"Pro Forma Balance Sheets",#N/A,FALSE,"PFBS";"Debt Balances",#N/A,FALSE,"Model";"Fee Schedules",#N/A,FALSE,"Model"}</definedName>
    <definedName name="______new7" localSheetId="19" hidden="1">{"LBO Summary",#N/A,FALSE,"Summary";"Income Statement",#N/A,FALSE,"Model";"Cash Flow",#N/A,FALSE,"Model";"Balance Sheet",#N/A,FALSE,"Model";"Working Capital",#N/A,FALSE,"Model";"Pro Forma Balance Sheets",#N/A,FALSE,"PFBS";"Debt Balances",#N/A,FALSE,"Model";"Fee Schedules",#N/A,FALSE,"Model"}</definedName>
    <definedName name="______new7" hidden="1">{"LBO Summary",#N/A,FALSE,"Summary";"Income Statement",#N/A,FALSE,"Model";"Cash Flow",#N/A,FALSE,"Model";"Balance Sheet",#N/A,FALSE,"Model";"Working Capital",#N/A,FALSE,"Model";"Pro Forma Balance Sheets",#N/A,FALSE,"PFBS";"Debt Balances",#N/A,FALSE,"Model";"Fee Schedules",#N/A,FALSE,"Model"}</definedName>
    <definedName name="______new8" localSheetId="20" hidden="1">{"Co1statements",#N/A,FALSE,"Cmpy1";"Co2statement",#N/A,FALSE,"Cmpy2";"co1pm",#N/A,FALSE,"Co1PM";"co2PM",#N/A,FALSE,"Co2PM";"value",#N/A,FALSE,"value";"opco",#N/A,FALSE,"NewSparkle";"adjusts",#N/A,FALSE,"Adjustments"}</definedName>
    <definedName name="______new8" localSheetId="21" hidden="1">{"Co1statements",#N/A,FALSE,"Cmpy1";"Co2statement",#N/A,FALSE,"Cmpy2";"co1pm",#N/A,FALSE,"Co1PM";"co2PM",#N/A,FALSE,"Co2PM";"value",#N/A,FALSE,"value";"opco",#N/A,FALSE,"NewSparkle";"adjusts",#N/A,FALSE,"Adjustments"}</definedName>
    <definedName name="______new8" localSheetId="15" hidden="1">{"Co1statements",#N/A,FALSE,"Cmpy1";"Co2statement",#N/A,FALSE,"Cmpy2";"co1pm",#N/A,FALSE,"Co1PM";"co2PM",#N/A,FALSE,"Co2PM";"value",#N/A,FALSE,"value";"opco",#N/A,FALSE,"NewSparkle";"adjusts",#N/A,FALSE,"Adjustments"}</definedName>
    <definedName name="______new8" localSheetId="19" hidden="1">{"Co1statements",#N/A,FALSE,"Cmpy1";"Co2statement",#N/A,FALSE,"Cmpy2";"co1pm",#N/A,FALSE,"Co1PM";"co2PM",#N/A,FALSE,"Co2PM";"value",#N/A,FALSE,"value";"opco",#N/A,FALSE,"NewSparkle";"adjusts",#N/A,FALSE,"Adjustments"}</definedName>
    <definedName name="______new8" hidden="1">{"Co1statements",#N/A,FALSE,"Cmpy1";"Co2statement",#N/A,FALSE,"Cmpy2";"co1pm",#N/A,FALSE,"Co1PM";"co2PM",#N/A,FALSE,"Co2PM";"value",#N/A,FALSE,"value";"opco",#N/A,FALSE,"NewSparkle";"adjusts",#N/A,FALSE,"Adjustments"}</definedName>
    <definedName name="______re10" localSheetId="21" hidden="1">{#N/A,#N/A,FALSE,"EOC YTD ACTUAL";#N/A,#N/A,FALSE,"Distributor YTD Actual";#N/A,#N/A,FALSE,"Manufacturing YTD Actual";#N/A,#N/A,FALSE,"Service YTD Actual"}</definedName>
    <definedName name="______re10" localSheetId="15" hidden="1">{#N/A,#N/A,FALSE,"EOC YTD ACTUAL";#N/A,#N/A,FALSE,"Distributor YTD Actual";#N/A,#N/A,FALSE,"Manufacturing YTD Actual";#N/A,#N/A,FALSE,"Service YTD Actual"}</definedName>
    <definedName name="______re10" hidden="1">{#N/A,#N/A,FALSE,"EOC YTD ACTUAL";#N/A,#N/A,FALSE,"Distributor YTD Actual";#N/A,#N/A,FALSE,"Manufacturing YTD Actual";#N/A,#N/A,FALSE,"Service YTD Actual"}</definedName>
    <definedName name="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s2" hidden="1">"AS2DocumentEdit"</definedName>
    <definedName name="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bs1" localSheetId="20" hidden="1">{"AS",#N/A,FALSE,"Dec_BS";"LIAB",#N/A,FALSE,"Dec_BS"}</definedName>
    <definedName name="_____bs1" localSheetId="21" hidden="1">{"AS",#N/A,FALSE,"Dec_BS";"LIAB",#N/A,FALSE,"Dec_BS"}</definedName>
    <definedName name="_____bs1" localSheetId="15" hidden="1">{"AS",#N/A,FALSE,"Dec_BS";"LIAB",#N/A,FALSE,"Dec_BS"}</definedName>
    <definedName name="_____bs1" localSheetId="19" hidden="1">{"AS",#N/A,FALSE,"Dec_BS";"LIAB",#N/A,FALSE,"Dec_BS"}</definedName>
    <definedName name="_____bs1" hidden="1">{"AS",#N/A,FALSE,"Dec_BS";"LIAB",#N/A,FALSE,"Dec_BS"}</definedName>
    <definedName name="_____CP0705" localSheetId="21" hidden="1">{"'Sheet1'!$A$1:$AI$34","'Sheet1'!$A$1:$AI$31","'Sheet1'!$B$2:$AM$25"}</definedName>
    <definedName name="_____CP0705" localSheetId="15" hidden="1">{"'Sheet1'!$A$1:$AI$34","'Sheet1'!$A$1:$AI$31","'Sheet1'!$B$2:$AM$25"}</definedName>
    <definedName name="_____CP0705" hidden="1">{"'Sheet1'!$A$1:$AI$34","'Sheet1'!$A$1:$AI$31","'Sheet1'!$B$2:$AM$25"}</definedName>
    <definedName name="_____FY03" localSheetId="21" hidden="1">{"'Sheet1'!$A$1:$AI$34","'Sheet1'!$A$1:$AI$31","'Sheet1'!$B$2:$AM$25"}</definedName>
    <definedName name="_____FY03" localSheetId="15" hidden="1">{"'Sheet1'!$A$1:$AI$34","'Sheet1'!$A$1:$AI$31","'Sheet1'!$B$2:$AM$25"}</definedName>
    <definedName name="_____FY03" hidden="1">{"'Sheet1'!$A$1:$AI$34","'Sheet1'!$A$1:$AI$31","'Sheet1'!$B$2:$AM$25"}</definedName>
    <definedName name="_____re10" localSheetId="21" hidden="1">{#N/A,#N/A,FALSE,"EOC YTD ACTUAL";#N/A,#N/A,FALSE,"Distributor YTD Actual";#N/A,#N/A,FALSE,"Manufacturing YTD Actual";#N/A,#N/A,FALSE,"Service YTD Actual"}</definedName>
    <definedName name="_____re10" localSheetId="15" hidden="1">{#N/A,#N/A,FALSE,"EOC YTD ACTUAL";#N/A,#N/A,FALSE,"Distributor YTD Actual";#N/A,#N/A,FALSE,"Manufacturing YTD Actual";#N/A,#N/A,FALSE,"Service YTD Actual"}</definedName>
    <definedName name="_____re10" hidden="1">{#N/A,#N/A,FALSE,"EOC YTD ACTUAL";#N/A,#N/A,FALSE,"Distributor YTD Actual";#N/A,#N/A,FALSE,"Manufacturing YTD Actual";#N/A,#N/A,FALSE,"Service YTD Actual"}</definedName>
    <definedName name="____1__123Graph_AChart_10B" hidden="1">#REF!</definedName>
    <definedName name="____10__123Graph_AChart_20C" hidden="1">#REF!</definedName>
    <definedName name="____11__123Graph_AChart_21C" hidden="1">#REF!</definedName>
    <definedName name="____12__123Graph_AChart_22C" hidden="1">#REF!</definedName>
    <definedName name="____13__123Graph_AChart_23C" hidden="1">#REF!</definedName>
    <definedName name="____14__123Graph_AChart_24C" hidden="1">#REF!</definedName>
    <definedName name="____15__123Graph_AChart_25C" hidden="1">#REF!</definedName>
    <definedName name="____16__123Graph_AChart_26C" hidden="1">#REF!</definedName>
    <definedName name="____17__123Graph_AChart_27C" hidden="1">#REF!</definedName>
    <definedName name="____18__123Graph_AChart_2A" hidden="1">#REF!</definedName>
    <definedName name="____19__123Graph_AChart_3A" hidden="1">#REF!</definedName>
    <definedName name="____2__123Graph_AChart_11B" hidden="1">#REF!</definedName>
    <definedName name="____20__123Graph_AChart_4A" hidden="1">#REF!</definedName>
    <definedName name="____21__123Graph_AChart_5A" hidden="1">#REF!</definedName>
    <definedName name="____22__123Graph_AChart_6A" hidden="1">#REF!</definedName>
    <definedName name="____23__123Graph_AChart_7A" hidden="1">#REF!</definedName>
    <definedName name="____24__123Graph_AChart_8A" hidden="1">#REF!</definedName>
    <definedName name="____25__123Graph_AChart_9A" hidden="1">#REF!</definedName>
    <definedName name="____26__123Graph_BChart_12B" hidden="1">#REF!</definedName>
    <definedName name="____27__123Graph_BChart_13B" hidden="1">#REF!</definedName>
    <definedName name="____28__123Graph_BChart_16B" hidden="1">#REF!</definedName>
    <definedName name="____29__123Graph_BChart_17B" hidden="1">#REF!</definedName>
    <definedName name="____3__123Graph_AChart_12B" hidden="1">#REF!</definedName>
    <definedName name="____30__123Graph_BChart_18B" hidden="1">#REF!</definedName>
    <definedName name="____31__123Graph_BChart_21C" hidden="1">#REF!</definedName>
    <definedName name="____32__123Graph_BChart_22C" hidden="1">#REF!</definedName>
    <definedName name="____33__123Graph_BChart_23C" hidden="1">#REF!</definedName>
    <definedName name="____34__123Graph_BChart_24C" hidden="1">#REF!</definedName>
    <definedName name="____35__123Graph_BChart_25C" hidden="1">#REF!</definedName>
    <definedName name="____36__123Graph_BChart_26C" hidden="1">#REF!</definedName>
    <definedName name="____37__123Graph_BChart_27C" hidden="1">#REF!</definedName>
    <definedName name="____38__123Graph_BChart_3A" hidden="1">#REF!</definedName>
    <definedName name="____39__123Graph_BChart_4A" hidden="1">#REF!</definedName>
    <definedName name="____4__123Graph_AChart_13B" hidden="1">#REF!</definedName>
    <definedName name="____40__123Graph_BChart_5A" hidden="1">#REF!</definedName>
    <definedName name="____41__123Graph_BChart_6A" hidden="1">#REF!</definedName>
    <definedName name="____42__123Graph_BChart_7A" hidden="1">#REF!</definedName>
    <definedName name="____43__123Graph_BChart_8A" hidden="1">#REF!</definedName>
    <definedName name="____44__123Graph_BChart_9A" hidden="1">#REF!</definedName>
    <definedName name="____45__123Graph_CChart_13B" hidden="1">#REF!</definedName>
    <definedName name="____46__123Graph_CChart_16B" hidden="1">#REF!</definedName>
    <definedName name="____47__123Graph_CChart_17B" hidden="1">#REF!</definedName>
    <definedName name="____48__123Graph_CChart_22C" hidden="1">#REF!</definedName>
    <definedName name="____49__123Graph_CChart_23C" hidden="1">#REF!</definedName>
    <definedName name="____5__123Graph_AChart_16B" hidden="1">#REF!</definedName>
    <definedName name="____50__123Graph_CChart_24C" hidden="1">#REF!</definedName>
    <definedName name="____51__123Graph_CChart_25C" hidden="1">#REF!</definedName>
    <definedName name="____52__123Graph_CChart_26C" hidden="1">#REF!</definedName>
    <definedName name="____53__123Graph_CChart_4A" hidden="1">#REF!</definedName>
    <definedName name="____54__123Graph_CChart_5A" hidden="1">#REF!</definedName>
    <definedName name="____55__123Graph_CChart_6A" hidden="1">#REF!</definedName>
    <definedName name="____56__123Graph_CChart_7A" hidden="1">#REF!</definedName>
    <definedName name="____57__123Graph_CChart_8A" hidden="1">#REF!</definedName>
    <definedName name="____58__123Graph_DChart_13B" hidden="1">#REF!</definedName>
    <definedName name="____59__123Graph_DChart_16B" hidden="1">#REF!</definedName>
    <definedName name="____6__123Graph_AChart_17B" hidden="1">#REF!</definedName>
    <definedName name="____60__123Graph_DChart_17B" hidden="1">#REF!</definedName>
    <definedName name="____61__123Graph_DChart_22C" hidden="1">#REF!</definedName>
    <definedName name="____62__123Graph_DChart_23C" hidden="1">#REF!</definedName>
    <definedName name="____63__123Graph_DChart_24C" hidden="1">#REF!</definedName>
    <definedName name="____64__123Graph_DChart_25C" hidden="1">#REF!</definedName>
    <definedName name="____65__123Graph_DChart_26C" hidden="1">#REF!</definedName>
    <definedName name="____66__123Graph_DChart_4A" hidden="1">#REF!</definedName>
    <definedName name="____67__123Graph_DChart_5A" hidden="1">#REF!</definedName>
    <definedName name="____68__123Graph_DChart_6A" hidden="1">#REF!</definedName>
    <definedName name="____69__123Graph_DChart_7A" hidden="1">#REF!</definedName>
    <definedName name="____7__123Graph_AChart_18B" hidden="1">#REF!</definedName>
    <definedName name="____70__123Graph_DChart_8A" hidden="1">#REF!</definedName>
    <definedName name="____8__123Graph_AChart_19C" hidden="1">#REF!</definedName>
    <definedName name="____9__123Graph_AChart_1A" hidden="1">#REF!</definedName>
    <definedName name="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s2" hidden="1">"AS2DocumentEdit"</definedName>
    <definedName name="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bs1" localSheetId="20" hidden="1">{"AS",#N/A,FALSE,"Dec_BS";"LIAB",#N/A,FALSE,"Dec_BS"}</definedName>
    <definedName name="____bs1" localSheetId="21" hidden="1">{"AS",#N/A,FALSE,"Dec_BS";"LIAB",#N/A,FALSE,"Dec_BS"}</definedName>
    <definedName name="____bs1" localSheetId="15" hidden="1">{"AS",#N/A,FALSE,"Dec_BS";"LIAB",#N/A,FALSE,"Dec_BS"}</definedName>
    <definedName name="____bs1" localSheetId="19" hidden="1">{"AS",#N/A,FALSE,"Dec_BS";"LIAB",#N/A,FALSE,"Dec_BS"}</definedName>
    <definedName name="____bs1" hidden="1">{"AS",#N/A,FALSE,"Dec_BS";"LIAB",#N/A,FALSE,"Dec_BS"}</definedName>
    <definedName name="____bs2" localSheetId="20" hidden="1">{"AS",#N/A,FALSE,"Dec_BS";"LIAB",#N/A,FALSE,"Dec_BS"}</definedName>
    <definedName name="____bs2" localSheetId="21" hidden="1">{"AS",#N/A,FALSE,"Dec_BS";"LIAB",#N/A,FALSE,"Dec_BS"}</definedName>
    <definedName name="____bs2" localSheetId="15" hidden="1">{"AS",#N/A,FALSE,"Dec_BS";"LIAB",#N/A,FALSE,"Dec_BS"}</definedName>
    <definedName name="____bs2" localSheetId="19" hidden="1">{"AS",#N/A,FALSE,"Dec_BS";"LIAB",#N/A,FALSE,"Dec_BS"}</definedName>
    <definedName name="____bs2" hidden="1">{"AS",#N/A,FALSE,"Dec_BS";"LIAB",#N/A,FALSE,"Dec_BS"}</definedName>
    <definedName name="____CP0705" localSheetId="21" hidden="1">{"'Sheet1'!$A$1:$AI$34","'Sheet1'!$A$1:$AI$31","'Sheet1'!$B$2:$AM$25"}</definedName>
    <definedName name="____CP0705" localSheetId="15" hidden="1">{"'Sheet1'!$A$1:$AI$34","'Sheet1'!$A$1:$AI$31","'Sheet1'!$B$2:$AM$25"}</definedName>
    <definedName name="____CP0705" hidden="1">{"'Sheet1'!$A$1:$AI$34","'Sheet1'!$A$1:$AI$31","'Sheet1'!$B$2:$AM$25"}</definedName>
    <definedName name="____feb2" localSheetId="20" hidden="1">{"LBO Summary",#N/A,FALSE,"Summary"}</definedName>
    <definedName name="____feb2" localSheetId="21" hidden="1">{"LBO Summary",#N/A,FALSE,"Summary"}</definedName>
    <definedName name="____feb2" localSheetId="15" hidden="1">{"LBO Summary",#N/A,FALSE,"Summary"}</definedName>
    <definedName name="____feb2" localSheetId="19" hidden="1">{"LBO Summary",#N/A,FALSE,"Summary"}</definedName>
    <definedName name="____feb2" hidden="1">{"LBO Summary",#N/A,FALSE,"Summary"}</definedName>
    <definedName name="____FY03" localSheetId="21" hidden="1">{"'Sheet1'!$A$1:$AI$34","'Sheet1'!$A$1:$AI$31","'Sheet1'!$B$2:$AM$25"}</definedName>
    <definedName name="____FY03" localSheetId="15" hidden="1">{"'Sheet1'!$A$1:$AI$34","'Sheet1'!$A$1:$AI$31","'Sheet1'!$B$2:$AM$25"}</definedName>
    <definedName name="____FY03" hidden="1">{"'Sheet1'!$A$1:$AI$34","'Sheet1'!$A$1:$AI$31","'Sheet1'!$B$2:$AM$25"}</definedName>
    <definedName name="____new2" localSheetId="20" hidden="1">{"LBO Summary",#N/A,FALSE,"Summary";"Income Statement",#N/A,FALSE,"Model";"Cash Flow",#N/A,FALSE,"Model";"Balance Sheet",#N/A,FALSE,"Model";"Working Capital",#N/A,FALSE,"Model";"Pro Forma Balance Sheets",#N/A,FALSE,"PFBS";"Debt Balances",#N/A,FALSE,"Model";"Fee Schedules",#N/A,FALSE,"Model"}</definedName>
    <definedName name="____new2" localSheetId="21" hidden="1">{"LBO Summary",#N/A,FALSE,"Summary";"Income Statement",#N/A,FALSE,"Model";"Cash Flow",#N/A,FALSE,"Model";"Balance Sheet",#N/A,FALSE,"Model";"Working Capital",#N/A,FALSE,"Model";"Pro Forma Balance Sheets",#N/A,FALSE,"PFBS";"Debt Balances",#N/A,FALSE,"Model";"Fee Schedules",#N/A,FALSE,"Model"}</definedName>
    <definedName name="____new2" localSheetId="15" hidden="1">{"LBO Summary",#N/A,FALSE,"Summary";"Income Statement",#N/A,FALSE,"Model";"Cash Flow",#N/A,FALSE,"Model";"Balance Sheet",#N/A,FALSE,"Model";"Working Capital",#N/A,FALSE,"Model";"Pro Forma Balance Sheets",#N/A,FALSE,"PFBS";"Debt Balances",#N/A,FALSE,"Model";"Fee Schedules",#N/A,FALSE,"Model"}</definedName>
    <definedName name="____new2" localSheetId="19" hidden="1">{"LBO Summary",#N/A,FALSE,"Summary";"Income Statement",#N/A,FALSE,"Model";"Cash Flow",#N/A,FALSE,"Model";"Balance Sheet",#N/A,FALSE,"Model";"Working Capital",#N/A,FALSE,"Model";"Pro Forma Balance Sheets",#N/A,FALSE,"PFBS";"Debt Balances",#N/A,FALSE,"Model";"Fee Schedules",#N/A,FALSE,"Model"}</definedName>
    <definedName name="____new2" hidden="1">{"LBO Summary",#N/A,FALSE,"Summary";"Income Statement",#N/A,FALSE,"Model";"Cash Flow",#N/A,FALSE,"Model";"Balance Sheet",#N/A,FALSE,"Model";"Working Capital",#N/A,FALSE,"Model";"Pro Forma Balance Sheets",#N/A,FALSE,"PFBS";"Debt Balances",#N/A,FALSE,"Model";"Fee Schedules",#N/A,FALSE,"Model"}</definedName>
    <definedName name="____new3" localSheetId="20" hidden="1">{"LBO Summary",#N/A,FALSE,"Summary"}</definedName>
    <definedName name="____new3" localSheetId="21" hidden="1">{"LBO Summary",#N/A,FALSE,"Summary"}</definedName>
    <definedName name="____new3" localSheetId="15" hidden="1">{"LBO Summary",#N/A,FALSE,"Summary"}</definedName>
    <definedName name="____new3" localSheetId="19" hidden="1">{"LBO Summary",#N/A,FALSE,"Summary"}</definedName>
    <definedName name="____new3" hidden="1">{"LBO Summary",#N/A,FALSE,"Summary"}</definedName>
    <definedName name="____new4" localSheetId="20" hidden="1">{"LBO Summary",#N/A,FALSE,"Summary"}</definedName>
    <definedName name="____new4" localSheetId="21" hidden="1">{"LBO Summary",#N/A,FALSE,"Summary"}</definedName>
    <definedName name="____new4" localSheetId="15" hidden="1">{"LBO Summary",#N/A,FALSE,"Summary"}</definedName>
    <definedName name="____new4" localSheetId="19" hidden="1">{"LBO Summary",#N/A,FALSE,"Summary"}</definedName>
    <definedName name="____new4" hidden="1">{"LBO Summary",#N/A,FALSE,"Summary"}</definedName>
    <definedName name="____new5" localSheetId="20" hidden="1">{"assumptions",#N/A,FALSE,"Scenario 1";"valuation",#N/A,FALSE,"Scenario 1"}</definedName>
    <definedName name="____new5" localSheetId="21" hidden="1">{"assumptions",#N/A,FALSE,"Scenario 1";"valuation",#N/A,FALSE,"Scenario 1"}</definedName>
    <definedName name="____new5" localSheetId="15" hidden="1">{"assumptions",#N/A,FALSE,"Scenario 1";"valuation",#N/A,FALSE,"Scenario 1"}</definedName>
    <definedName name="____new5" localSheetId="19" hidden="1">{"assumptions",#N/A,FALSE,"Scenario 1";"valuation",#N/A,FALSE,"Scenario 1"}</definedName>
    <definedName name="____new5" hidden="1">{"assumptions",#N/A,FALSE,"Scenario 1";"valuation",#N/A,FALSE,"Scenario 1"}</definedName>
    <definedName name="____new6" localSheetId="20" hidden="1">{"LBO Summary",#N/A,FALSE,"Summary"}</definedName>
    <definedName name="____new6" localSheetId="21" hidden="1">{"LBO Summary",#N/A,FALSE,"Summary"}</definedName>
    <definedName name="____new6" localSheetId="15" hidden="1">{"LBO Summary",#N/A,FALSE,"Summary"}</definedName>
    <definedName name="____new6" localSheetId="19" hidden="1">{"LBO Summary",#N/A,FALSE,"Summary"}</definedName>
    <definedName name="____new6" hidden="1">{"LBO Summary",#N/A,FALSE,"Summary"}</definedName>
    <definedName name="____new7" localSheetId="20" hidden="1">{"LBO Summary",#N/A,FALSE,"Summary";"Income Statement",#N/A,FALSE,"Model";"Cash Flow",#N/A,FALSE,"Model";"Balance Sheet",#N/A,FALSE,"Model";"Working Capital",#N/A,FALSE,"Model";"Pro Forma Balance Sheets",#N/A,FALSE,"PFBS";"Debt Balances",#N/A,FALSE,"Model";"Fee Schedules",#N/A,FALSE,"Model"}</definedName>
    <definedName name="____new7" localSheetId="21" hidden="1">{"LBO Summary",#N/A,FALSE,"Summary";"Income Statement",#N/A,FALSE,"Model";"Cash Flow",#N/A,FALSE,"Model";"Balance Sheet",#N/A,FALSE,"Model";"Working Capital",#N/A,FALSE,"Model";"Pro Forma Balance Sheets",#N/A,FALSE,"PFBS";"Debt Balances",#N/A,FALSE,"Model";"Fee Schedules",#N/A,FALSE,"Model"}</definedName>
    <definedName name="____new7" localSheetId="15" hidden="1">{"LBO Summary",#N/A,FALSE,"Summary";"Income Statement",#N/A,FALSE,"Model";"Cash Flow",#N/A,FALSE,"Model";"Balance Sheet",#N/A,FALSE,"Model";"Working Capital",#N/A,FALSE,"Model";"Pro Forma Balance Sheets",#N/A,FALSE,"PFBS";"Debt Balances",#N/A,FALSE,"Model";"Fee Schedules",#N/A,FALSE,"Model"}</definedName>
    <definedName name="____new7" localSheetId="19" hidden="1">{"LBO Summary",#N/A,FALSE,"Summary";"Income Statement",#N/A,FALSE,"Model";"Cash Flow",#N/A,FALSE,"Model";"Balance Sheet",#N/A,FALSE,"Model";"Working Capital",#N/A,FALSE,"Model";"Pro Forma Balance Sheets",#N/A,FALSE,"PFBS";"Debt Balances",#N/A,FALSE,"Model";"Fee Schedules",#N/A,FALSE,"Model"}</definedName>
    <definedName name="____new7" hidden="1">{"LBO Summary",#N/A,FALSE,"Summary";"Income Statement",#N/A,FALSE,"Model";"Cash Flow",#N/A,FALSE,"Model";"Balance Sheet",#N/A,FALSE,"Model";"Working Capital",#N/A,FALSE,"Model";"Pro Forma Balance Sheets",#N/A,FALSE,"PFBS";"Debt Balances",#N/A,FALSE,"Model";"Fee Schedules",#N/A,FALSE,"Model"}</definedName>
    <definedName name="____new8" localSheetId="20" hidden="1">{"Co1statements",#N/A,FALSE,"Cmpy1";"Co2statement",#N/A,FALSE,"Cmpy2";"co1pm",#N/A,FALSE,"Co1PM";"co2PM",#N/A,FALSE,"Co2PM";"value",#N/A,FALSE,"value";"opco",#N/A,FALSE,"NewSparkle";"adjusts",#N/A,FALSE,"Adjustments"}</definedName>
    <definedName name="____new8" localSheetId="21" hidden="1">{"Co1statements",#N/A,FALSE,"Cmpy1";"Co2statement",#N/A,FALSE,"Cmpy2";"co1pm",#N/A,FALSE,"Co1PM";"co2PM",#N/A,FALSE,"Co2PM";"value",#N/A,FALSE,"value";"opco",#N/A,FALSE,"NewSparkle";"adjusts",#N/A,FALSE,"Adjustments"}</definedName>
    <definedName name="____new8" localSheetId="15" hidden="1">{"Co1statements",#N/A,FALSE,"Cmpy1";"Co2statement",#N/A,FALSE,"Cmpy2";"co1pm",#N/A,FALSE,"Co1PM";"co2PM",#N/A,FALSE,"Co2PM";"value",#N/A,FALSE,"value";"opco",#N/A,FALSE,"NewSparkle";"adjusts",#N/A,FALSE,"Adjustments"}</definedName>
    <definedName name="____new8" localSheetId="19" hidden="1">{"Co1statements",#N/A,FALSE,"Cmpy1";"Co2statement",#N/A,FALSE,"Cmpy2";"co1pm",#N/A,FALSE,"Co1PM";"co2PM",#N/A,FALSE,"Co2PM";"value",#N/A,FALSE,"value";"opco",#N/A,FALSE,"NewSparkle";"adjusts",#N/A,FALSE,"Adjustments"}</definedName>
    <definedName name="____new8" hidden="1">{"Co1statements",#N/A,FALSE,"Cmpy1";"Co2statement",#N/A,FALSE,"Cmpy2";"co1pm",#N/A,FALSE,"Co1PM";"co2PM",#N/A,FALSE,"Co2PM";"value",#N/A,FALSE,"value";"opco",#N/A,FALSE,"NewSparkle";"adjusts",#N/A,FALSE,"Adjustments"}</definedName>
    <definedName name="____re10" localSheetId="21" hidden="1">{#N/A,#N/A,FALSE,"EOC YTD ACTUAL";#N/A,#N/A,FALSE,"Distributor YTD Actual";#N/A,#N/A,FALSE,"Manufacturing YTD Actual";#N/A,#N/A,FALSE,"Service YTD Actual"}</definedName>
    <definedName name="____re10" localSheetId="15" hidden="1">{#N/A,#N/A,FALSE,"EOC YTD ACTUAL";#N/A,#N/A,FALSE,"Distributor YTD Actual";#N/A,#N/A,FALSE,"Manufacturing YTD Actual";#N/A,#N/A,FALSE,"Service YTD Actual"}</definedName>
    <definedName name="____re10" hidden="1">{#N/A,#N/A,FALSE,"EOC YTD ACTUAL";#N/A,#N/A,FALSE,"Distributor YTD Actual";#N/A,#N/A,FALSE,"Manufacturing YTD Actual";#N/A,#N/A,FALSE,"Service YTD Actual"}</definedName>
    <definedName name="____wrn2" localSheetId="15" hidden="1">{"Bus_Plan_Sht",#N/A,FALSE,"Bus Plan Sht"}</definedName>
    <definedName name="____wrn2" localSheetId="19" hidden="1">{"Bus_Plan_Sht",#N/A,FALSE,"Bus Plan Sht"}</definedName>
    <definedName name="____wrn2" hidden="1">{"Bus_Plan_Sht",#N/A,FALSE,"Bus Plan Sht"}</definedName>
    <definedName name="____wrn3" localSheetId="15" hidden="1">{"Incremental_Cashflows",#N/A,FALSE,"BP Amoco Summary";"Incremental_Economics",#N/A,FALSE,"BP Amoco Summary"}</definedName>
    <definedName name="____wrn3" localSheetId="19" hidden="1">{"Incremental_Cashflows",#N/A,FALSE,"BP Amoco Summary";"Incremental_Economics",#N/A,FALSE,"BP Amoco Summary"}</definedName>
    <definedName name="____wrn3" hidden="1">{"Incremental_Cashflows",#N/A,FALSE,"BP Amoco Summary";"Incremental_Economics",#N/A,FALSE,"BP Amoco Summary"}</definedName>
    <definedName name="___1__123Graph_AChart_10B" hidden="1">#REF!</definedName>
    <definedName name="___10__123Graph_AChart_20C" hidden="1">#REF!</definedName>
    <definedName name="___11__123Graph_AChart_21C" hidden="1">#REF!</definedName>
    <definedName name="___12__123Graph_AChart_22C" hidden="1">#REF!</definedName>
    <definedName name="___13__123Graph_AChart_23C" hidden="1">#REF!</definedName>
    <definedName name="___14__123Graph_AChart_24C" hidden="1">#REF!</definedName>
    <definedName name="___15__123Graph_AChart_25C" hidden="1">#REF!</definedName>
    <definedName name="___16__123Graph_AChart_26C" hidden="1">#REF!</definedName>
    <definedName name="___17__123Graph_AChart_27C" hidden="1">#REF!</definedName>
    <definedName name="___18__123Graph_AChart_2A" hidden="1">#REF!</definedName>
    <definedName name="___19__123Graph_AChart_3A" hidden="1">#REF!</definedName>
    <definedName name="___2__123Graph_AChart_11B" hidden="1">#REF!</definedName>
    <definedName name="___20__123Graph_AChart_4A" hidden="1">#REF!</definedName>
    <definedName name="___21__123Graph_AChart_5A" hidden="1">#REF!</definedName>
    <definedName name="___22__123Graph_AChart_6A" hidden="1">#REF!</definedName>
    <definedName name="___23__123Graph_AChart_7A" hidden="1">#REF!</definedName>
    <definedName name="___24__123Graph_AChart_8A" hidden="1">#REF!</definedName>
    <definedName name="___25__123Graph_AChart_9A" hidden="1">#REF!</definedName>
    <definedName name="___26__123Graph_BChart_12B" hidden="1">#REF!</definedName>
    <definedName name="___27__123Graph_BChart_13B" hidden="1">#REF!</definedName>
    <definedName name="___28__123Graph_BChart_16B" hidden="1">#REF!</definedName>
    <definedName name="___29__123Graph_BChart_17B" hidden="1">#REF!</definedName>
    <definedName name="___3__123Graph_AChart_12B" hidden="1">#REF!</definedName>
    <definedName name="___30__123Graph_BChart_18B" hidden="1">#REF!</definedName>
    <definedName name="___31__123Graph_BChart_21C" hidden="1">#REF!</definedName>
    <definedName name="___32__123Graph_BChart_22C" hidden="1">#REF!</definedName>
    <definedName name="___33__123Graph_BChart_23C" hidden="1">#REF!</definedName>
    <definedName name="___34__123Graph_BChart_24C" hidden="1">#REF!</definedName>
    <definedName name="___35__123Graph_BChart_25C" hidden="1">#REF!</definedName>
    <definedName name="___36__123Graph_BChart_26C" hidden="1">#REF!</definedName>
    <definedName name="___37__123Graph_BChart_27C" hidden="1">#REF!</definedName>
    <definedName name="___38__123Graph_BChart_3A" hidden="1">#REF!</definedName>
    <definedName name="___39__123Graph_BChart_4A" hidden="1">#REF!</definedName>
    <definedName name="___4__123Graph_AChart_13B" hidden="1">#REF!</definedName>
    <definedName name="___40__123Graph_BChart_5A" hidden="1">#REF!</definedName>
    <definedName name="___41__123Graph_BChart_6A" hidden="1">#REF!</definedName>
    <definedName name="___42__123Graph_BChart_7A" hidden="1">#REF!</definedName>
    <definedName name="___43__123Graph_BChart_8A" hidden="1">#REF!</definedName>
    <definedName name="___44__123Graph_BChart_9A" hidden="1">#REF!</definedName>
    <definedName name="___45__123Graph_CChart_13B" hidden="1">#REF!</definedName>
    <definedName name="___46__123Graph_CChart_16B" hidden="1">#REF!</definedName>
    <definedName name="___47__123Graph_CChart_17B" hidden="1">#REF!</definedName>
    <definedName name="___48__123Graph_CChart_22C" hidden="1">#REF!</definedName>
    <definedName name="___49__123Graph_CChart_23C" hidden="1">#REF!</definedName>
    <definedName name="___5__123Graph_AChart_16B" hidden="1">#REF!</definedName>
    <definedName name="___50__123Graph_CChart_24C" hidden="1">#REF!</definedName>
    <definedName name="___51__123Graph_CChart_25C" hidden="1">#REF!</definedName>
    <definedName name="___52__123Graph_CChart_26C" hidden="1">#REF!</definedName>
    <definedName name="___53__123Graph_CChart_4A" hidden="1">#REF!</definedName>
    <definedName name="___54__123Graph_CChart_5A" hidden="1">#REF!</definedName>
    <definedName name="___55__123Graph_CChart_6A" hidden="1">#REF!</definedName>
    <definedName name="___56__123Graph_CChart_7A" hidden="1">#REF!</definedName>
    <definedName name="___57__123Graph_CChart_8A" hidden="1">#REF!</definedName>
    <definedName name="___58__123Graph_DChart_13B" hidden="1">#REF!</definedName>
    <definedName name="___59__123Graph_DChart_16B" hidden="1">#REF!</definedName>
    <definedName name="___6__123Graph_AChart_17B" hidden="1">#REF!</definedName>
    <definedName name="___60__123Graph_DChart_17B" hidden="1">#REF!</definedName>
    <definedName name="___61__123Graph_DChart_22C" hidden="1">#REF!</definedName>
    <definedName name="___62__123Graph_DChart_23C" hidden="1">#REF!</definedName>
    <definedName name="___63__123Graph_DChart_24C" hidden="1">#REF!</definedName>
    <definedName name="___64__123Graph_DChart_25C" hidden="1">#REF!</definedName>
    <definedName name="___65__123Graph_DChart_26C" hidden="1">#REF!</definedName>
    <definedName name="___66__123Graph_DChart_4A" hidden="1">#REF!</definedName>
    <definedName name="___67__123Graph_DChart_5A" hidden="1">#REF!</definedName>
    <definedName name="___68__123Graph_DChart_6A" hidden="1">#REF!</definedName>
    <definedName name="___69__123Graph_DChart_7A" hidden="1">#REF!</definedName>
    <definedName name="___7__123Graph_AChart_18B" hidden="1">#REF!</definedName>
    <definedName name="___70__123Graph_DChart_8A" hidden="1">#REF!</definedName>
    <definedName name="___8__123Graph_AChart_19C" hidden="1">#REF!</definedName>
    <definedName name="___9__123Graph_AChart_1A" hidden="1">#REF!</definedName>
    <definedName name="___a123" localSheetId="20" hidden="1">{"TAG1AGMS",#N/A,FALSE,"TAG 1A"}</definedName>
    <definedName name="___a123" localSheetId="21" hidden="1">{"TAG1AGMS",#N/A,FALSE,"TAG 1A"}</definedName>
    <definedName name="___a123" localSheetId="15" hidden="1">{"TAG1AGMS",#N/A,FALSE,"TAG 1A"}</definedName>
    <definedName name="___a123" localSheetId="19" hidden="1">{"TAG1AGMS",#N/A,FALSE,"TAG 1A"}</definedName>
    <definedName name="___a123" hidden="1">{"TAG1AGMS",#N/A,FALSE,"TAG 1A"}</definedName>
    <definedName name="___a14" localSheetId="20" hidden="1">{"TAG1AGMS",#N/A,FALSE,"TAG 1A"}</definedName>
    <definedName name="___a14" localSheetId="21" hidden="1">{"TAG1AGMS",#N/A,FALSE,"TAG 1A"}</definedName>
    <definedName name="___a14" localSheetId="15" hidden="1">{"TAG1AGMS",#N/A,FALSE,"TAG 1A"}</definedName>
    <definedName name="___a14" localSheetId="19" hidden="1">{"TAG1AGMS",#N/A,FALSE,"TAG 1A"}</definedName>
    <definedName name="___a14" hidden="1">{"TAG1AGMS",#N/A,FALSE,"TAG 1A"}</definedName>
    <definedName name="___a15" localSheetId="20" hidden="1">{"weichwaren",#N/A,FALSE,"Liste 1";"hartwaren",#N/A,FALSE,"Liste 1";"food",#N/A,FALSE,"Liste 1";"fleisch",#N/A,FALSE,"Liste 1"}</definedName>
    <definedName name="___a15" localSheetId="21" hidden="1">{"weichwaren",#N/A,FALSE,"Liste 1";"hartwaren",#N/A,FALSE,"Liste 1";"food",#N/A,FALSE,"Liste 1";"fleisch",#N/A,FALSE,"Liste 1"}</definedName>
    <definedName name="___a15" localSheetId="15" hidden="1">{"weichwaren",#N/A,FALSE,"Liste 1";"hartwaren",#N/A,FALSE,"Liste 1";"food",#N/A,FALSE,"Liste 1";"fleisch",#N/A,FALSE,"Liste 1"}</definedName>
    <definedName name="___a15" localSheetId="19" hidden="1">{"weichwaren",#N/A,FALSE,"Liste 1";"hartwaren",#N/A,FALSE,"Liste 1";"food",#N/A,FALSE,"Liste 1";"fleisch",#N/A,FALSE,"Liste 1"}</definedName>
    <definedName name="___a15" hidden="1">{"weichwaren",#N/A,FALSE,"Liste 1";"hartwaren",#N/A,FALSE,"Liste 1";"food",#N/A,FALSE,"Liste 1";"fleisch",#N/A,FALSE,"Liste 1"}</definedName>
    <definedName name="___a16" localSheetId="20" hidden="1">{"weichwaren",#N/A,FALSE,"Liste 1";"hartwaren",#N/A,FALSE,"Liste 1";"food",#N/A,FALSE,"Liste 1";"fleisch",#N/A,FALSE,"Liste 1"}</definedName>
    <definedName name="___a16" localSheetId="21" hidden="1">{"weichwaren",#N/A,FALSE,"Liste 1";"hartwaren",#N/A,FALSE,"Liste 1";"food",#N/A,FALSE,"Liste 1";"fleisch",#N/A,FALSE,"Liste 1"}</definedName>
    <definedName name="___a16" localSheetId="15" hidden="1">{"weichwaren",#N/A,FALSE,"Liste 1";"hartwaren",#N/A,FALSE,"Liste 1";"food",#N/A,FALSE,"Liste 1";"fleisch",#N/A,FALSE,"Liste 1"}</definedName>
    <definedName name="___a16" localSheetId="19" hidden="1">{"weichwaren",#N/A,FALSE,"Liste 1";"hartwaren",#N/A,FALSE,"Liste 1";"food",#N/A,FALSE,"Liste 1";"fleisch",#N/A,FALSE,"Liste 1"}</definedName>
    <definedName name="___a16" hidden="1">{"weichwaren",#N/A,FALSE,"Liste 1";"hartwaren",#N/A,FALSE,"Liste 1";"food",#N/A,FALSE,"Liste 1";"fleisch",#N/A,FALSE,"Liste 1"}</definedName>
    <definedName name="___a17" localSheetId="20" hidden="1">{"TAG1AGMS",#N/A,FALSE,"TAG 1A"}</definedName>
    <definedName name="___a17" localSheetId="21" hidden="1">{"TAG1AGMS",#N/A,FALSE,"TAG 1A"}</definedName>
    <definedName name="___a17" localSheetId="15" hidden="1">{"TAG1AGMS",#N/A,FALSE,"TAG 1A"}</definedName>
    <definedName name="___a17" localSheetId="19" hidden="1">{"TAG1AGMS",#N/A,FALSE,"TAG 1A"}</definedName>
    <definedName name="___a17" hidden="1">{"TAG1AGMS",#N/A,FALSE,"TAG 1A"}</definedName>
    <definedName name="___a18" localSheetId="20" hidden="1">{"Tages_D",#N/A,FALSE,"Tagesbericht";"Tages_PL",#N/A,FALSE,"Tagesbericht"}</definedName>
    <definedName name="___a18" localSheetId="21" hidden="1">{"Tages_D",#N/A,FALSE,"Tagesbericht";"Tages_PL",#N/A,FALSE,"Tagesbericht"}</definedName>
    <definedName name="___a18" localSheetId="15" hidden="1">{"Tages_D",#N/A,FALSE,"Tagesbericht";"Tages_PL",#N/A,FALSE,"Tagesbericht"}</definedName>
    <definedName name="___a18" localSheetId="19" hidden="1">{"Tages_D",#N/A,FALSE,"Tagesbericht";"Tages_PL",#N/A,FALSE,"Tagesbericht"}</definedName>
    <definedName name="___a18" hidden="1">{"Tages_D",#N/A,FALSE,"Tagesbericht";"Tages_PL",#N/A,FALSE,"Tagesbericht"}</definedName>
    <definedName name="___a19" localSheetId="20" hidden="1">{"fleisch",#N/A,FALSE,"WG HK";"food",#N/A,FALSE,"WG HK";"hartwaren",#N/A,FALSE,"WG HK";"weichwaren",#N/A,FALSE,"WG HK"}</definedName>
    <definedName name="___a19" localSheetId="21" hidden="1">{"fleisch",#N/A,FALSE,"WG HK";"food",#N/A,FALSE,"WG HK";"hartwaren",#N/A,FALSE,"WG HK";"weichwaren",#N/A,FALSE,"WG HK"}</definedName>
    <definedName name="___a19" localSheetId="15" hidden="1">{"fleisch",#N/A,FALSE,"WG HK";"food",#N/A,FALSE,"WG HK";"hartwaren",#N/A,FALSE,"WG HK";"weichwaren",#N/A,FALSE,"WG HK"}</definedName>
    <definedName name="___a19" localSheetId="19" hidden="1">{"fleisch",#N/A,FALSE,"WG HK";"food",#N/A,FALSE,"WG HK";"hartwaren",#N/A,FALSE,"WG HK";"weichwaren",#N/A,FALSE,"WG HK"}</definedName>
    <definedName name="___a19" hidden="1">{"fleisch",#N/A,FALSE,"WG HK";"food",#N/A,FALSE,"WG HK";"hartwaren",#N/A,FALSE,"WG HK";"weichwaren",#N/A,FALSE,"WG HK"}</definedName>
    <definedName name="___a33" localSheetId="20" hidden="1">{"fleisch",#N/A,FALSE,"WG HK";"food",#N/A,FALSE,"WG HK";"hartwaren",#N/A,FALSE,"WG HK";"weichwaren",#N/A,FALSE,"WG HK"}</definedName>
    <definedName name="___a33" localSheetId="21" hidden="1">{"fleisch",#N/A,FALSE,"WG HK";"food",#N/A,FALSE,"WG HK";"hartwaren",#N/A,FALSE,"WG HK";"weichwaren",#N/A,FALSE,"WG HK"}</definedName>
    <definedName name="___a33" localSheetId="15" hidden="1">{"fleisch",#N/A,FALSE,"WG HK";"food",#N/A,FALSE,"WG HK";"hartwaren",#N/A,FALSE,"WG HK";"weichwaren",#N/A,FALSE,"WG HK"}</definedName>
    <definedName name="___a33" localSheetId="19" hidden="1">{"fleisch",#N/A,FALSE,"WG HK";"food",#N/A,FALSE,"WG HK";"hartwaren",#N/A,FALSE,"WG HK";"weichwaren",#N/A,FALSE,"WG HK"}</definedName>
    <definedName name="___a33" hidden="1">{"fleisch",#N/A,FALSE,"WG HK";"food",#N/A,FALSE,"WG HK";"hartwaren",#N/A,FALSE,"WG HK";"weichwaren",#N/A,FALSE,"WG HK"}</definedName>
    <definedName name="___a55" localSheetId="20" hidden="1">{"Tages_D",#N/A,FALSE,"Tagesbericht";"Tages_PL",#N/A,FALSE,"Tagesbericht"}</definedName>
    <definedName name="___a55" localSheetId="21" hidden="1">{"Tages_D",#N/A,FALSE,"Tagesbericht";"Tages_PL",#N/A,FALSE,"Tagesbericht"}</definedName>
    <definedName name="___a55" localSheetId="15" hidden="1">{"Tages_D",#N/A,FALSE,"Tagesbericht";"Tages_PL",#N/A,FALSE,"Tagesbericht"}</definedName>
    <definedName name="___a55" localSheetId="19" hidden="1">{"Tages_D",#N/A,FALSE,"Tagesbericht";"Tages_PL",#N/A,FALSE,"Tagesbericht"}</definedName>
    <definedName name="___a55" hidden="1">{"Tages_D",#N/A,FALSE,"Tagesbericht";"Tages_PL",#N/A,FALSE,"Tagesbericht"}</definedName>
    <definedName name="___a66" localSheetId="20" hidden="1">{"TAG1AGMS",#N/A,FALSE,"TAG 1A"}</definedName>
    <definedName name="___a66" localSheetId="21" hidden="1">{"TAG1AGMS",#N/A,FALSE,"TAG 1A"}</definedName>
    <definedName name="___a66" localSheetId="15" hidden="1">{"TAG1AGMS",#N/A,FALSE,"TAG 1A"}</definedName>
    <definedName name="___a66" localSheetId="19" hidden="1">{"TAG1AGMS",#N/A,FALSE,"TAG 1A"}</definedName>
    <definedName name="___a66" hidden="1">{"TAG1AGMS",#N/A,FALSE,"TAG 1A"}</definedName>
    <definedName name="___aa22" localSheetId="20" hidden="1">{"Tages_D",#N/A,FALSE,"Tagesbericht";"Tages_PL",#N/A,FALSE,"Tagesbericht"}</definedName>
    <definedName name="___aa22" localSheetId="21" hidden="1">{"Tages_D",#N/A,FALSE,"Tagesbericht";"Tages_PL",#N/A,FALSE,"Tagesbericht"}</definedName>
    <definedName name="___aa22" localSheetId="15" hidden="1">{"Tages_D",#N/A,FALSE,"Tagesbericht";"Tages_PL",#N/A,FALSE,"Tagesbericht"}</definedName>
    <definedName name="___aa22" localSheetId="19" hidden="1">{"Tages_D",#N/A,FALSE,"Tagesbericht";"Tages_PL",#N/A,FALSE,"Tagesbericht"}</definedName>
    <definedName name="___aa22" hidden="1">{"Tages_D",#N/A,FALSE,"Tagesbericht";"Tages_PL",#N/A,FALSE,"Tagesbericht"}</definedName>
    <definedName name="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s2" hidden="1">"AS2DocumentEdit"</definedName>
    <definedName name="___b18" localSheetId="20" hidden="1">{"Tages_D",#N/A,FALSE,"Tagesbericht";"Tages_PL",#N/A,FALSE,"Tagesbericht"}</definedName>
    <definedName name="___b18" localSheetId="21" hidden="1">{"Tages_D",#N/A,FALSE,"Tagesbericht";"Tages_PL",#N/A,FALSE,"Tagesbericht"}</definedName>
    <definedName name="___b18" localSheetId="15" hidden="1">{"Tages_D",#N/A,FALSE,"Tagesbericht";"Tages_PL",#N/A,FALSE,"Tagesbericht"}</definedName>
    <definedName name="___b18" localSheetId="19" hidden="1">{"Tages_D",#N/A,FALSE,"Tagesbericht";"Tages_PL",#N/A,FALSE,"Tagesbericht"}</definedName>
    <definedName name="___b18" hidden="1">{"Tages_D",#N/A,FALSE,"Tagesbericht";"Tages_PL",#N/A,FALSE,"Tagesbericht"}</definedName>
    <definedName name="___b19" localSheetId="20" hidden="1">{"Tages_D",#N/A,FALSE,"Tagesbericht";"Tages_PL",#N/A,FALSE,"Tagesbericht"}</definedName>
    <definedName name="___b19" localSheetId="21" hidden="1">{"Tages_D",#N/A,FALSE,"Tagesbericht";"Tages_PL",#N/A,FALSE,"Tagesbericht"}</definedName>
    <definedName name="___b19" localSheetId="15" hidden="1">{"Tages_D",#N/A,FALSE,"Tagesbericht";"Tages_PL",#N/A,FALSE,"Tagesbericht"}</definedName>
    <definedName name="___b19" localSheetId="19" hidden="1">{"Tages_D",#N/A,FALSE,"Tagesbericht";"Tages_PL",#N/A,FALSE,"Tagesbericht"}</definedName>
    <definedName name="___b19" hidden="1">{"Tages_D",#N/A,FALSE,"Tagesbericht";"Tages_PL",#N/A,FALSE,"Tagesbericht"}</definedName>
    <definedName name="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bs1" localSheetId="20" hidden="1">{"AS",#N/A,FALSE,"Dec_BS";"LIAB",#N/A,FALSE,"Dec_BS"}</definedName>
    <definedName name="___bs1" localSheetId="21" hidden="1">{"AS",#N/A,FALSE,"Dec_BS";"LIAB",#N/A,FALSE,"Dec_BS"}</definedName>
    <definedName name="___bs1" localSheetId="15" hidden="1">{"AS",#N/A,FALSE,"Dec_BS";"LIAB",#N/A,FALSE,"Dec_BS"}</definedName>
    <definedName name="___bs1" localSheetId="19" hidden="1">{"AS",#N/A,FALSE,"Dec_BS";"LIAB",#N/A,FALSE,"Dec_BS"}</definedName>
    <definedName name="___bs1" hidden="1">{"AS",#N/A,FALSE,"Dec_BS";"LIAB",#N/A,FALSE,"Dec_BS"}</definedName>
    <definedName name="___bs2" localSheetId="20" hidden="1">{"AS",#N/A,FALSE,"Dec_BS";"LIAB",#N/A,FALSE,"Dec_BS"}</definedName>
    <definedName name="___bs2" localSheetId="21" hidden="1">{"AS",#N/A,FALSE,"Dec_BS";"LIAB",#N/A,FALSE,"Dec_BS"}</definedName>
    <definedName name="___bs2" localSheetId="15" hidden="1">{"AS",#N/A,FALSE,"Dec_BS";"LIAB",#N/A,FALSE,"Dec_BS"}</definedName>
    <definedName name="___bs2" localSheetId="19" hidden="1">{"AS",#N/A,FALSE,"Dec_BS";"LIAB",#N/A,FALSE,"Dec_BS"}</definedName>
    <definedName name="___bs2" hidden="1">{"AS",#N/A,FALSE,"Dec_BS";"LIAB",#N/A,FALSE,"Dec_BS"}</definedName>
    <definedName name="___c" localSheetId="20" hidden="1">{"weichwaren",#N/A,FALSE,"Liste 1";"hartwaren",#N/A,FALSE,"Liste 1";"food",#N/A,FALSE,"Liste 1";"fleisch",#N/A,FALSE,"Liste 1"}</definedName>
    <definedName name="___c" localSheetId="21" hidden="1">{"weichwaren",#N/A,FALSE,"Liste 1";"hartwaren",#N/A,FALSE,"Liste 1";"food",#N/A,FALSE,"Liste 1";"fleisch",#N/A,FALSE,"Liste 1"}</definedName>
    <definedName name="___c" localSheetId="15" hidden="1">{"weichwaren",#N/A,FALSE,"Liste 1";"hartwaren",#N/A,FALSE,"Liste 1";"food",#N/A,FALSE,"Liste 1";"fleisch",#N/A,FALSE,"Liste 1"}</definedName>
    <definedName name="___c" localSheetId="19" hidden="1">{"weichwaren",#N/A,FALSE,"Liste 1";"hartwaren",#N/A,FALSE,"Liste 1";"food",#N/A,FALSE,"Liste 1";"fleisch",#N/A,FALSE,"Liste 1"}</definedName>
    <definedName name="___c" hidden="1">{"weichwaren",#N/A,FALSE,"Liste 1";"hartwaren",#N/A,FALSE,"Liste 1";"food",#N/A,FALSE,"Liste 1";"fleisch",#N/A,FALSE,"Liste 1"}</definedName>
    <definedName name="___cd12" localSheetId="20" hidden="1">{"Tages_D",#N/A,FALSE,"Tagesbericht";"Tages_PL",#N/A,FALSE,"Tagesbericht"}</definedName>
    <definedName name="___cd12" localSheetId="21" hidden="1">{"Tages_D",#N/A,FALSE,"Tagesbericht";"Tages_PL",#N/A,FALSE,"Tagesbericht"}</definedName>
    <definedName name="___cd12" localSheetId="15" hidden="1">{"Tages_D",#N/A,FALSE,"Tagesbericht";"Tages_PL",#N/A,FALSE,"Tagesbericht"}</definedName>
    <definedName name="___cd12" localSheetId="19" hidden="1">{"Tages_D",#N/A,FALSE,"Tagesbericht";"Tages_PL",#N/A,FALSE,"Tagesbericht"}</definedName>
    <definedName name="___cd12" hidden="1">{"Tages_D",#N/A,FALSE,"Tagesbericht";"Tages_PL",#N/A,FALSE,"Tagesbericht"}</definedName>
    <definedName name="___CP0705" localSheetId="21" hidden="1">{"'Sheet1'!$A$1:$AI$34","'Sheet1'!$A$1:$AI$31","'Sheet1'!$B$2:$AM$25"}</definedName>
    <definedName name="___CP0705" localSheetId="15" hidden="1">{"'Sheet1'!$A$1:$AI$34","'Sheet1'!$A$1:$AI$31","'Sheet1'!$B$2:$AM$25"}</definedName>
    <definedName name="___CP0705" hidden="1">{"'Sheet1'!$A$1:$AI$34","'Sheet1'!$A$1:$AI$31","'Sheet1'!$B$2:$AM$25"}</definedName>
    <definedName name="___cv7"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cv7"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e2" localSheetId="15" hidden="1">{"'Jan - March 2000'!$A$5:$J$46"}</definedName>
    <definedName name="___e2" localSheetId="19" hidden="1">{"'Jan - March 2000'!$A$5:$J$46"}</definedName>
    <definedName name="___e2" hidden="1">{"'Jan - March 2000'!$A$5:$J$46"}</definedName>
    <definedName name="___e24" localSheetId="15" hidden="1">{"'Jan - March 2000'!$A$5:$J$46"}</definedName>
    <definedName name="___e24" localSheetId="19" hidden="1">{"'Jan - March 2000'!$A$5:$J$46"}</definedName>
    <definedName name="___e24" hidden="1">{"'Jan - March 2000'!$A$5:$J$46"}</definedName>
    <definedName name="___e3" localSheetId="15" hidden="1">{"'Jan - March 2000'!$A$5:$J$46"}</definedName>
    <definedName name="___e3" localSheetId="19" hidden="1">{"'Jan - March 2000'!$A$5:$J$46"}</definedName>
    <definedName name="___e3" hidden="1">{"'Jan - March 2000'!$A$5:$J$46"}</definedName>
    <definedName name="___e4" localSheetId="15" hidden="1">{"'Jan - March 2000'!$A$5:$J$46"}</definedName>
    <definedName name="___e4" localSheetId="19" hidden="1">{"'Jan - March 2000'!$A$5:$J$46"}</definedName>
    <definedName name="___e4" hidden="1">{"'Jan - March 2000'!$A$5:$J$46"}</definedName>
    <definedName name="___e6" localSheetId="15" hidden="1">{"'Jan - March 2000'!$A$5:$J$46"}</definedName>
    <definedName name="___e6" localSheetId="19" hidden="1">{"'Jan - March 2000'!$A$5:$J$46"}</definedName>
    <definedName name="___e6" hidden="1">{"'Jan - March 2000'!$A$5:$J$46"}</definedName>
    <definedName name="___FY03" localSheetId="21" hidden="1">{"'Sheet1'!$A$1:$AI$34","'Sheet1'!$A$1:$AI$31","'Sheet1'!$B$2:$AM$25"}</definedName>
    <definedName name="___FY03" localSheetId="15" hidden="1">{"'Sheet1'!$A$1:$AI$34","'Sheet1'!$A$1:$AI$31","'Sheet1'!$B$2:$AM$25"}</definedName>
    <definedName name="___FY03" hidden="1">{"'Sheet1'!$A$1:$AI$34","'Sheet1'!$A$1:$AI$31","'Sheet1'!$B$2:$AM$25"}</definedName>
    <definedName name="___new2" localSheetId="20" hidden="1">{"LBO Summary",#N/A,FALSE,"Summary";"Income Statement",#N/A,FALSE,"Model";"Cash Flow",#N/A,FALSE,"Model";"Balance Sheet",#N/A,FALSE,"Model";"Working Capital",#N/A,FALSE,"Model";"Pro Forma Balance Sheets",#N/A,FALSE,"PFBS";"Debt Balances",#N/A,FALSE,"Model";"Fee Schedules",#N/A,FALSE,"Model"}</definedName>
    <definedName name="___new2" localSheetId="21" hidden="1">{"LBO Summary",#N/A,FALSE,"Summary";"Income Statement",#N/A,FALSE,"Model";"Cash Flow",#N/A,FALSE,"Model";"Balance Sheet",#N/A,FALSE,"Model";"Working Capital",#N/A,FALSE,"Model";"Pro Forma Balance Sheets",#N/A,FALSE,"PFBS";"Debt Balances",#N/A,FALSE,"Model";"Fee Schedules",#N/A,FALSE,"Model"}</definedName>
    <definedName name="___new2" localSheetId="15" hidden="1">{"LBO Summary",#N/A,FALSE,"Summary";"Income Statement",#N/A,FALSE,"Model";"Cash Flow",#N/A,FALSE,"Model";"Balance Sheet",#N/A,FALSE,"Model";"Working Capital",#N/A,FALSE,"Model";"Pro Forma Balance Sheets",#N/A,FALSE,"PFBS";"Debt Balances",#N/A,FALSE,"Model";"Fee Schedules",#N/A,FALSE,"Model"}</definedName>
    <definedName name="___new2" localSheetId="19" hidden="1">{"LBO Summary",#N/A,FALSE,"Summary";"Income Statement",#N/A,FALSE,"Model";"Cash Flow",#N/A,FALSE,"Model";"Balance Sheet",#N/A,FALSE,"Model";"Working Capital",#N/A,FALSE,"Model";"Pro Forma Balance Sheets",#N/A,FALSE,"PFBS";"Debt Balances",#N/A,FALSE,"Model";"Fee Schedules",#N/A,FALSE,"Model"}</definedName>
    <definedName name="___new2" hidden="1">{"LBO Summary",#N/A,FALSE,"Summary";"Income Statement",#N/A,FALSE,"Model";"Cash Flow",#N/A,FALSE,"Model";"Balance Sheet",#N/A,FALSE,"Model";"Working Capital",#N/A,FALSE,"Model";"Pro Forma Balance Sheets",#N/A,FALSE,"PFBS";"Debt Balances",#N/A,FALSE,"Model";"Fee Schedules",#N/A,FALSE,"Model"}</definedName>
    <definedName name="___new3" localSheetId="20" hidden="1">{"LBO Summary",#N/A,FALSE,"Summary"}</definedName>
    <definedName name="___new3" localSheetId="21" hidden="1">{"LBO Summary",#N/A,FALSE,"Summary"}</definedName>
    <definedName name="___new3" localSheetId="15" hidden="1">{"LBO Summary",#N/A,FALSE,"Summary"}</definedName>
    <definedName name="___new3" localSheetId="19" hidden="1">{"LBO Summary",#N/A,FALSE,"Summary"}</definedName>
    <definedName name="___new3" hidden="1">{"LBO Summary",#N/A,FALSE,"Summary"}</definedName>
    <definedName name="___new4" localSheetId="20" hidden="1">{"LBO Summary",#N/A,FALSE,"Summary"}</definedName>
    <definedName name="___new4" localSheetId="21" hidden="1">{"LBO Summary",#N/A,FALSE,"Summary"}</definedName>
    <definedName name="___new4" localSheetId="15" hidden="1">{"LBO Summary",#N/A,FALSE,"Summary"}</definedName>
    <definedName name="___new4" localSheetId="19" hidden="1">{"LBO Summary",#N/A,FALSE,"Summary"}</definedName>
    <definedName name="___new4" hidden="1">{"LBO Summary",#N/A,FALSE,"Summary"}</definedName>
    <definedName name="___new5" localSheetId="20" hidden="1">{"assumptions",#N/A,FALSE,"Scenario 1";"valuation",#N/A,FALSE,"Scenario 1"}</definedName>
    <definedName name="___new5" localSheetId="21" hidden="1">{"assumptions",#N/A,FALSE,"Scenario 1";"valuation",#N/A,FALSE,"Scenario 1"}</definedName>
    <definedName name="___new5" localSheetId="15" hidden="1">{"assumptions",#N/A,FALSE,"Scenario 1";"valuation",#N/A,FALSE,"Scenario 1"}</definedName>
    <definedName name="___new5" localSheetId="19" hidden="1">{"assumptions",#N/A,FALSE,"Scenario 1";"valuation",#N/A,FALSE,"Scenario 1"}</definedName>
    <definedName name="___new5" hidden="1">{"assumptions",#N/A,FALSE,"Scenario 1";"valuation",#N/A,FALSE,"Scenario 1"}</definedName>
    <definedName name="___new6" localSheetId="20" hidden="1">{"LBO Summary",#N/A,FALSE,"Summary"}</definedName>
    <definedName name="___new6" localSheetId="21" hidden="1">{"LBO Summary",#N/A,FALSE,"Summary"}</definedName>
    <definedName name="___new6" localSheetId="15" hidden="1">{"LBO Summary",#N/A,FALSE,"Summary"}</definedName>
    <definedName name="___new6" localSheetId="19" hidden="1">{"LBO Summary",#N/A,FALSE,"Summary"}</definedName>
    <definedName name="___new6" hidden="1">{"LBO Summary",#N/A,FALSE,"Summary"}</definedName>
    <definedName name="___new7" localSheetId="20" hidden="1">{"LBO Summary",#N/A,FALSE,"Summary";"Income Statement",#N/A,FALSE,"Model";"Cash Flow",#N/A,FALSE,"Model";"Balance Sheet",#N/A,FALSE,"Model";"Working Capital",#N/A,FALSE,"Model";"Pro Forma Balance Sheets",#N/A,FALSE,"PFBS";"Debt Balances",#N/A,FALSE,"Model";"Fee Schedules",#N/A,FALSE,"Model"}</definedName>
    <definedName name="___new7" localSheetId="21" hidden="1">{"LBO Summary",#N/A,FALSE,"Summary";"Income Statement",#N/A,FALSE,"Model";"Cash Flow",#N/A,FALSE,"Model";"Balance Sheet",#N/A,FALSE,"Model";"Working Capital",#N/A,FALSE,"Model";"Pro Forma Balance Sheets",#N/A,FALSE,"PFBS";"Debt Balances",#N/A,FALSE,"Model";"Fee Schedules",#N/A,FALSE,"Model"}</definedName>
    <definedName name="___new7" localSheetId="15" hidden="1">{"LBO Summary",#N/A,FALSE,"Summary";"Income Statement",#N/A,FALSE,"Model";"Cash Flow",#N/A,FALSE,"Model";"Balance Sheet",#N/A,FALSE,"Model";"Working Capital",#N/A,FALSE,"Model";"Pro Forma Balance Sheets",#N/A,FALSE,"PFBS";"Debt Balances",#N/A,FALSE,"Model";"Fee Schedules",#N/A,FALSE,"Model"}</definedName>
    <definedName name="___new7" localSheetId="19" hidden="1">{"LBO Summary",#N/A,FALSE,"Summary";"Income Statement",#N/A,FALSE,"Model";"Cash Flow",#N/A,FALSE,"Model";"Balance Sheet",#N/A,FALSE,"Model";"Working Capital",#N/A,FALSE,"Model";"Pro Forma Balance Sheets",#N/A,FALSE,"PFBS";"Debt Balances",#N/A,FALSE,"Model";"Fee Schedules",#N/A,FALSE,"Model"}</definedName>
    <definedName name="___new7" hidden="1">{"LBO Summary",#N/A,FALSE,"Summary";"Income Statement",#N/A,FALSE,"Model";"Cash Flow",#N/A,FALSE,"Model";"Balance Sheet",#N/A,FALSE,"Model";"Working Capital",#N/A,FALSE,"Model";"Pro Forma Balance Sheets",#N/A,FALSE,"PFBS";"Debt Balances",#N/A,FALSE,"Model";"Fee Schedules",#N/A,FALSE,"Model"}</definedName>
    <definedName name="___new8" localSheetId="20" hidden="1">{"Co1statements",#N/A,FALSE,"Cmpy1";"Co2statement",#N/A,FALSE,"Cmpy2";"co1pm",#N/A,FALSE,"Co1PM";"co2PM",#N/A,FALSE,"Co2PM";"value",#N/A,FALSE,"value";"opco",#N/A,FALSE,"NewSparkle";"adjusts",#N/A,FALSE,"Adjustments"}</definedName>
    <definedName name="___new8" localSheetId="21" hidden="1">{"Co1statements",#N/A,FALSE,"Cmpy1";"Co2statement",#N/A,FALSE,"Cmpy2";"co1pm",#N/A,FALSE,"Co1PM";"co2PM",#N/A,FALSE,"Co2PM";"value",#N/A,FALSE,"value";"opco",#N/A,FALSE,"NewSparkle";"adjusts",#N/A,FALSE,"Adjustments"}</definedName>
    <definedName name="___new8" localSheetId="15" hidden="1">{"Co1statements",#N/A,FALSE,"Cmpy1";"Co2statement",#N/A,FALSE,"Cmpy2";"co1pm",#N/A,FALSE,"Co1PM";"co2PM",#N/A,FALSE,"Co2PM";"value",#N/A,FALSE,"value";"opco",#N/A,FALSE,"NewSparkle";"adjusts",#N/A,FALSE,"Adjustments"}</definedName>
    <definedName name="___new8" localSheetId="19" hidden="1">{"Co1statements",#N/A,FALSE,"Cmpy1";"Co2statement",#N/A,FALSE,"Cmpy2";"co1pm",#N/A,FALSE,"Co1PM";"co2PM",#N/A,FALSE,"Co2PM";"value",#N/A,FALSE,"value";"opco",#N/A,FALSE,"NewSparkle";"adjusts",#N/A,FALSE,"Adjustments"}</definedName>
    <definedName name="___new8" hidden="1">{"Co1statements",#N/A,FALSE,"Cmpy1";"Co2statement",#N/A,FALSE,"Cmpy2";"co1pm",#N/A,FALSE,"Co1PM";"co2PM",#N/A,FALSE,"Co2PM";"value",#N/A,FALSE,"value";"opco",#N/A,FALSE,"NewSparkle";"adjusts",#N/A,FALSE,"Adjustments"}</definedName>
    <definedName name="___R" localSheetId="15" hidden="1">{#N/A,#N/A,FALSE,"Ventes V.P. V.U.";#N/A,#N/A,FALSE,"Les Concurences";#N/A,#N/A,FALSE,"DACIA"}</definedName>
    <definedName name="___R" localSheetId="19" hidden="1">{#N/A,#N/A,FALSE,"Ventes V.P. V.U.";#N/A,#N/A,FALSE,"Les Concurences";#N/A,#N/A,FALSE,"DACIA"}</definedName>
    <definedName name="___R" hidden="1">{#N/A,#N/A,FALSE,"Ventes V.P. V.U.";#N/A,#N/A,FALSE,"Les Concurences";#N/A,#N/A,FALSE,"DACIA"}</definedName>
    <definedName name="___re10" localSheetId="21" hidden="1">{#N/A,#N/A,FALSE,"EOC YTD ACTUAL";#N/A,#N/A,FALSE,"Distributor YTD Actual";#N/A,#N/A,FALSE,"Manufacturing YTD Actual";#N/A,#N/A,FALSE,"Service YTD Actual"}</definedName>
    <definedName name="___re10" localSheetId="15" hidden="1">{#N/A,#N/A,FALSE,"EOC YTD ACTUAL";#N/A,#N/A,FALSE,"Distributor YTD Actual";#N/A,#N/A,FALSE,"Manufacturing YTD Actual";#N/A,#N/A,FALSE,"Service YTD Actual"}</definedName>
    <definedName name="___re10" hidden="1">{#N/A,#N/A,FALSE,"EOC YTD ACTUAL";#N/A,#N/A,FALSE,"Distributor YTD Actual";#N/A,#N/A,FALSE,"Manufacturing YTD Actual";#N/A,#N/A,FALSE,"Service YTD Actual"}</definedName>
    <definedName name="___s3" localSheetId="20" hidden="1">{#N/A,#N/A,FALSE,"Aging Summary";#N/A,#N/A,FALSE,"Ratio Analysis";#N/A,#N/A,FALSE,"Test 120 Day Accts";#N/A,#N/A,FALSE,"Tickmarks"}</definedName>
    <definedName name="___s3" localSheetId="21" hidden="1">{#N/A,#N/A,FALSE,"Aging Summary";#N/A,#N/A,FALSE,"Ratio Analysis";#N/A,#N/A,FALSE,"Test 120 Day Accts";#N/A,#N/A,FALSE,"Tickmarks"}</definedName>
    <definedName name="___s3" localSheetId="15" hidden="1">{#N/A,#N/A,FALSE,"Aging Summary";#N/A,#N/A,FALSE,"Ratio Analysis";#N/A,#N/A,FALSE,"Test 120 Day Accts";#N/A,#N/A,FALSE,"Tickmarks"}</definedName>
    <definedName name="___s3" localSheetId="19" hidden="1">{#N/A,#N/A,FALSE,"Aging Summary";#N/A,#N/A,FALSE,"Ratio Analysis";#N/A,#N/A,FALSE,"Test 120 Day Accts";#N/A,#N/A,FALSE,"Tickmarks"}</definedName>
    <definedName name="___s3" hidden="1">{#N/A,#N/A,FALSE,"Aging Summary";#N/A,#N/A,FALSE,"Ratio Analysis";#N/A,#N/A,FALSE,"Test 120 Day Accts";#N/A,#N/A,FALSE,"Tickmarks"}</definedName>
    <definedName name="___s4" localSheetId="20" hidden="1">{#N/A,#N/A,FALSE,"Aging Summary";#N/A,#N/A,FALSE,"Ratio Analysis";#N/A,#N/A,FALSE,"Test 120 Day Accts";#N/A,#N/A,FALSE,"Tickmarks"}</definedName>
    <definedName name="___s4" localSheetId="21" hidden="1">{#N/A,#N/A,FALSE,"Aging Summary";#N/A,#N/A,FALSE,"Ratio Analysis";#N/A,#N/A,FALSE,"Test 120 Day Accts";#N/A,#N/A,FALSE,"Tickmarks"}</definedName>
    <definedName name="___s4" localSheetId="15" hidden="1">{#N/A,#N/A,FALSE,"Aging Summary";#N/A,#N/A,FALSE,"Ratio Analysis";#N/A,#N/A,FALSE,"Test 120 Day Accts";#N/A,#N/A,FALSE,"Tickmarks"}</definedName>
    <definedName name="___s4" localSheetId="19" hidden="1">{#N/A,#N/A,FALSE,"Aging Summary";#N/A,#N/A,FALSE,"Ratio Analysis";#N/A,#N/A,FALSE,"Test 120 Day Accts";#N/A,#N/A,FALSE,"Tickmarks"}</definedName>
    <definedName name="___s4" hidden="1">{#N/A,#N/A,FALSE,"Aging Summary";#N/A,#N/A,FALSE,"Ratio Analysis";#N/A,#N/A,FALSE,"Test 120 Day Accts";#N/A,#N/A,FALSE,"Tickmarks"}</definedName>
    <definedName name="___thinkcell00UAAAEAAAAEAAAA42RRYgS6a0uCCtk8eYBtQw" hidden="1">#REF!</definedName>
    <definedName name="___thinkcell1KSxsRX3n0OXaEBVYefbFg" hidden="1">#REF!</definedName>
    <definedName name="___thinkcell3WAK65Z7g0SDiEQcfbE_ew" hidden="1">#REF!</definedName>
    <definedName name="___thinkcell51tmUbeviEy_MHBVfDyCnw" hidden="1">#REF!</definedName>
    <definedName name="___thinkcelldtJd9qCDZEi7AoVDm6IqAA" hidden="1">#REF!</definedName>
    <definedName name="___thinkcellGXQngBqc7UKpVNW6MyPJ5Q" hidden="1">#REF!</definedName>
    <definedName name="___thinkcelljBN9x9V2jEitCsOoNuI6PQ" hidden="1">#REF!</definedName>
    <definedName name="___thinkcellxRhl_yR64kevbNqy.6BgBQ" hidden="1">#REF!</definedName>
    <definedName name="___u18" localSheetId="20" hidden="1">{"Tages_D",#N/A,FALSE,"Tagesbericht";"Tages_PL",#N/A,FALSE,"Tagesbericht"}</definedName>
    <definedName name="___u18" localSheetId="21" hidden="1">{"Tages_D",#N/A,FALSE,"Tagesbericht";"Tages_PL",#N/A,FALSE,"Tagesbericht"}</definedName>
    <definedName name="___u18" localSheetId="15" hidden="1">{"Tages_D",#N/A,FALSE,"Tagesbericht";"Tages_PL",#N/A,FALSE,"Tagesbericht"}</definedName>
    <definedName name="___u18" localSheetId="19" hidden="1">{"Tages_D",#N/A,FALSE,"Tagesbericht";"Tages_PL",#N/A,FALSE,"Tagesbericht"}</definedName>
    <definedName name="___u18" hidden="1">{"Tages_D",#N/A,FALSE,"Tagesbericht";"Tages_PL",#N/A,FALSE,"Tagesbericht"}</definedName>
    <definedName name="___u20" localSheetId="20" hidden="1">{"fleisch",#N/A,FALSE,"WG HK";"food",#N/A,FALSE,"WG HK";"hartwaren",#N/A,FALSE,"WG HK";"weichwaren",#N/A,FALSE,"WG HK"}</definedName>
    <definedName name="___u20" localSheetId="21" hidden="1">{"fleisch",#N/A,FALSE,"WG HK";"food",#N/A,FALSE,"WG HK";"hartwaren",#N/A,FALSE,"WG HK";"weichwaren",#N/A,FALSE,"WG HK"}</definedName>
    <definedName name="___u20" localSheetId="15" hidden="1">{"fleisch",#N/A,FALSE,"WG HK";"food",#N/A,FALSE,"WG HK";"hartwaren",#N/A,FALSE,"WG HK";"weichwaren",#N/A,FALSE,"WG HK"}</definedName>
    <definedName name="___u20" localSheetId="19" hidden="1">{"fleisch",#N/A,FALSE,"WG HK";"food",#N/A,FALSE,"WG HK";"hartwaren",#N/A,FALSE,"WG HK";"weichwaren",#N/A,FALSE,"WG HK"}</definedName>
    <definedName name="___u20" hidden="1">{"fleisch",#N/A,FALSE,"WG HK";"food",#N/A,FALSE,"WG HK";"hartwaren",#N/A,FALSE,"WG HK";"weichwaren",#N/A,FALSE,"WG HK"}</definedName>
    <definedName name="___VB5" localSheetId="15" hidden="1">{#N/A,#N/A,FALSE,"Ventes V.P. V.U.";#N/A,#N/A,FALSE,"Les Concurences";#N/A,#N/A,FALSE,"DACIA"}</definedName>
    <definedName name="___VB5" localSheetId="19" hidden="1">{#N/A,#N/A,FALSE,"Ventes V.P. V.U.";#N/A,#N/A,FALSE,"Les Concurences";#N/A,#N/A,FALSE,"DACIA"}</definedName>
    <definedName name="___VB5" hidden="1">{#N/A,#N/A,FALSE,"Ventes V.P. V.U.";#N/A,#N/A,FALSE,"Les Concurences";#N/A,#N/A,FALSE,"DACIA"}</definedName>
    <definedName name="___w1" localSheetId="20" hidden="1">{"weichwaren",#N/A,FALSE,"Liste 1";"hartwaren",#N/A,FALSE,"Liste 1";"food",#N/A,FALSE,"Liste 1";"fleisch",#N/A,FALSE,"Liste 1"}</definedName>
    <definedName name="___w1" localSheetId="21" hidden="1">{"weichwaren",#N/A,FALSE,"Liste 1";"hartwaren",#N/A,FALSE,"Liste 1";"food",#N/A,FALSE,"Liste 1";"fleisch",#N/A,FALSE,"Liste 1"}</definedName>
    <definedName name="___w1" localSheetId="15" hidden="1">{"weichwaren",#N/A,FALSE,"Liste 1";"hartwaren",#N/A,FALSE,"Liste 1";"food",#N/A,FALSE,"Liste 1";"fleisch",#N/A,FALSE,"Liste 1"}</definedName>
    <definedName name="___w1" localSheetId="19" hidden="1">{"weichwaren",#N/A,FALSE,"Liste 1";"hartwaren",#N/A,FALSE,"Liste 1";"food",#N/A,FALSE,"Liste 1";"fleisch",#N/A,FALSE,"Liste 1"}</definedName>
    <definedName name="___w1" hidden="1">{"weichwaren",#N/A,FALSE,"Liste 1";"hartwaren",#N/A,FALSE,"Liste 1";"food",#N/A,FALSE,"Liste 1";"fleisch",#N/A,FALSE,"Liste 1"}</definedName>
    <definedName name="___w2" localSheetId="20" hidden="1">{"TAG1AGMS",#N/A,FALSE,"TAG 1A"}</definedName>
    <definedName name="___w2" localSheetId="21" hidden="1">{"TAG1AGMS",#N/A,FALSE,"TAG 1A"}</definedName>
    <definedName name="___w2" localSheetId="15" hidden="1">{"TAG1AGMS",#N/A,FALSE,"TAG 1A"}</definedName>
    <definedName name="___w2" localSheetId="19" hidden="1">{"TAG1AGMS",#N/A,FALSE,"TAG 1A"}</definedName>
    <definedName name="___w2" hidden="1">{"TAG1AGMS",#N/A,FALSE,"TAG 1A"}</definedName>
    <definedName name="___w3" localSheetId="20" hidden="1">{"Tages_D",#N/A,FALSE,"Tagesbericht";"Tages_PL",#N/A,FALSE,"Tagesbericht"}</definedName>
    <definedName name="___w3" localSheetId="21" hidden="1">{"Tages_D",#N/A,FALSE,"Tagesbericht";"Tages_PL",#N/A,FALSE,"Tagesbericht"}</definedName>
    <definedName name="___w3" localSheetId="15" hidden="1">{"Tages_D",#N/A,FALSE,"Tagesbericht";"Tages_PL",#N/A,FALSE,"Tagesbericht"}</definedName>
    <definedName name="___w3" localSheetId="19" hidden="1">{"Tages_D",#N/A,FALSE,"Tagesbericht";"Tages_PL",#N/A,FALSE,"Tagesbericht"}</definedName>
    <definedName name="___w3" hidden="1">{"Tages_D",#N/A,FALSE,"Tagesbericht";"Tages_PL",#N/A,FALSE,"Tagesbericht"}</definedName>
    <definedName name="___w4" localSheetId="20" hidden="1">{"fleisch",#N/A,FALSE,"WG HK";"food",#N/A,FALSE,"WG HK";"hartwaren",#N/A,FALSE,"WG HK";"weichwaren",#N/A,FALSE,"WG HK"}</definedName>
    <definedName name="___w4" localSheetId="21" hidden="1">{"fleisch",#N/A,FALSE,"WG HK";"food",#N/A,FALSE,"WG HK";"hartwaren",#N/A,FALSE,"WG HK";"weichwaren",#N/A,FALSE,"WG HK"}</definedName>
    <definedName name="___w4" localSheetId="15" hidden="1">{"fleisch",#N/A,FALSE,"WG HK";"food",#N/A,FALSE,"WG HK";"hartwaren",#N/A,FALSE,"WG HK";"weichwaren",#N/A,FALSE,"WG HK"}</definedName>
    <definedName name="___w4" localSheetId="19" hidden="1">{"fleisch",#N/A,FALSE,"WG HK";"food",#N/A,FALSE,"WG HK";"hartwaren",#N/A,FALSE,"WG HK";"weichwaren",#N/A,FALSE,"WG HK"}</definedName>
    <definedName name="___w4" hidden="1">{"fleisch",#N/A,FALSE,"WG HK";"food",#N/A,FALSE,"WG HK";"hartwaren",#N/A,FALSE,"WG HK";"weichwaren",#N/A,FALSE,"WG HK"}</definedName>
    <definedName name="___wrn1" localSheetId="15" hidden="1">{"Base_Economics",#N/A,FALSE,"BP Amoco Summary";"Base_MOD_CashFlows",#N/A,FALSE,"BP Amoco Summary"}</definedName>
    <definedName name="___wrn1" localSheetId="19" hidden="1">{"Base_Economics",#N/A,FALSE,"BP Amoco Summary";"Base_MOD_CashFlows",#N/A,FALSE,"BP Amoco Summary"}</definedName>
    <definedName name="___wrn1" hidden="1">{"Base_Economics",#N/A,FALSE,"BP Amoco Summary";"Base_MOD_CashFlows",#N/A,FALSE,"BP Amoco Summary"}</definedName>
    <definedName name="___wrn2" localSheetId="15" hidden="1">{"Bus_Plan_Sht",#N/A,FALSE,"Bus Plan Sht"}</definedName>
    <definedName name="___wrn2" localSheetId="19" hidden="1">{"Bus_Plan_Sht",#N/A,FALSE,"Bus Plan Sht"}</definedName>
    <definedName name="___wrn2" hidden="1">{"Bus_Plan_Sht",#N/A,FALSE,"Bus Plan Sht"}</definedName>
    <definedName name="___wrn3" localSheetId="15" hidden="1">{"Incremental_Cashflows",#N/A,FALSE,"BP Amoco Summary";"Incremental_Economics",#N/A,FALSE,"BP Amoco Summary"}</definedName>
    <definedName name="___wrn3" localSheetId="19" hidden="1">{"Incremental_Cashflows",#N/A,FALSE,"BP Amoco Summary";"Incremental_Economics",#N/A,FALSE,"BP Amoco Summary"}</definedName>
    <definedName name="___wrn3" hidden="1">{"Incremental_Cashflows",#N/A,FALSE,"BP Amoco Summary";"Incremental_Economics",#N/A,FALSE,"BP Amoco Summary"}</definedName>
    <definedName name="___x1" localSheetId="20" hidden="1">{#N/A,#N/A,FALSE,"Cover";#N/A,#N/A,FALSE,"1. Conversion Cost Summary";#N/A,#N/A,FALSE,"2. CC YE Forecast INV ";#N/A,#N/A,FALSE,"3. CC YE Forecast ROM";#N/A,#N/A,FALSE,"4.CC YE FORECAST ROM+INV";#N/A,#N/A,FALSE,"5. Material Cost";#N/A,#N/A,FALSE,"6. Waste Calculation"}</definedName>
    <definedName name="___x1" localSheetId="21" hidden="1">{#N/A,#N/A,FALSE,"Cover";#N/A,#N/A,FALSE,"1. Conversion Cost Summary";#N/A,#N/A,FALSE,"2. CC YE Forecast INV ";#N/A,#N/A,FALSE,"3. CC YE Forecast ROM";#N/A,#N/A,FALSE,"4.CC YE FORECAST ROM+INV";#N/A,#N/A,FALSE,"5. Material Cost";#N/A,#N/A,FALSE,"6. Waste Calculation"}</definedName>
    <definedName name="___x1" localSheetId="15" hidden="1">{#N/A,#N/A,FALSE,"Cover";#N/A,#N/A,FALSE,"1. Conversion Cost Summary";#N/A,#N/A,FALSE,"2. CC YE Forecast INV ";#N/A,#N/A,FALSE,"3. CC YE Forecast ROM";#N/A,#N/A,FALSE,"4.CC YE FORECAST ROM+INV";#N/A,#N/A,FALSE,"5. Material Cost";#N/A,#N/A,FALSE,"6. Waste Calculation"}</definedName>
    <definedName name="___x1" localSheetId="19" hidden="1">{#N/A,#N/A,FALSE,"Cover";#N/A,#N/A,FALSE,"1. Conversion Cost Summary";#N/A,#N/A,FALSE,"2. CC YE Forecast INV ";#N/A,#N/A,FALSE,"3. CC YE Forecast ROM";#N/A,#N/A,FALSE,"4.CC YE FORECAST ROM+INV";#N/A,#N/A,FALSE,"5. Material Cost";#N/A,#N/A,FALSE,"6. Waste Calculation"}</definedName>
    <definedName name="___x1" hidden="1">{#N/A,#N/A,FALSE,"Cover";#N/A,#N/A,FALSE,"1. Conversion Cost Summary";#N/A,#N/A,FALSE,"2. CC YE Forecast INV ";#N/A,#N/A,FALSE,"3. CC YE Forecast ROM";#N/A,#N/A,FALSE,"4.CC YE FORECAST ROM+INV";#N/A,#N/A,FALSE,"5. Material Cost";#N/A,#N/A,FALSE,"6. Waste Calculation"}</definedName>
    <definedName name="___x10" localSheetId="20" hidden="1">{#N/A,#N/A,FALSE,"Cover";#N/A,#N/A,FALSE,"1. Conversion Cost Summary";#N/A,#N/A,FALSE,"2. CC YE Forecast INV ";#N/A,#N/A,FALSE,"3. CC YE Forecast ROM";#N/A,#N/A,FALSE,"4.CC YE FORECAST ROM+INV";#N/A,#N/A,FALSE,"5. Material Cost";#N/A,#N/A,FALSE,"6. Waste Calculation"}</definedName>
    <definedName name="___x10" localSheetId="21" hidden="1">{#N/A,#N/A,FALSE,"Cover";#N/A,#N/A,FALSE,"1. Conversion Cost Summary";#N/A,#N/A,FALSE,"2. CC YE Forecast INV ";#N/A,#N/A,FALSE,"3. CC YE Forecast ROM";#N/A,#N/A,FALSE,"4.CC YE FORECAST ROM+INV";#N/A,#N/A,FALSE,"5. Material Cost";#N/A,#N/A,FALSE,"6. Waste Calculation"}</definedName>
    <definedName name="___x10" localSheetId="15" hidden="1">{#N/A,#N/A,FALSE,"Cover";#N/A,#N/A,FALSE,"1. Conversion Cost Summary";#N/A,#N/A,FALSE,"2. CC YE Forecast INV ";#N/A,#N/A,FALSE,"3. CC YE Forecast ROM";#N/A,#N/A,FALSE,"4.CC YE FORECAST ROM+INV";#N/A,#N/A,FALSE,"5. Material Cost";#N/A,#N/A,FALSE,"6. Waste Calculation"}</definedName>
    <definedName name="___x10" localSheetId="19" hidden="1">{#N/A,#N/A,FALSE,"Cover";#N/A,#N/A,FALSE,"1. Conversion Cost Summary";#N/A,#N/A,FALSE,"2. CC YE Forecast INV ";#N/A,#N/A,FALSE,"3. CC YE Forecast ROM";#N/A,#N/A,FALSE,"4.CC YE FORECAST ROM+INV";#N/A,#N/A,FALSE,"5. Material Cost";#N/A,#N/A,FALSE,"6. Waste Calculation"}</definedName>
    <definedName name="___x10" hidden="1">{#N/A,#N/A,FALSE,"Cover";#N/A,#N/A,FALSE,"1. Conversion Cost Summary";#N/A,#N/A,FALSE,"2. CC YE Forecast INV ";#N/A,#N/A,FALSE,"3. CC YE Forecast ROM";#N/A,#N/A,FALSE,"4.CC YE FORECAST ROM+INV";#N/A,#N/A,FALSE,"5. Material Cost";#N/A,#N/A,FALSE,"6. Waste Calculation"}</definedName>
    <definedName name="___x11" localSheetId="20" hidden="1">{"Hw_All",#N/A,FALSE,"Hollywood FF";"HwFF_Tech",#N/A,FALSE,"Hollywood FF";"HwFF_PerMille",#N/A,FALSE,"Hollywood FF";"HwFF_Pricing",#N/A,FALSE,"Hollywood FF"}</definedName>
    <definedName name="___x11" localSheetId="21" hidden="1">{"Hw_All",#N/A,FALSE,"Hollywood FF";"HwFF_Tech",#N/A,FALSE,"Hollywood FF";"HwFF_PerMille",#N/A,FALSE,"Hollywood FF";"HwFF_Pricing",#N/A,FALSE,"Hollywood FF"}</definedName>
    <definedName name="___x11" localSheetId="15" hidden="1">{"Hw_All",#N/A,FALSE,"Hollywood FF";"HwFF_Tech",#N/A,FALSE,"Hollywood FF";"HwFF_PerMille",#N/A,FALSE,"Hollywood FF";"HwFF_Pricing",#N/A,FALSE,"Hollywood FF"}</definedName>
    <definedName name="___x11" localSheetId="19" hidden="1">{"Hw_All",#N/A,FALSE,"Hollywood FF";"HwFF_Tech",#N/A,FALSE,"Hollywood FF";"HwFF_PerMille",#N/A,FALSE,"Hollywood FF";"HwFF_Pricing",#N/A,FALSE,"Hollywood FF"}</definedName>
    <definedName name="___x11" hidden="1">{"Hw_All",#N/A,FALSE,"Hollywood FF";"HwFF_Tech",#N/A,FALSE,"Hollywood FF";"HwFF_PerMille",#N/A,FALSE,"Hollywood FF";"HwFF_Pricing",#N/A,FALSE,"Hollywood FF"}</definedName>
    <definedName name="___x12" localSheetId="20" hidden="1">{"K100_All",#N/A,FALSE,"Kent 100`s";"K100_Tech",#N/A,FALSE,"Kent 100`s";"K100_Pricing",#N/A,FALSE,"Kent 100`s";"K100_PerMille",#N/A,FALSE,"Kent 100`s"}</definedName>
    <definedName name="___x12" localSheetId="21" hidden="1">{"K100_All",#N/A,FALSE,"Kent 100`s";"K100_Tech",#N/A,FALSE,"Kent 100`s";"K100_Pricing",#N/A,FALSE,"Kent 100`s";"K100_PerMille",#N/A,FALSE,"Kent 100`s"}</definedName>
    <definedName name="___x12" localSheetId="15" hidden="1">{"K100_All",#N/A,FALSE,"Kent 100`s";"K100_Tech",#N/A,FALSE,"Kent 100`s";"K100_Pricing",#N/A,FALSE,"Kent 100`s";"K100_PerMille",#N/A,FALSE,"Kent 100`s"}</definedName>
    <definedName name="___x12" localSheetId="19" hidden="1">{"K100_All",#N/A,FALSE,"Kent 100`s";"K100_Tech",#N/A,FALSE,"Kent 100`s";"K100_Pricing",#N/A,FALSE,"Kent 100`s";"K100_PerMille",#N/A,FALSE,"Kent 100`s"}</definedName>
    <definedName name="___x12" hidden="1">{"K100_All",#N/A,FALSE,"Kent 100`s";"K100_Tech",#N/A,FALSE,"Kent 100`s";"K100_Pricing",#N/A,FALSE,"Kent 100`s";"K100_PerMille",#N/A,FALSE,"Kent 100`s"}</definedName>
    <definedName name="___x2" localSheetId="15" hidden="1">{"'Jan - March 2000'!$A$5:$J$46"}</definedName>
    <definedName name="___x2" localSheetId="19" hidden="1">{"'Jan - March 2000'!$A$5:$J$46"}</definedName>
    <definedName name="___x2" hidden="1">{"'Jan - March 2000'!$A$5:$J$46"}</definedName>
    <definedName name="___x3" localSheetId="15" hidden="1">{"'Jan - March 2000'!$A$5:$J$46"}</definedName>
    <definedName name="___x3" localSheetId="19" hidden="1">{"'Jan - March 2000'!$A$5:$J$46"}</definedName>
    <definedName name="___x3" hidden="1">{"'Jan - March 2000'!$A$5:$J$46"}</definedName>
    <definedName name="___x4" localSheetId="15" hidden="1">{"'Jan - March 2000'!$A$5:$J$46"}</definedName>
    <definedName name="___x4" localSheetId="19" hidden="1">{"'Jan - March 2000'!$A$5:$J$46"}</definedName>
    <definedName name="___x4" hidden="1">{"'Jan - March 2000'!$A$5:$J$46"}</definedName>
    <definedName name="___x5" localSheetId="15" hidden="1">{"'Jan - March 2000'!$A$5:$J$46"}</definedName>
    <definedName name="___x5" localSheetId="19" hidden="1">{"'Jan - March 2000'!$A$5:$J$46"}</definedName>
    <definedName name="___x5" hidden="1">{"'Jan - March 2000'!$A$5:$J$46"}</definedName>
    <definedName name="___x6" localSheetId="15" hidden="1">{"'Jan - March 2000'!$A$5:$J$46"}</definedName>
    <definedName name="___x6" localSheetId="19" hidden="1">{"'Jan - March 2000'!$A$5:$J$46"}</definedName>
    <definedName name="___x6" hidden="1">{"'Jan - March 2000'!$A$5:$J$46"}</definedName>
    <definedName name="___x8" localSheetId="15" hidden="1">{"'Jan - March 2000'!$A$5:$J$46"}</definedName>
    <definedName name="___x8" localSheetId="19" hidden="1">{"'Jan - March 2000'!$A$5:$J$46"}</definedName>
    <definedName name="___x8" hidden="1">{"'Jan - March 2000'!$A$5:$J$46"}</definedName>
    <definedName name="___x9" localSheetId="20" hidden="1">{#N/A,#N/A,FALSE,"Cover";#N/A,#N/A,FALSE,"1. Conversion Cost Summary";#N/A,#N/A,FALSE,"2. CC YE Forecast INV ";#N/A,#N/A,FALSE,"3. CC YE Forecast ROM";#N/A,#N/A,FALSE,"4.CC YE FORECAST ROM+INV";#N/A,#N/A,FALSE,"5. Material Cost";#N/A,#N/A,FALSE,"6. Waste Calculation"}</definedName>
    <definedName name="___x9" localSheetId="21" hidden="1">{#N/A,#N/A,FALSE,"Cover";#N/A,#N/A,FALSE,"1. Conversion Cost Summary";#N/A,#N/A,FALSE,"2. CC YE Forecast INV ";#N/A,#N/A,FALSE,"3. CC YE Forecast ROM";#N/A,#N/A,FALSE,"4.CC YE FORECAST ROM+INV";#N/A,#N/A,FALSE,"5. Material Cost";#N/A,#N/A,FALSE,"6. Waste Calculation"}</definedName>
    <definedName name="___x9" localSheetId="15" hidden="1">{#N/A,#N/A,FALSE,"Cover";#N/A,#N/A,FALSE,"1. Conversion Cost Summary";#N/A,#N/A,FALSE,"2. CC YE Forecast INV ";#N/A,#N/A,FALSE,"3. CC YE Forecast ROM";#N/A,#N/A,FALSE,"4.CC YE FORECAST ROM+INV";#N/A,#N/A,FALSE,"5. Material Cost";#N/A,#N/A,FALSE,"6. Waste Calculation"}</definedName>
    <definedName name="___x9" localSheetId="19" hidden="1">{#N/A,#N/A,FALSE,"Cover";#N/A,#N/A,FALSE,"1. Conversion Cost Summary";#N/A,#N/A,FALSE,"2. CC YE Forecast INV ";#N/A,#N/A,FALSE,"3. CC YE Forecast ROM";#N/A,#N/A,FALSE,"4.CC YE FORECAST ROM+INV";#N/A,#N/A,FALSE,"5. Material Cost";#N/A,#N/A,FALSE,"6. Waste Calculation"}</definedName>
    <definedName name="___x9" hidden="1">{#N/A,#N/A,FALSE,"Cover";#N/A,#N/A,FALSE,"1. Conversion Cost Summary";#N/A,#N/A,FALSE,"2. CC YE Forecast INV ";#N/A,#N/A,FALSE,"3. CC YE Forecast ROM";#N/A,#N/A,FALSE,"4.CC YE FORECAST ROM+INV";#N/A,#N/A,FALSE,"5. Material Cost";#N/A,#N/A,FALSE,"6. Waste Calculation"}</definedName>
    <definedName name="___y1" localSheetId="20" hidden="1">{#N/A,#N/A,FALSE,"Cover";#N/A,#N/A,FALSE,"1. Conversion Cost Summary";#N/A,#N/A,FALSE,"2. CC YE Forecast INV ";#N/A,#N/A,FALSE,"3. CC YE Forecast ROM";#N/A,#N/A,FALSE,"4.CC YE FORECAST ROM+INV";#N/A,#N/A,FALSE,"5. Material Cost";#N/A,#N/A,FALSE,"6. Waste Calculation"}</definedName>
    <definedName name="___y1" localSheetId="21" hidden="1">{#N/A,#N/A,FALSE,"Cover";#N/A,#N/A,FALSE,"1. Conversion Cost Summary";#N/A,#N/A,FALSE,"2. CC YE Forecast INV ";#N/A,#N/A,FALSE,"3. CC YE Forecast ROM";#N/A,#N/A,FALSE,"4.CC YE FORECAST ROM+INV";#N/A,#N/A,FALSE,"5. Material Cost";#N/A,#N/A,FALSE,"6. Waste Calculation"}</definedName>
    <definedName name="___y1" localSheetId="15" hidden="1">{#N/A,#N/A,FALSE,"Cover";#N/A,#N/A,FALSE,"1. Conversion Cost Summary";#N/A,#N/A,FALSE,"2. CC YE Forecast INV ";#N/A,#N/A,FALSE,"3. CC YE Forecast ROM";#N/A,#N/A,FALSE,"4.CC YE FORECAST ROM+INV";#N/A,#N/A,FALSE,"5. Material Cost";#N/A,#N/A,FALSE,"6. Waste Calculation"}</definedName>
    <definedName name="___y1" localSheetId="19" hidden="1">{#N/A,#N/A,FALSE,"Cover";#N/A,#N/A,FALSE,"1. Conversion Cost Summary";#N/A,#N/A,FALSE,"2. CC YE Forecast INV ";#N/A,#N/A,FALSE,"3. CC YE Forecast ROM";#N/A,#N/A,FALSE,"4.CC YE FORECAST ROM+INV";#N/A,#N/A,FALSE,"5. Material Cost";#N/A,#N/A,FALSE,"6. Waste Calculation"}</definedName>
    <definedName name="___y1" hidden="1">{#N/A,#N/A,FALSE,"Cover";#N/A,#N/A,FALSE,"1. Conversion Cost Summary";#N/A,#N/A,FALSE,"2. CC YE Forecast INV ";#N/A,#N/A,FALSE,"3. CC YE Forecast ROM";#N/A,#N/A,FALSE,"4.CC YE FORECAST ROM+INV";#N/A,#N/A,FALSE,"5. Material Cost";#N/A,#N/A,FALSE,"6. Waste Calculation"}</definedName>
    <definedName name="__1__123Graph_AChart_10B" hidden="1">#REF!</definedName>
    <definedName name="__10__123Graph_AChart_20C" hidden="1">#REF!</definedName>
    <definedName name="__11__123Graph_AChart_21C" hidden="1">#REF!</definedName>
    <definedName name="__12__123Graph_AChart_22C" hidden="1">#REF!</definedName>
    <definedName name="__123Graph_A" hidden="1">#REF!</definedName>
    <definedName name="__123Graph_AGRAF2" hidden="1">#REF!</definedName>
    <definedName name="__123Graph_AGRAFIC" hidden="1">#REF!</definedName>
    <definedName name="__123Graph_AGRAFIC1" hidden="1">#REF!</definedName>
    <definedName name="__123Graph_AGRAPH1" hidden="1">#REF!</definedName>
    <definedName name="__123Graph_AGRAPH3" hidden="1">#REF!</definedName>
    <definedName name="__123Graph_AGRAPH4" hidden="1">#REF!</definedName>
    <definedName name="__123Graph_B" hidden="1">#REF!</definedName>
    <definedName name="__123Graph_BGRAPH1" hidden="1">#REF!</definedName>
    <definedName name="__123Graph_BGRAPH3" hidden="1">#REF!</definedName>
    <definedName name="__123Graph_BGRAPH4" hidden="1">#REF!</definedName>
    <definedName name="__123Graph_C" hidden="1">#REF!</definedName>
    <definedName name="__123Graph_C1" hidden="1">#REF!</definedName>
    <definedName name="__123Graph_CGRAPH3" localSheetId="20" hidden="1">#REF!</definedName>
    <definedName name="__123Graph_CGRAPH3" localSheetId="21" hidden="1">#REF!</definedName>
    <definedName name="__123Graph_CGRAPH3" hidden="1">#REF!</definedName>
    <definedName name="__123Graph_CGRAPH4" localSheetId="20" hidden="1">#REF!</definedName>
    <definedName name="__123Graph_CGRAPH4" localSheetId="21" hidden="1">#REF!</definedName>
    <definedName name="__123Graph_CGRAPH4" hidden="1">#REF!</definedName>
    <definedName name="__123Graph_D" hidden="1">#REF!</definedName>
    <definedName name="__123Graph_D1" hidden="1">#REF!</definedName>
    <definedName name="__123Graph_DGRAPH4" localSheetId="20" hidden="1">#REF!</definedName>
    <definedName name="__123Graph_DGRAPH4" localSheetId="21" hidden="1">#REF!</definedName>
    <definedName name="__123Graph_DGRAPH4" hidden="1">#REF!</definedName>
    <definedName name="__123Graph_E" hidden="1">#REF!</definedName>
    <definedName name="__123Graph_EGRAPH4" hidden="1">#REF!</definedName>
    <definedName name="__123Graph_F" hidden="1">#REF!</definedName>
    <definedName name="__123Graph_FGRAPH4" hidden="1">#REF!</definedName>
    <definedName name="__123Graph_LBL_A" hidden="1">#REF!</definedName>
    <definedName name="__123Graph_LBL_AGRAF2" hidden="1">#REF!</definedName>
    <definedName name="__123Graph_LBL_AGRAFIC" hidden="1">#REF!</definedName>
    <definedName name="__123Graph_LBL_AGRAFIC1" hidden="1">#REF!</definedName>
    <definedName name="__123Graph_LBL_AGraph1" hidden="1">#REF!</definedName>
    <definedName name="__123Graph_LBL_AGRAPH3" hidden="1">#REF!</definedName>
    <definedName name="__123Graph_LBL_AGRAPH4" hidden="1">#REF!</definedName>
    <definedName name="__123Graph_LBL_B" hidden="1">#REF!</definedName>
    <definedName name="__123Graph_LBL_BGraph1" hidden="1">#REF!</definedName>
    <definedName name="__123Graph_LBL_BGRAPH3" hidden="1">#REF!</definedName>
    <definedName name="__123Graph_LBL_BGRAPH4" hidden="1">#REF!</definedName>
    <definedName name="__123Graph_LBL_CGRAPH3" hidden="1">#REF!</definedName>
    <definedName name="__123Graph_LBL_CGRAPH4" hidden="1">#REF!</definedName>
    <definedName name="__123Graph_LBL_DGRAPH4" hidden="1">#REF!</definedName>
    <definedName name="__123Graph_LBL_EGRAPH4" hidden="1">#REF!</definedName>
    <definedName name="__123Graph_LBL_FGRAPH4" hidden="1">#REF!</definedName>
    <definedName name="__123Graph_X" hidden="1">#REF!</definedName>
    <definedName name="__123Graph_XGRAF2" hidden="1">#REF!</definedName>
    <definedName name="__123Graph_XGRAFIC" hidden="1">#REF!</definedName>
    <definedName name="__123Graph_XGRAFIC1" hidden="1">#REF!</definedName>
    <definedName name="__123Graph_XGRAPH4" hidden="1">#REF!</definedName>
    <definedName name="__13__123Graph_AChart_23C" hidden="1">#REF!</definedName>
    <definedName name="__14__123Graph_AChart_24C" hidden="1">#REF!</definedName>
    <definedName name="__15__123Graph_AChart_25C" hidden="1">#REF!</definedName>
    <definedName name="__16__123Graph_AChart_26C" hidden="1">#REF!</definedName>
    <definedName name="__17__123Graph_AChart_27C" hidden="1">#REF!</definedName>
    <definedName name="__18__123Graph_AChart_2A" hidden="1">#REF!</definedName>
    <definedName name="__19__123Graph_AChart_3A" hidden="1">#REF!</definedName>
    <definedName name="__2__123Graph_AChart_11B" hidden="1">#REF!</definedName>
    <definedName name="__20__123Graph_AChart_4A" hidden="1">#REF!</definedName>
    <definedName name="__21__123Graph_AChart_5A" hidden="1">#REF!</definedName>
    <definedName name="__22__123Graph_AChart_6A" hidden="1">#REF!</definedName>
    <definedName name="__23__123Graph_AChart_7A" hidden="1">#REF!</definedName>
    <definedName name="__24__123Graph_AChart_8A" hidden="1">#REF!</definedName>
    <definedName name="__25__123Graph_AChart_9A" hidden="1">#REF!</definedName>
    <definedName name="__26__123Graph_BChart_12B" hidden="1">#REF!</definedName>
    <definedName name="__27__123Graph_BChart_13B" hidden="1">#REF!</definedName>
    <definedName name="__28__123Graph_BChart_16B" hidden="1">#REF!</definedName>
    <definedName name="__29__123Graph_BChart_17B" hidden="1">#REF!</definedName>
    <definedName name="__3__123Graph_AChart_12B" hidden="1">#REF!</definedName>
    <definedName name="__30__123Graph_BChart_18B" hidden="1">#REF!</definedName>
    <definedName name="__31__123Graph_BChart_21C" hidden="1">#REF!</definedName>
    <definedName name="__32__123Graph_BChart_22C" hidden="1">#REF!</definedName>
    <definedName name="__33__123Graph_BChart_23C" hidden="1">#REF!</definedName>
    <definedName name="__34__123Graph_BChart_24C" hidden="1">#REF!</definedName>
    <definedName name="__35__123Graph_BChart_25C" hidden="1">#REF!</definedName>
    <definedName name="__36__123Graph_BChart_26C" hidden="1">#REF!</definedName>
    <definedName name="__37__123Graph_BChart_27C" hidden="1">#REF!</definedName>
    <definedName name="__38__123Graph_BChart_3A" hidden="1">#REF!</definedName>
    <definedName name="__39__123Graph_BChart_4A" hidden="1">#REF!</definedName>
    <definedName name="__4__123Graph_AChart_13B" hidden="1">#REF!</definedName>
    <definedName name="__40__123Graph_BChart_5A" hidden="1">#REF!</definedName>
    <definedName name="__41__123Graph_BChart_6A" hidden="1">#REF!</definedName>
    <definedName name="__42__123Graph_BChart_7A" hidden="1">#REF!</definedName>
    <definedName name="__43__123Graph_BChart_8A" hidden="1">#REF!</definedName>
    <definedName name="__44__123Graph_BChart_9A" hidden="1">#REF!</definedName>
    <definedName name="__45__123Graph_CChart_13B" hidden="1">#REF!</definedName>
    <definedName name="__46__123Graph_CChart_16B" hidden="1">#REF!</definedName>
    <definedName name="__47__123Graph_CChart_17B" hidden="1">#REF!</definedName>
    <definedName name="__48__123Graph_CChart_22C" hidden="1">#REF!</definedName>
    <definedName name="__49__123Graph_CChart_23C" hidden="1">#REF!</definedName>
    <definedName name="__5__123Graph_AChart_16B" hidden="1">#REF!</definedName>
    <definedName name="__50__123Graph_CChart_24C" hidden="1">#REF!</definedName>
    <definedName name="__51__123Graph_CChart_25C" hidden="1">#REF!</definedName>
    <definedName name="__52__123Graph_CChart_26C" hidden="1">#REF!</definedName>
    <definedName name="__53__123Graph_CChart_4A" hidden="1">#REF!</definedName>
    <definedName name="__54__123Graph_CChart_5A" hidden="1">#REF!</definedName>
    <definedName name="__55__123Graph_CChart_6A" hidden="1">#REF!</definedName>
    <definedName name="__56__123Graph_CChart_7A" hidden="1">#REF!</definedName>
    <definedName name="__57__123Graph_CChart_8A" hidden="1">#REF!</definedName>
    <definedName name="__58__123Graph_DChart_13B" hidden="1">#REF!</definedName>
    <definedName name="__59__123Graph_DChart_16B" hidden="1">#REF!</definedName>
    <definedName name="__6__123Graph_AChart_17B" hidden="1">#REF!</definedName>
    <definedName name="__6__123Graph_ACHART_4" hidden="1">#REF!</definedName>
    <definedName name="__60__123Graph_DChart_17B" hidden="1">#REF!</definedName>
    <definedName name="__61__123Graph_DChart_22C" hidden="1">#REF!</definedName>
    <definedName name="__62__123Graph_DChart_23C" hidden="1">#REF!</definedName>
    <definedName name="__63__123Graph_DChart_24C" hidden="1">#REF!</definedName>
    <definedName name="__64__123Graph_DChart_25C" hidden="1">#REF!</definedName>
    <definedName name="__65__123Graph_DChart_26C" hidden="1">#REF!</definedName>
    <definedName name="__66__123Graph_DChart_4A" hidden="1">#REF!</definedName>
    <definedName name="__67__123Graph_DChart_5A" hidden="1">#REF!</definedName>
    <definedName name="__68__123Graph_DChart_6A" hidden="1">#REF!</definedName>
    <definedName name="__69__123Graph_DChart_7A" hidden="1">#REF!</definedName>
    <definedName name="__7__123Graph_AChart_18B" hidden="1">#REF!</definedName>
    <definedName name="__70__123Graph_DChart_8A" hidden="1">#REF!</definedName>
    <definedName name="__8__123Graph_AChart_19C" hidden="1">#REF!</definedName>
    <definedName name="__9__123Graph_AChart_1A" hidden="1">#REF!</definedName>
    <definedName name="__a123" localSheetId="20" hidden="1">{"TAG1AGMS",#N/A,FALSE,"TAG 1A"}</definedName>
    <definedName name="__a123" localSheetId="21" hidden="1">{"TAG1AGMS",#N/A,FALSE,"TAG 1A"}</definedName>
    <definedName name="__a123" localSheetId="15" hidden="1">{"TAG1AGMS",#N/A,FALSE,"TAG 1A"}</definedName>
    <definedName name="__a123" localSheetId="19" hidden="1">{"TAG1AGMS",#N/A,FALSE,"TAG 1A"}</definedName>
    <definedName name="__a123" hidden="1">{"TAG1AGMS",#N/A,FALSE,"TAG 1A"}</definedName>
    <definedName name="__a14" localSheetId="20" hidden="1">{"TAG1AGMS",#N/A,FALSE,"TAG 1A"}</definedName>
    <definedName name="__a14" localSheetId="21" hidden="1">{"TAG1AGMS",#N/A,FALSE,"TAG 1A"}</definedName>
    <definedName name="__a14" localSheetId="15" hidden="1">{"TAG1AGMS",#N/A,FALSE,"TAG 1A"}</definedName>
    <definedName name="__a14" localSheetId="19" hidden="1">{"TAG1AGMS",#N/A,FALSE,"TAG 1A"}</definedName>
    <definedName name="__a14" hidden="1">{"TAG1AGMS",#N/A,FALSE,"TAG 1A"}</definedName>
    <definedName name="__a15" localSheetId="20" hidden="1">{"weichwaren",#N/A,FALSE,"Liste 1";"hartwaren",#N/A,FALSE,"Liste 1";"food",#N/A,FALSE,"Liste 1";"fleisch",#N/A,FALSE,"Liste 1"}</definedName>
    <definedName name="__a15" localSheetId="21" hidden="1">{"weichwaren",#N/A,FALSE,"Liste 1";"hartwaren",#N/A,FALSE,"Liste 1";"food",#N/A,FALSE,"Liste 1";"fleisch",#N/A,FALSE,"Liste 1"}</definedName>
    <definedName name="__a15" localSheetId="15" hidden="1">{"weichwaren",#N/A,FALSE,"Liste 1";"hartwaren",#N/A,FALSE,"Liste 1";"food",#N/A,FALSE,"Liste 1";"fleisch",#N/A,FALSE,"Liste 1"}</definedName>
    <definedName name="__a15" localSheetId="19" hidden="1">{"weichwaren",#N/A,FALSE,"Liste 1";"hartwaren",#N/A,FALSE,"Liste 1";"food",#N/A,FALSE,"Liste 1";"fleisch",#N/A,FALSE,"Liste 1"}</definedName>
    <definedName name="__a15" hidden="1">{"weichwaren",#N/A,FALSE,"Liste 1";"hartwaren",#N/A,FALSE,"Liste 1";"food",#N/A,FALSE,"Liste 1";"fleisch",#N/A,FALSE,"Liste 1"}</definedName>
    <definedName name="__a16" localSheetId="20" hidden="1">{"weichwaren",#N/A,FALSE,"Liste 1";"hartwaren",#N/A,FALSE,"Liste 1";"food",#N/A,FALSE,"Liste 1";"fleisch",#N/A,FALSE,"Liste 1"}</definedName>
    <definedName name="__a16" localSheetId="21" hidden="1">{"weichwaren",#N/A,FALSE,"Liste 1";"hartwaren",#N/A,FALSE,"Liste 1";"food",#N/A,FALSE,"Liste 1";"fleisch",#N/A,FALSE,"Liste 1"}</definedName>
    <definedName name="__a16" localSheetId="15" hidden="1">{"weichwaren",#N/A,FALSE,"Liste 1";"hartwaren",#N/A,FALSE,"Liste 1";"food",#N/A,FALSE,"Liste 1";"fleisch",#N/A,FALSE,"Liste 1"}</definedName>
    <definedName name="__a16" localSheetId="19" hidden="1">{"weichwaren",#N/A,FALSE,"Liste 1";"hartwaren",#N/A,FALSE,"Liste 1";"food",#N/A,FALSE,"Liste 1";"fleisch",#N/A,FALSE,"Liste 1"}</definedName>
    <definedName name="__a16" hidden="1">{"weichwaren",#N/A,FALSE,"Liste 1";"hartwaren",#N/A,FALSE,"Liste 1";"food",#N/A,FALSE,"Liste 1";"fleisch",#N/A,FALSE,"Liste 1"}</definedName>
    <definedName name="__a17" localSheetId="20" hidden="1">{"TAG1AGMS",#N/A,FALSE,"TAG 1A"}</definedName>
    <definedName name="__a17" localSheetId="21" hidden="1">{"TAG1AGMS",#N/A,FALSE,"TAG 1A"}</definedName>
    <definedName name="__a17" localSheetId="15" hidden="1">{"TAG1AGMS",#N/A,FALSE,"TAG 1A"}</definedName>
    <definedName name="__a17" localSheetId="19" hidden="1">{"TAG1AGMS",#N/A,FALSE,"TAG 1A"}</definedName>
    <definedName name="__a17" hidden="1">{"TAG1AGMS",#N/A,FALSE,"TAG 1A"}</definedName>
    <definedName name="__a18" localSheetId="20" hidden="1">{"Tages_D",#N/A,FALSE,"Tagesbericht";"Tages_PL",#N/A,FALSE,"Tagesbericht"}</definedName>
    <definedName name="__a18" localSheetId="21" hidden="1">{"Tages_D",#N/A,FALSE,"Tagesbericht";"Tages_PL",#N/A,FALSE,"Tagesbericht"}</definedName>
    <definedName name="__a18" localSheetId="15" hidden="1">{"Tages_D",#N/A,FALSE,"Tagesbericht";"Tages_PL",#N/A,FALSE,"Tagesbericht"}</definedName>
    <definedName name="__a18" localSheetId="19" hidden="1">{"Tages_D",#N/A,FALSE,"Tagesbericht";"Tages_PL",#N/A,FALSE,"Tagesbericht"}</definedName>
    <definedName name="__a18" hidden="1">{"Tages_D",#N/A,FALSE,"Tagesbericht";"Tages_PL",#N/A,FALSE,"Tagesbericht"}</definedName>
    <definedName name="__a19" localSheetId="20" hidden="1">{"fleisch",#N/A,FALSE,"WG HK";"food",#N/A,FALSE,"WG HK";"hartwaren",#N/A,FALSE,"WG HK";"weichwaren",#N/A,FALSE,"WG HK"}</definedName>
    <definedName name="__a19" localSheetId="21" hidden="1">{"fleisch",#N/A,FALSE,"WG HK";"food",#N/A,FALSE,"WG HK";"hartwaren",#N/A,FALSE,"WG HK";"weichwaren",#N/A,FALSE,"WG HK"}</definedName>
    <definedName name="__a19" localSheetId="15" hidden="1">{"fleisch",#N/A,FALSE,"WG HK";"food",#N/A,FALSE,"WG HK";"hartwaren",#N/A,FALSE,"WG HK";"weichwaren",#N/A,FALSE,"WG HK"}</definedName>
    <definedName name="__a19" localSheetId="19" hidden="1">{"fleisch",#N/A,FALSE,"WG HK";"food",#N/A,FALSE,"WG HK";"hartwaren",#N/A,FALSE,"WG HK";"weichwaren",#N/A,FALSE,"WG HK"}</definedName>
    <definedName name="__a19" hidden="1">{"fleisch",#N/A,FALSE,"WG HK";"food",#N/A,FALSE,"WG HK";"hartwaren",#N/A,FALSE,"WG HK";"weichwaren",#N/A,FALSE,"WG HK"}</definedName>
    <definedName name="__a33" localSheetId="20" hidden="1">{"fleisch",#N/A,FALSE,"WG HK";"food",#N/A,FALSE,"WG HK";"hartwaren",#N/A,FALSE,"WG HK";"weichwaren",#N/A,FALSE,"WG HK"}</definedName>
    <definedName name="__a33" localSheetId="21" hidden="1">{"fleisch",#N/A,FALSE,"WG HK";"food",#N/A,FALSE,"WG HK";"hartwaren",#N/A,FALSE,"WG HK";"weichwaren",#N/A,FALSE,"WG HK"}</definedName>
    <definedName name="__a33" localSheetId="15" hidden="1">{"fleisch",#N/A,FALSE,"WG HK";"food",#N/A,FALSE,"WG HK";"hartwaren",#N/A,FALSE,"WG HK";"weichwaren",#N/A,FALSE,"WG HK"}</definedName>
    <definedName name="__a33" localSheetId="19" hidden="1">{"fleisch",#N/A,FALSE,"WG HK";"food",#N/A,FALSE,"WG HK";"hartwaren",#N/A,FALSE,"WG HK";"weichwaren",#N/A,FALSE,"WG HK"}</definedName>
    <definedName name="__a33" hidden="1">{"fleisch",#N/A,FALSE,"WG HK";"food",#N/A,FALSE,"WG HK";"hartwaren",#N/A,FALSE,"WG HK";"weichwaren",#N/A,FALSE,"WG HK"}</definedName>
    <definedName name="__a55" localSheetId="20" hidden="1">{"Tages_D",#N/A,FALSE,"Tagesbericht";"Tages_PL",#N/A,FALSE,"Tagesbericht"}</definedName>
    <definedName name="__a55" localSheetId="21" hidden="1">{"Tages_D",#N/A,FALSE,"Tagesbericht";"Tages_PL",#N/A,FALSE,"Tagesbericht"}</definedName>
    <definedName name="__a55" localSheetId="15" hidden="1">{"Tages_D",#N/A,FALSE,"Tagesbericht";"Tages_PL",#N/A,FALSE,"Tagesbericht"}</definedName>
    <definedName name="__a55" localSheetId="19" hidden="1">{"Tages_D",#N/A,FALSE,"Tagesbericht";"Tages_PL",#N/A,FALSE,"Tagesbericht"}</definedName>
    <definedName name="__a55" hidden="1">{"Tages_D",#N/A,FALSE,"Tagesbericht";"Tages_PL",#N/A,FALSE,"Tagesbericht"}</definedName>
    <definedName name="__a66" localSheetId="20" hidden="1">{"TAG1AGMS",#N/A,FALSE,"TAG 1A"}</definedName>
    <definedName name="__a66" localSheetId="21" hidden="1">{"TAG1AGMS",#N/A,FALSE,"TAG 1A"}</definedName>
    <definedName name="__a66" localSheetId="15" hidden="1">{"TAG1AGMS",#N/A,FALSE,"TAG 1A"}</definedName>
    <definedName name="__a66" localSheetId="19" hidden="1">{"TAG1AGMS",#N/A,FALSE,"TAG 1A"}</definedName>
    <definedName name="__a66" hidden="1">{"TAG1AGMS",#N/A,FALSE,"TAG 1A"}</definedName>
    <definedName name="__aa22" localSheetId="20" hidden="1">{"Tages_D",#N/A,FALSE,"Tagesbericht";"Tages_PL",#N/A,FALSE,"Tagesbericht"}</definedName>
    <definedName name="__aa22" localSheetId="21" hidden="1">{"Tages_D",#N/A,FALSE,"Tagesbericht";"Tages_PL",#N/A,FALSE,"Tagesbericht"}</definedName>
    <definedName name="__aa22" localSheetId="15" hidden="1">{"Tages_D",#N/A,FALSE,"Tagesbericht";"Tages_PL",#N/A,FALSE,"Tagesbericht"}</definedName>
    <definedName name="__aa22" localSheetId="19" hidden="1">{"Tages_D",#N/A,FALSE,"Tagesbericht";"Tages_PL",#N/A,FALSE,"Tagesbericht"}</definedName>
    <definedName name="__aa22" hidden="1">{"Tages_D",#N/A,FALSE,"Tagesbericht";"Tages_PL",#N/A,FALSE,"Tagesbericht"}</definedName>
    <definedName name="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s2" hidden="1">"AS2DocumentEdit"</definedName>
    <definedName name="__b16" localSheetId="20" hidden="1">{"weichwaren",#N/A,FALSE,"Liste 1";"hartwaren",#N/A,FALSE,"Liste 1";"food",#N/A,FALSE,"Liste 1";"fleisch",#N/A,FALSE,"Liste 1"}</definedName>
    <definedName name="__b16" localSheetId="21" hidden="1">{"weichwaren",#N/A,FALSE,"Liste 1";"hartwaren",#N/A,FALSE,"Liste 1";"food",#N/A,FALSE,"Liste 1";"fleisch",#N/A,FALSE,"Liste 1"}</definedName>
    <definedName name="__b16" localSheetId="15" hidden="1">{"weichwaren",#N/A,FALSE,"Liste 1";"hartwaren",#N/A,FALSE,"Liste 1";"food",#N/A,FALSE,"Liste 1";"fleisch",#N/A,FALSE,"Liste 1"}</definedName>
    <definedName name="__b16" localSheetId="19" hidden="1">{"weichwaren",#N/A,FALSE,"Liste 1";"hartwaren",#N/A,FALSE,"Liste 1";"food",#N/A,FALSE,"Liste 1";"fleisch",#N/A,FALSE,"Liste 1"}</definedName>
    <definedName name="__b16" hidden="1">{"weichwaren",#N/A,FALSE,"Liste 1";"hartwaren",#N/A,FALSE,"Liste 1";"food",#N/A,FALSE,"Liste 1";"fleisch",#N/A,FALSE,"Liste 1"}</definedName>
    <definedName name="__b18" localSheetId="20" hidden="1">{"Tages_D",#N/A,FALSE,"Tagesbericht";"Tages_PL",#N/A,FALSE,"Tagesbericht"}</definedName>
    <definedName name="__b18" localSheetId="21" hidden="1">{"Tages_D",#N/A,FALSE,"Tagesbericht";"Tages_PL",#N/A,FALSE,"Tagesbericht"}</definedName>
    <definedName name="__b18" localSheetId="15" hidden="1">{"Tages_D",#N/A,FALSE,"Tagesbericht";"Tages_PL",#N/A,FALSE,"Tagesbericht"}</definedName>
    <definedName name="__b18" localSheetId="19" hidden="1">{"Tages_D",#N/A,FALSE,"Tagesbericht";"Tages_PL",#N/A,FALSE,"Tagesbericht"}</definedName>
    <definedName name="__b18" hidden="1">{"Tages_D",#N/A,FALSE,"Tagesbericht";"Tages_PL",#N/A,FALSE,"Tagesbericht"}</definedName>
    <definedName name="__b19" localSheetId="20" hidden="1">{"Tages_D",#N/A,FALSE,"Tagesbericht";"Tages_PL",#N/A,FALSE,"Tagesbericht"}</definedName>
    <definedName name="__b19" localSheetId="21" hidden="1">{"Tages_D",#N/A,FALSE,"Tagesbericht";"Tages_PL",#N/A,FALSE,"Tagesbericht"}</definedName>
    <definedName name="__b19" localSheetId="15" hidden="1">{"Tages_D",#N/A,FALSE,"Tagesbericht";"Tages_PL",#N/A,FALSE,"Tagesbericht"}</definedName>
    <definedName name="__b19" localSheetId="19" hidden="1">{"Tages_D",#N/A,FALSE,"Tagesbericht";"Tages_PL",#N/A,FALSE,"Tagesbericht"}</definedName>
    <definedName name="__b19" hidden="1">{"Tages_D",#N/A,FALSE,"Tagesbericht";"Tages_PL",#N/A,FALSE,"Tagesbericht"}</definedName>
    <definedName name="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bs1" localSheetId="20" hidden="1">{"AS",#N/A,FALSE,"Dec_BS";"LIAB",#N/A,FALSE,"Dec_BS"}</definedName>
    <definedName name="__bs1" localSheetId="21" hidden="1">{"AS",#N/A,FALSE,"Dec_BS";"LIAB",#N/A,FALSE,"Dec_BS"}</definedName>
    <definedName name="__bs1" localSheetId="15" hidden="1">{"AS",#N/A,FALSE,"Dec_BS";"LIAB",#N/A,FALSE,"Dec_BS"}</definedName>
    <definedName name="__bs1" localSheetId="19" hidden="1">{"AS",#N/A,FALSE,"Dec_BS";"LIAB",#N/A,FALSE,"Dec_BS"}</definedName>
    <definedName name="__bs1" hidden="1">{"AS",#N/A,FALSE,"Dec_BS";"LIAB",#N/A,FALSE,"Dec_BS"}</definedName>
    <definedName name="__bs2" localSheetId="20" hidden="1">{"AS",#N/A,FALSE,"Dec_BS";"LIAB",#N/A,FALSE,"Dec_BS"}</definedName>
    <definedName name="__bs2" localSheetId="21" hidden="1">{"AS",#N/A,FALSE,"Dec_BS";"LIAB",#N/A,FALSE,"Dec_BS"}</definedName>
    <definedName name="__bs2" localSheetId="15" hidden="1">{"AS",#N/A,FALSE,"Dec_BS";"LIAB",#N/A,FALSE,"Dec_BS"}</definedName>
    <definedName name="__bs2" localSheetId="19" hidden="1">{"AS",#N/A,FALSE,"Dec_BS";"LIAB",#N/A,FALSE,"Dec_BS"}</definedName>
    <definedName name="__bs2" hidden="1">{"AS",#N/A,FALSE,"Dec_BS";"LIAB",#N/A,FALSE,"Dec_BS"}</definedName>
    <definedName name="__bum1" localSheetId="15" hidden="1">{#N/A,#N/A,TRUE,"5.2 LIVRARI (TROL)-BURO"}</definedName>
    <definedName name="__bum1" localSheetId="19" hidden="1">{#N/A,#N/A,TRUE,"5.2 LIVRARI (TROL)-BURO"}</definedName>
    <definedName name="__bum1" hidden="1">{#N/A,#N/A,TRUE,"5.2 LIVRARI (TROL)-BURO"}</definedName>
    <definedName name="__cd12" localSheetId="20" hidden="1">{"Tages_D",#N/A,FALSE,"Tagesbericht";"Tages_PL",#N/A,FALSE,"Tagesbericht"}</definedName>
    <definedName name="__cd12" localSheetId="21" hidden="1">{"Tages_D",#N/A,FALSE,"Tagesbericht";"Tages_PL",#N/A,FALSE,"Tagesbericht"}</definedName>
    <definedName name="__cd12" localSheetId="15" hidden="1">{"Tages_D",#N/A,FALSE,"Tagesbericht";"Tages_PL",#N/A,FALSE,"Tagesbericht"}</definedName>
    <definedName name="__cd12" localSheetId="19" hidden="1">{"Tages_D",#N/A,FALSE,"Tagesbericht";"Tages_PL",#N/A,FALSE,"Tagesbericht"}</definedName>
    <definedName name="__cd12" hidden="1">{"Tages_D",#N/A,FALSE,"Tagesbericht";"Tages_PL",#N/A,FALSE,"Tagesbericht"}</definedName>
    <definedName name="__CP0705" localSheetId="20" hidden="1">{"'Sheet1'!$A$1:$AI$34","'Sheet1'!$A$1:$AI$31","'Sheet1'!$B$2:$AM$25"}</definedName>
    <definedName name="__CP0705" localSheetId="21" hidden="1">{"'Sheet1'!$A$1:$AI$34","'Sheet1'!$A$1:$AI$31","'Sheet1'!$B$2:$AM$25"}</definedName>
    <definedName name="__CP0705" localSheetId="15" hidden="1">{"'Sheet1'!$A$1:$AI$34","'Sheet1'!$A$1:$AI$31","'Sheet1'!$B$2:$AM$25"}</definedName>
    <definedName name="__CP0705" localSheetId="19" hidden="1">{"'Sheet1'!$A$1:$AI$34","'Sheet1'!$A$1:$AI$31","'Sheet1'!$B$2:$AM$25"}</definedName>
    <definedName name="__CP0705" hidden="1">{"'Sheet1'!$A$1:$AI$34","'Sheet1'!$A$1:$AI$31","'Sheet1'!$B$2:$AM$25"}</definedName>
    <definedName name="__cv7"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cv7"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FDS_HYPERLINK_TOGGLE_STATE__" hidden="1">"ON"</definedName>
    <definedName name="__feb2" localSheetId="20" hidden="1">{"LBO Summary",#N/A,FALSE,"Summary"}</definedName>
    <definedName name="__feb2" localSheetId="21" hidden="1">{"LBO Summary",#N/A,FALSE,"Summary"}</definedName>
    <definedName name="__feb2" localSheetId="15" hidden="1">{"LBO Summary",#N/A,FALSE,"Summary"}</definedName>
    <definedName name="__feb2" localSheetId="19" hidden="1">{"LBO Summary",#N/A,FALSE,"Summary"}</definedName>
    <definedName name="__feb2" hidden="1">{"LBO Summary",#N/A,FALSE,"Summary"}</definedName>
    <definedName name="__FY03" localSheetId="20" hidden="1">{"'Sheet1'!$A$1:$AI$34","'Sheet1'!$A$1:$AI$31","'Sheet1'!$B$2:$AM$25"}</definedName>
    <definedName name="__FY03" localSheetId="21" hidden="1">{"'Sheet1'!$A$1:$AI$34","'Sheet1'!$A$1:$AI$31","'Sheet1'!$B$2:$AM$25"}</definedName>
    <definedName name="__FY03" localSheetId="15" hidden="1">{"'Sheet1'!$A$1:$AI$34","'Sheet1'!$A$1:$AI$31","'Sheet1'!$B$2:$AM$25"}</definedName>
    <definedName name="__FY03" localSheetId="19" hidden="1">{"'Sheet1'!$A$1:$AI$34","'Sheet1'!$A$1:$AI$31","'Sheet1'!$B$2:$AM$25"}</definedName>
    <definedName name="__FY03" hidden="1">{"'Sheet1'!$A$1:$AI$34","'Sheet1'!$A$1:$AI$31","'Sheet1'!$B$2:$AM$25"}</definedName>
    <definedName name="__IntlFixup" hidden="1">TRUE</definedName>
    <definedName name="__IntlFixupTable" localSheetId="20" hidden="1">#REF!</definedName>
    <definedName name="__IntlFixupTable" localSheetId="21" hidden="1">#REF!</definedName>
    <definedName name="__IntlFixupTable" hidden="1">#REF!</definedName>
    <definedName name="__new2" localSheetId="20" hidden="1">{"LBO Summary",#N/A,FALSE,"Summary";"Income Statement",#N/A,FALSE,"Model";"Cash Flow",#N/A,FALSE,"Model";"Balance Sheet",#N/A,FALSE,"Model";"Working Capital",#N/A,FALSE,"Model";"Pro Forma Balance Sheets",#N/A,FALSE,"PFBS";"Debt Balances",#N/A,FALSE,"Model";"Fee Schedules",#N/A,FALSE,"Model"}</definedName>
    <definedName name="__new2" localSheetId="21" hidden="1">{"LBO Summary",#N/A,FALSE,"Summary";"Income Statement",#N/A,FALSE,"Model";"Cash Flow",#N/A,FALSE,"Model";"Balance Sheet",#N/A,FALSE,"Model";"Working Capital",#N/A,FALSE,"Model";"Pro Forma Balance Sheets",#N/A,FALSE,"PFBS";"Debt Balances",#N/A,FALSE,"Model";"Fee Schedules",#N/A,FALSE,"Model"}</definedName>
    <definedName name="__new2" localSheetId="15" hidden="1">{"LBO Summary",#N/A,FALSE,"Summary";"Income Statement",#N/A,FALSE,"Model";"Cash Flow",#N/A,FALSE,"Model";"Balance Sheet",#N/A,FALSE,"Model";"Working Capital",#N/A,FALSE,"Model";"Pro Forma Balance Sheets",#N/A,FALSE,"PFBS";"Debt Balances",#N/A,FALSE,"Model";"Fee Schedules",#N/A,FALSE,"Model"}</definedName>
    <definedName name="__new2" localSheetId="19" hidden="1">{"LBO Summary",#N/A,FALSE,"Summary";"Income Statement",#N/A,FALSE,"Model";"Cash Flow",#N/A,FALSE,"Model";"Balance Sheet",#N/A,FALSE,"Model";"Working Capital",#N/A,FALSE,"Model";"Pro Forma Balance Sheets",#N/A,FALSE,"PFBS";"Debt Balances",#N/A,FALSE,"Model";"Fee Schedules",#N/A,FALSE,"Model"}</definedName>
    <definedName name="__new2" hidden="1">{"LBO Summary",#N/A,FALSE,"Summary";"Income Statement",#N/A,FALSE,"Model";"Cash Flow",#N/A,FALSE,"Model";"Balance Sheet",#N/A,FALSE,"Model";"Working Capital",#N/A,FALSE,"Model";"Pro Forma Balance Sheets",#N/A,FALSE,"PFBS";"Debt Balances",#N/A,FALSE,"Model";"Fee Schedules",#N/A,FALSE,"Model"}</definedName>
    <definedName name="__new3" localSheetId="20" hidden="1">{"LBO Summary",#N/A,FALSE,"Summary"}</definedName>
    <definedName name="__new3" localSheetId="21" hidden="1">{"LBO Summary",#N/A,FALSE,"Summary"}</definedName>
    <definedName name="__new3" localSheetId="15" hidden="1">{"LBO Summary",#N/A,FALSE,"Summary"}</definedName>
    <definedName name="__new3" localSheetId="19" hidden="1">{"LBO Summary",#N/A,FALSE,"Summary"}</definedName>
    <definedName name="__new3" hidden="1">{"LBO Summary",#N/A,FALSE,"Summary"}</definedName>
    <definedName name="__new4" localSheetId="20" hidden="1">{"LBO Summary",#N/A,FALSE,"Summary"}</definedName>
    <definedName name="__new4" localSheetId="21" hidden="1">{"LBO Summary",#N/A,FALSE,"Summary"}</definedName>
    <definedName name="__new4" localSheetId="15" hidden="1">{"LBO Summary",#N/A,FALSE,"Summary"}</definedName>
    <definedName name="__new4" localSheetId="19" hidden="1">{"LBO Summary",#N/A,FALSE,"Summary"}</definedName>
    <definedName name="__new4" hidden="1">{"LBO Summary",#N/A,FALSE,"Summary"}</definedName>
    <definedName name="__new5" localSheetId="20" hidden="1">{"assumptions",#N/A,FALSE,"Scenario 1";"valuation",#N/A,FALSE,"Scenario 1"}</definedName>
    <definedName name="__new5" localSheetId="21" hidden="1">{"assumptions",#N/A,FALSE,"Scenario 1";"valuation",#N/A,FALSE,"Scenario 1"}</definedName>
    <definedName name="__new5" localSheetId="15" hidden="1">{"assumptions",#N/A,FALSE,"Scenario 1";"valuation",#N/A,FALSE,"Scenario 1"}</definedName>
    <definedName name="__new5" localSheetId="19" hidden="1">{"assumptions",#N/A,FALSE,"Scenario 1";"valuation",#N/A,FALSE,"Scenario 1"}</definedName>
    <definedName name="__new5" hidden="1">{"assumptions",#N/A,FALSE,"Scenario 1";"valuation",#N/A,FALSE,"Scenario 1"}</definedName>
    <definedName name="__new6" localSheetId="20" hidden="1">{"LBO Summary",#N/A,FALSE,"Summary"}</definedName>
    <definedName name="__new6" localSheetId="21" hidden="1">{"LBO Summary",#N/A,FALSE,"Summary"}</definedName>
    <definedName name="__new6" localSheetId="15" hidden="1">{"LBO Summary",#N/A,FALSE,"Summary"}</definedName>
    <definedName name="__new6" localSheetId="19" hidden="1">{"LBO Summary",#N/A,FALSE,"Summary"}</definedName>
    <definedName name="__new6" hidden="1">{"LBO Summary",#N/A,FALSE,"Summary"}</definedName>
    <definedName name="__new7" localSheetId="20" hidden="1">{"LBO Summary",#N/A,FALSE,"Summary";"Income Statement",#N/A,FALSE,"Model";"Cash Flow",#N/A,FALSE,"Model";"Balance Sheet",#N/A,FALSE,"Model";"Working Capital",#N/A,FALSE,"Model";"Pro Forma Balance Sheets",#N/A,FALSE,"PFBS";"Debt Balances",#N/A,FALSE,"Model";"Fee Schedules",#N/A,FALSE,"Model"}</definedName>
    <definedName name="__new7" localSheetId="21" hidden="1">{"LBO Summary",#N/A,FALSE,"Summary";"Income Statement",#N/A,FALSE,"Model";"Cash Flow",#N/A,FALSE,"Model";"Balance Sheet",#N/A,FALSE,"Model";"Working Capital",#N/A,FALSE,"Model";"Pro Forma Balance Sheets",#N/A,FALSE,"PFBS";"Debt Balances",#N/A,FALSE,"Model";"Fee Schedules",#N/A,FALSE,"Model"}</definedName>
    <definedName name="__new7" localSheetId="15" hidden="1">{"LBO Summary",#N/A,FALSE,"Summary";"Income Statement",#N/A,FALSE,"Model";"Cash Flow",#N/A,FALSE,"Model";"Balance Sheet",#N/A,FALSE,"Model";"Working Capital",#N/A,FALSE,"Model";"Pro Forma Balance Sheets",#N/A,FALSE,"PFBS";"Debt Balances",#N/A,FALSE,"Model";"Fee Schedules",#N/A,FALSE,"Model"}</definedName>
    <definedName name="__new7" localSheetId="19" hidden="1">{"LBO Summary",#N/A,FALSE,"Summary";"Income Statement",#N/A,FALSE,"Model";"Cash Flow",#N/A,FALSE,"Model";"Balance Sheet",#N/A,FALSE,"Model";"Working Capital",#N/A,FALSE,"Model";"Pro Forma Balance Sheets",#N/A,FALSE,"PFBS";"Debt Balances",#N/A,FALSE,"Model";"Fee Schedules",#N/A,FALSE,"Model"}</definedName>
    <definedName name="__new7" hidden="1">{"LBO Summary",#N/A,FALSE,"Summary";"Income Statement",#N/A,FALSE,"Model";"Cash Flow",#N/A,FALSE,"Model";"Balance Sheet",#N/A,FALSE,"Model";"Working Capital",#N/A,FALSE,"Model";"Pro Forma Balance Sheets",#N/A,FALSE,"PFBS";"Debt Balances",#N/A,FALSE,"Model";"Fee Schedules",#N/A,FALSE,"Model"}</definedName>
    <definedName name="__new8" localSheetId="20" hidden="1">{"Co1statements",#N/A,FALSE,"Cmpy1";"Co2statement",#N/A,FALSE,"Cmpy2";"co1pm",#N/A,FALSE,"Co1PM";"co2PM",#N/A,FALSE,"Co2PM";"value",#N/A,FALSE,"value";"opco",#N/A,FALSE,"NewSparkle";"adjusts",#N/A,FALSE,"Adjustments"}</definedName>
    <definedName name="__new8" localSheetId="21" hidden="1">{"Co1statements",#N/A,FALSE,"Cmpy1";"Co2statement",#N/A,FALSE,"Cmpy2";"co1pm",#N/A,FALSE,"Co1PM";"co2PM",#N/A,FALSE,"Co2PM";"value",#N/A,FALSE,"value";"opco",#N/A,FALSE,"NewSparkle";"adjusts",#N/A,FALSE,"Adjustments"}</definedName>
    <definedName name="__new8" localSheetId="15" hidden="1">{"Co1statements",#N/A,FALSE,"Cmpy1";"Co2statement",#N/A,FALSE,"Cmpy2";"co1pm",#N/A,FALSE,"Co1PM";"co2PM",#N/A,FALSE,"Co2PM";"value",#N/A,FALSE,"value";"opco",#N/A,FALSE,"NewSparkle";"adjusts",#N/A,FALSE,"Adjustments"}</definedName>
    <definedName name="__new8" localSheetId="19" hidden="1">{"Co1statements",#N/A,FALSE,"Cmpy1";"Co2statement",#N/A,FALSE,"Cmpy2";"co1pm",#N/A,FALSE,"Co1PM";"co2PM",#N/A,FALSE,"Co2PM";"value",#N/A,FALSE,"value";"opco",#N/A,FALSE,"NewSparkle";"adjusts",#N/A,FALSE,"Adjustments"}</definedName>
    <definedName name="__new8" hidden="1">{"Co1statements",#N/A,FALSE,"Cmpy1";"Co2statement",#N/A,FALSE,"Cmpy2";"co1pm",#N/A,FALSE,"Co1PM";"co2PM",#N/A,FALSE,"Co2PM";"value",#N/A,FALSE,"value";"opco",#N/A,FALSE,"NewSparkle";"adjusts",#N/A,FALSE,"Adjustments"}</definedName>
    <definedName name="__pd10" localSheetId="15" hidden="1">{"'Summary'!$A$1:$J$46"}</definedName>
    <definedName name="__pd10" localSheetId="19" hidden="1">{"'Summary'!$A$1:$J$46"}</definedName>
    <definedName name="__pd10" hidden="1">{"'Summary'!$A$1:$J$46"}</definedName>
    <definedName name="__PD11" localSheetId="15" hidden="1">{"'Summary'!$A$1:$J$46"}</definedName>
    <definedName name="__PD11" localSheetId="19" hidden="1">{"'Summary'!$A$1:$J$46"}</definedName>
    <definedName name="__PD11" hidden="1">{"'Summary'!$A$1:$J$46"}</definedName>
    <definedName name="__R" localSheetId="15" hidden="1">{#N/A,#N/A,FALSE,"Ventes V.P. V.U.";#N/A,#N/A,FALSE,"Les Concurences";#N/A,#N/A,FALSE,"DACIA"}</definedName>
    <definedName name="__R" localSheetId="19" hidden="1">{#N/A,#N/A,FALSE,"Ventes V.P. V.U.";#N/A,#N/A,FALSE,"Les Concurences";#N/A,#N/A,FALSE,"DACIA"}</definedName>
    <definedName name="__R" hidden="1">{#N/A,#N/A,FALSE,"Ventes V.P. V.U.";#N/A,#N/A,FALSE,"Les Concurences";#N/A,#N/A,FALSE,"DACIA"}</definedName>
    <definedName name="__re10" localSheetId="20" hidden="1">{#N/A,#N/A,FALSE,"EOC YTD ACTUAL";#N/A,#N/A,FALSE,"Distributor YTD Actual";#N/A,#N/A,FALSE,"Manufacturing YTD Actual";#N/A,#N/A,FALSE,"Service YTD Actual"}</definedName>
    <definedName name="__re10" localSheetId="21" hidden="1">{#N/A,#N/A,FALSE,"EOC YTD ACTUAL";#N/A,#N/A,FALSE,"Distributor YTD Actual";#N/A,#N/A,FALSE,"Manufacturing YTD Actual";#N/A,#N/A,FALSE,"Service YTD Actual"}</definedName>
    <definedName name="__re10" localSheetId="15" hidden="1">{#N/A,#N/A,FALSE,"EOC YTD ACTUAL";#N/A,#N/A,FALSE,"Distributor YTD Actual";#N/A,#N/A,FALSE,"Manufacturing YTD Actual";#N/A,#N/A,FALSE,"Service YTD Actual"}</definedName>
    <definedName name="__re10" localSheetId="19" hidden="1">{#N/A,#N/A,FALSE,"EOC YTD ACTUAL";#N/A,#N/A,FALSE,"Distributor YTD Actual";#N/A,#N/A,FALSE,"Manufacturing YTD Actual";#N/A,#N/A,FALSE,"Service YTD Actual"}</definedName>
    <definedName name="__re10" hidden="1">{#N/A,#N/A,FALSE,"EOC YTD ACTUAL";#N/A,#N/A,FALSE,"Distributor YTD Actual";#N/A,#N/A,FALSE,"Manufacturing YTD Actual";#N/A,#N/A,FALSE,"Service YTD Actual"}</definedName>
    <definedName name="__s3" localSheetId="20" hidden="1">{#N/A,#N/A,FALSE,"Aging Summary";#N/A,#N/A,FALSE,"Ratio Analysis";#N/A,#N/A,FALSE,"Test 120 Day Accts";#N/A,#N/A,FALSE,"Tickmarks"}</definedName>
    <definedName name="__s3" localSheetId="21" hidden="1">{#N/A,#N/A,FALSE,"Aging Summary";#N/A,#N/A,FALSE,"Ratio Analysis";#N/A,#N/A,FALSE,"Test 120 Day Accts";#N/A,#N/A,FALSE,"Tickmarks"}</definedName>
    <definedName name="__s3" localSheetId="15" hidden="1">{#N/A,#N/A,FALSE,"Aging Summary";#N/A,#N/A,FALSE,"Ratio Analysis";#N/A,#N/A,FALSE,"Test 120 Day Accts";#N/A,#N/A,FALSE,"Tickmarks"}</definedName>
    <definedName name="__s3" localSheetId="19" hidden="1">{#N/A,#N/A,FALSE,"Aging Summary";#N/A,#N/A,FALSE,"Ratio Analysis";#N/A,#N/A,FALSE,"Test 120 Day Accts";#N/A,#N/A,FALSE,"Tickmarks"}</definedName>
    <definedName name="__s3" hidden="1">{#N/A,#N/A,FALSE,"Aging Summary";#N/A,#N/A,FALSE,"Ratio Analysis";#N/A,#N/A,FALSE,"Test 120 Day Accts";#N/A,#N/A,FALSE,"Tickmarks"}</definedName>
    <definedName name="__s4" localSheetId="20" hidden="1">{#N/A,#N/A,FALSE,"Aging Summary";#N/A,#N/A,FALSE,"Ratio Analysis";#N/A,#N/A,FALSE,"Test 120 Day Accts";#N/A,#N/A,FALSE,"Tickmarks"}</definedName>
    <definedName name="__s4" localSheetId="21" hidden="1">{#N/A,#N/A,FALSE,"Aging Summary";#N/A,#N/A,FALSE,"Ratio Analysis";#N/A,#N/A,FALSE,"Test 120 Day Accts";#N/A,#N/A,FALSE,"Tickmarks"}</definedName>
    <definedName name="__s4" localSheetId="15" hidden="1">{#N/A,#N/A,FALSE,"Aging Summary";#N/A,#N/A,FALSE,"Ratio Analysis";#N/A,#N/A,FALSE,"Test 120 Day Accts";#N/A,#N/A,FALSE,"Tickmarks"}</definedName>
    <definedName name="__s4" localSheetId="19" hidden="1">{#N/A,#N/A,FALSE,"Aging Summary";#N/A,#N/A,FALSE,"Ratio Analysis";#N/A,#N/A,FALSE,"Test 120 Day Accts";#N/A,#N/A,FALSE,"Tickmarks"}</definedName>
    <definedName name="__s4" hidden="1">{#N/A,#N/A,FALSE,"Aging Summary";#N/A,#N/A,FALSE,"Ratio Analysis";#N/A,#N/A,FALSE,"Test 120 Day Accts";#N/A,#N/A,FALSE,"Tickmarks"}</definedName>
    <definedName name="__SD30" localSheetId="15" hidden="1">{"'Summary'!$A$1:$J$46"}</definedName>
    <definedName name="__SD30" localSheetId="19" hidden="1">{"'Summary'!$A$1:$J$46"}</definedName>
    <definedName name="__SD30" hidden="1">{"'Summary'!$A$1:$J$46"}</definedName>
    <definedName name="__u18" localSheetId="20" hidden="1">{"Tages_D",#N/A,FALSE,"Tagesbericht";"Tages_PL",#N/A,FALSE,"Tagesbericht"}</definedName>
    <definedName name="__u18" localSheetId="21" hidden="1">{"Tages_D",#N/A,FALSE,"Tagesbericht";"Tages_PL",#N/A,FALSE,"Tagesbericht"}</definedName>
    <definedName name="__u18" localSheetId="15" hidden="1">{"Tages_D",#N/A,FALSE,"Tagesbericht";"Tages_PL",#N/A,FALSE,"Tagesbericht"}</definedName>
    <definedName name="__u18" localSheetId="19" hidden="1">{"Tages_D",#N/A,FALSE,"Tagesbericht";"Tages_PL",#N/A,FALSE,"Tagesbericht"}</definedName>
    <definedName name="__u18" hidden="1">{"Tages_D",#N/A,FALSE,"Tagesbericht";"Tages_PL",#N/A,FALSE,"Tagesbericht"}</definedName>
    <definedName name="__u20" localSheetId="20" hidden="1">{"fleisch",#N/A,FALSE,"WG HK";"food",#N/A,FALSE,"WG HK";"hartwaren",#N/A,FALSE,"WG HK";"weichwaren",#N/A,FALSE,"WG HK"}</definedName>
    <definedName name="__u20" localSheetId="21" hidden="1">{"fleisch",#N/A,FALSE,"WG HK";"food",#N/A,FALSE,"WG HK";"hartwaren",#N/A,FALSE,"WG HK";"weichwaren",#N/A,FALSE,"WG HK"}</definedName>
    <definedName name="__u20" localSheetId="15" hidden="1">{"fleisch",#N/A,FALSE,"WG HK";"food",#N/A,FALSE,"WG HK";"hartwaren",#N/A,FALSE,"WG HK";"weichwaren",#N/A,FALSE,"WG HK"}</definedName>
    <definedName name="__u20" localSheetId="19" hidden="1">{"fleisch",#N/A,FALSE,"WG HK";"food",#N/A,FALSE,"WG HK";"hartwaren",#N/A,FALSE,"WG HK";"weichwaren",#N/A,FALSE,"WG HK"}</definedName>
    <definedName name="__u20" hidden="1">{"fleisch",#N/A,FALSE,"WG HK";"food",#N/A,FALSE,"WG HK";"hartwaren",#N/A,FALSE,"WG HK";"weichwaren",#N/A,FALSE,"WG HK"}</definedName>
    <definedName name="__VB5" localSheetId="15" hidden="1">{#N/A,#N/A,FALSE,"Ventes V.P. V.U.";#N/A,#N/A,FALSE,"Les Concurences";#N/A,#N/A,FALSE,"DACIA"}</definedName>
    <definedName name="__VB5" localSheetId="19" hidden="1">{#N/A,#N/A,FALSE,"Ventes V.P. V.U.";#N/A,#N/A,FALSE,"Les Concurences";#N/A,#N/A,FALSE,"DACIA"}</definedName>
    <definedName name="__VB5" hidden="1">{#N/A,#N/A,FALSE,"Ventes V.P. V.U.";#N/A,#N/A,FALSE,"Les Concurences";#N/A,#N/A,FALSE,"DACIA"}</definedName>
    <definedName name="__wrn1" localSheetId="15" hidden="1">{"Base_Economics",#N/A,FALSE,"BP Amoco Summary";"Base_MOD_CashFlows",#N/A,FALSE,"BP Amoco Summary"}</definedName>
    <definedName name="__wrn1" localSheetId="19" hidden="1">{"Base_Economics",#N/A,FALSE,"BP Amoco Summary";"Base_MOD_CashFlows",#N/A,FALSE,"BP Amoco Summary"}</definedName>
    <definedName name="__wrn1" hidden="1">{"Base_Economics",#N/A,FALSE,"BP Amoco Summary";"Base_MOD_CashFlows",#N/A,FALSE,"BP Amoco Summary"}</definedName>
    <definedName name="__wrn2" localSheetId="15" hidden="1">{"Bus_Plan_Sht",#N/A,FALSE,"Bus Plan Sht"}</definedName>
    <definedName name="__wrn2" localSheetId="19" hidden="1">{"Bus_Plan_Sht",#N/A,FALSE,"Bus Plan Sht"}</definedName>
    <definedName name="__wrn2" hidden="1">{"Bus_Plan_Sht",#N/A,FALSE,"Bus Plan Sht"}</definedName>
    <definedName name="__wrn3" localSheetId="15" hidden="1">{"Incremental_Cashflows",#N/A,FALSE,"BP Amoco Summary";"Incremental_Economics",#N/A,FALSE,"BP Amoco Summary"}</definedName>
    <definedName name="__wrn3" localSheetId="19" hidden="1">{"Incremental_Cashflows",#N/A,FALSE,"BP Amoco Summary";"Incremental_Economics",#N/A,FALSE,"BP Amoco Summary"}</definedName>
    <definedName name="__wrn3" hidden="1">{"Incremental_Cashflows",#N/A,FALSE,"BP Amoco Summary";"Incremental_Economics",#N/A,FALSE,"BP Amoco Summary"}</definedName>
    <definedName name="__x1" localSheetId="20" hidden="1">{#N/A,#N/A,FALSE,"Cover";#N/A,#N/A,FALSE,"1. Conversion Cost Summary";#N/A,#N/A,FALSE,"2. CC YE Forecast INV ";#N/A,#N/A,FALSE,"3. CC YE Forecast ROM";#N/A,#N/A,FALSE,"4.CC YE FORECAST ROM+INV";#N/A,#N/A,FALSE,"5. Material Cost";#N/A,#N/A,FALSE,"6. Waste Calculation"}</definedName>
    <definedName name="__x1" localSheetId="21" hidden="1">{#N/A,#N/A,FALSE,"Cover";#N/A,#N/A,FALSE,"1. Conversion Cost Summary";#N/A,#N/A,FALSE,"2. CC YE Forecast INV ";#N/A,#N/A,FALSE,"3. CC YE Forecast ROM";#N/A,#N/A,FALSE,"4.CC YE FORECAST ROM+INV";#N/A,#N/A,FALSE,"5. Material Cost";#N/A,#N/A,FALSE,"6. Waste Calculation"}</definedName>
    <definedName name="__x1" localSheetId="15" hidden="1">{#N/A,#N/A,FALSE,"Cover";#N/A,#N/A,FALSE,"1. Conversion Cost Summary";#N/A,#N/A,FALSE,"2. CC YE Forecast INV ";#N/A,#N/A,FALSE,"3. CC YE Forecast ROM";#N/A,#N/A,FALSE,"4.CC YE FORECAST ROM+INV";#N/A,#N/A,FALSE,"5. Material Cost";#N/A,#N/A,FALSE,"6. Waste Calculation"}</definedName>
    <definedName name="__x1" localSheetId="19" hidden="1">{#N/A,#N/A,FALSE,"Cover";#N/A,#N/A,FALSE,"1. Conversion Cost Summary";#N/A,#N/A,FALSE,"2. CC YE Forecast INV ";#N/A,#N/A,FALSE,"3. CC YE Forecast ROM";#N/A,#N/A,FALSE,"4.CC YE FORECAST ROM+INV";#N/A,#N/A,FALSE,"5. Material Cost";#N/A,#N/A,FALSE,"6. Waste Calculation"}</definedName>
    <definedName name="__x1" hidden="1">{#N/A,#N/A,FALSE,"Cover";#N/A,#N/A,FALSE,"1. Conversion Cost Summary";#N/A,#N/A,FALSE,"2. CC YE Forecast INV ";#N/A,#N/A,FALSE,"3. CC YE Forecast ROM";#N/A,#N/A,FALSE,"4.CC YE FORECAST ROM+INV";#N/A,#N/A,FALSE,"5. Material Cost";#N/A,#N/A,FALSE,"6. Waste Calculation"}</definedName>
    <definedName name="__x10" localSheetId="20" hidden="1">{#N/A,#N/A,FALSE,"Cover";#N/A,#N/A,FALSE,"1. Conversion Cost Summary";#N/A,#N/A,FALSE,"2. CC YE Forecast INV ";#N/A,#N/A,FALSE,"3. CC YE Forecast ROM";#N/A,#N/A,FALSE,"4.CC YE FORECAST ROM+INV";#N/A,#N/A,FALSE,"5. Material Cost";#N/A,#N/A,FALSE,"6. Waste Calculation"}</definedName>
    <definedName name="__x10" localSheetId="21" hidden="1">{#N/A,#N/A,FALSE,"Cover";#N/A,#N/A,FALSE,"1. Conversion Cost Summary";#N/A,#N/A,FALSE,"2. CC YE Forecast INV ";#N/A,#N/A,FALSE,"3. CC YE Forecast ROM";#N/A,#N/A,FALSE,"4.CC YE FORECAST ROM+INV";#N/A,#N/A,FALSE,"5. Material Cost";#N/A,#N/A,FALSE,"6. Waste Calculation"}</definedName>
    <definedName name="__x10" localSheetId="15" hidden="1">{#N/A,#N/A,FALSE,"Cover";#N/A,#N/A,FALSE,"1. Conversion Cost Summary";#N/A,#N/A,FALSE,"2. CC YE Forecast INV ";#N/A,#N/A,FALSE,"3. CC YE Forecast ROM";#N/A,#N/A,FALSE,"4.CC YE FORECAST ROM+INV";#N/A,#N/A,FALSE,"5. Material Cost";#N/A,#N/A,FALSE,"6. Waste Calculation"}</definedName>
    <definedName name="__x10" localSheetId="19" hidden="1">{#N/A,#N/A,FALSE,"Cover";#N/A,#N/A,FALSE,"1. Conversion Cost Summary";#N/A,#N/A,FALSE,"2. CC YE Forecast INV ";#N/A,#N/A,FALSE,"3. CC YE Forecast ROM";#N/A,#N/A,FALSE,"4.CC YE FORECAST ROM+INV";#N/A,#N/A,FALSE,"5. Material Cost";#N/A,#N/A,FALSE,"6. Waste Calculation"}</definedName>
    <definedName name="__x10" hidden="1">{#N/A,#N/A,FALSE,"Cover";#N/A,#N/A,FALSE,"1. Conversion Cost Summary";#N/A,#N/A,FALSE,"2. CC YE Forecast INV ";#N/A,#N/A,FALSE,"3. CC YE Forecast ROM";#N/A,#N/A,FALSE,"4.CC YE FORECAST ROM+INV";#N/A,#N/A,FALSE,"5. Material Cost";#N/A,#N/A,FALSE,"6. Waste Calculation"}</definedName>
    <definedName name="__x11" localSheetId="20" hidden="1">{"Hw_All",#N/A,FALSE,"Hollywood FF";"HwFF_Tech",#N/A,FALSE,"Hollywood FF";"HwFF_PerMille",#N/A,FALSE,"Hollywood FF";"HwFF_Pricing",#N/A,FALSE,"Hollywood FF"}</definedName>
    <definedName name="__x11" localSheetId="21" hidden="1">{"Hw_All",#N/A,FALSE,"Hollywood FF";"HwFF_Tech",#N/A,FALSE,"Hollywood FF";"HwFF_PerMille",#N/A,FALSE,"Hollywood FF";"HwFF_Pricing",#N/A,FALSE,"Hollywood FF"}</definedName>
    <definedName name="__x11" localSheetId="15" hidden="1">{"Hw_All",#N/A,FALSE,"Hollywood FF";"HwFF_Tech",#N/A,FALSE,"Hollywood FF";"HwFF_PerMille",#N/A,FALSE,"Hollywood FF";"HwFF_Pricing",#N/A,FALSE,"Hollywood FF"}</definedName>
    <definedName name="__x11" localSheetId="19" hidden="1">{"Hw_All",#N/A,FALSE,"Hollywood FF";"HwFF_Tech",#N/A,FALSE,"Hollywood FF";"HwFF_PerMille",#N/A,FALSE,"Hollywood FF";"HwFF_Pricing",#N/A,FALSE,"Hollywood FF"}</definedName>
    <definedName name="__x11" hidden="1">{"Hw_All",#N/A,FALSE,"Hollywood FF";"HwFF_Tech",#N/A,FALSE,"Hollywood FF";"HwFF_PerMille",#N/A,FALSE,"Hollywood FF";"HwFF_Pricing",#N/A,FALSE,"Hollywood FF"}</definedName>
    <definedName name="__x12" localSheetId="20" hidden="1">{"K100_All",#N/A,FALSE,"Kent 100`s";"K100_Tech",#N/A,FALSE,"Kent 100`s";"K100_Pricing",#N/A,FALSE,"Kent 100`s";"K100_PerMille",#N/A,FALSE,"Kent 100`s"}</definedName>
    <definedName name="__x12" localSheetId="21" hidden="1">{"K100_All",#N/A,FALSE,"Kent 100`s";"K100_Tech",#N/A,FALSE,"Kent 100`s";"K100_Pricing",#N/A,FALSE,"Kent 100`s";"K100_PerMille",#N/A,FALSE,"Kent 100`s"}</definedName>
    <definedName name="__x12" localSheetId="15" hidden="1">{"K100_All",#N/A,FALSE,"Kent 100`s";"K100_Tech",#N/A,FALSE,"Kent 100`s";"K100_Pricing",#N/A,FALSE,"Kent 100`s";"K100_PerMille",#N/A,FALSE,"Kent 100`s"}</definedName>
    <definedName name="__x12" localSheetId="19" hidden="1">{"K100_All",#N/A,FALSE,"Kent 100`s";"K100_Tech",#N/A,FALSE,"Kent 100`s";"K100_Pricing",#N/A,FALSE,"Kent 100`s";"K100_PerMille",#N/A,FALSE,"Kent 100`s"}</definedName>
    <definedName name="__x12" hidden="1">{"K100_All",#N/A,FALSE,"Kent 100`s";"K100_Tech",#N/A,FALSE,"Kent 100`s";"K100_Pricing",#N/A,FALSE,"Kent 100`s";"K100_PerMille",#N/A,FALSE,"Kent 100`s"}</definedName>
    <definedName name="__x9" localSheetId="20" hidden="1">{#N/A,#N/A,FALSE,"Cover";#N/A,#N/A,FALSE,"1. Conversion Cost Summary";#N/A,#N/A,FALSE,"2. CC YE Forecast INV ";#N/A,#N/A,FALSE,"3. CC YE Forecast ROM";#N/A,#N/A,FALSE,"4.CC YE FORECAST ROM+INV";#N/A,#N/A,FALSE,"5. Material Cost";#N/A,#N/A,FALSE,"6. Waste Calculation"}</definedName>
    <definedName name="__x9" localSheetId="21" hidden="1">{#N/A,#N/A,FALSE,"Cover";#N/A,#N/A,FALSE,"1. Conversion Cost Summary";#N/A,#N/A,FALSE,"2. CC YE Forecast INV ";#N/A,#N/A,FALSE,"3. CC YE Forecast ROM";#N/A,#N/A,FALSE,"4.CC YE FORECAST ROM+INV";#N/A,#N/A,FALSE,"5. Material Cost";#N/A,#N/A,FALSE,"6. Waste Calculation"}</definedName>
    <definedName name="__x9" localSheetId="15" hidden="1">{#N/A,#N/A,FALSE,"Cover";#N/A,#N/A,FALSE,"1. Conversion Cost Summary";#N/A,#N/A,FALSE,"2. CC YE Forecast INV ";#N/A,#N/A,FALSE,"3. CC YE Forecast ROM";#N/A,#N/A,FALSE,"4.CC YE FORECAST ROM+INV";#N/A,#N/A,FALSE,"5. Material Cost";#N/A,#N/A,FALSE,"6. Waste Calculation"}</definedName>
    <definedName name="__x9" localSheetId="19" hidden="1">{#N/A,#N/A,FALSE,"Cover";#N/A,#N/A,FALSE,"1. Conversion Cost Summary";#N/A,#N/A,FALSE,"2. CC YE Forecast INV ";#N/A,#N/A,FALSE,"3. CC YE Forecast ROM";#N/A,#N/A,FALSE,"4.CC YE FORECAST ROM+INV";#N/A,#N/A,FALSE,"5. Material Cost";#N/A,#N/A,FALSE,"6. Waste Calculation"}</definedName>
    <definedName name="__x9" hidden="1">{#N/A,#N/A,FALSE,"Cover";#N/A,#N/A,FALSE,"1. Conversion Cost Summary";#N/A,#N/A,FALSE,"2. CC YE Forecast INV ";#N/A,#N/A,FALSE,"3. CC YE Forecast ROM";#N/A,#N/A,FALSE,"4.CC YE FORECAST ROM+INV";#N/A,#N/A,FALSE,"5. Material Cost";#N/A,#N/A,FALSE,"6. Waste Calculation"}</definedName>
    <definedName name="__xlfn.BAHTTEXT" hidden="1">#NAME?</definedName>
    <definedName name="__xlfn.IFERROR" hidden="1">#NAME?</definedName>
    <definedName name="__xlfn.SUMIFS" hidden="1">#NAME?</definedName>
    <definedName name="__y1" localSheetId="20" hidden="1">{#N/A,#N/A,FALSE,"Cover";#N/A,#N/A,FALSE,"1. Conversion Cost Summary";#N/A,#N/A,FALSE,"2. CC YE Forecast INV ";#N/A,#N/A,FALSE,"3. CC YE Forecast ROM";#N/A,#N/A,FALSE,"4.CC YE FORECAST ROM+INV";#N/A,#N/A,FALSE,"5. Material Cost";#N/A,#N/A,FALSE,"6. Waste Calculation"}</definedName>
    <definedName name="__y1" localSheetId="21" hidden="1">{#N/A,#N/A,FALSE,"Cover";#N/A,#N/A,FALSE,"1. Conversion Cost Summary";#N/A,#N/A,FALSE,"2. CC YE Forecast INV ";#N/A,#N/A,FALSE,"3. CC YE Forecast ROM";#N/A,#N/A,FALSE,"4.CC YE FORECAST ROM+INV";#N/A,#N/A,FALSE,"5. Material Cost";#N/A,#N/A,FALSE,"6. Waste Calculation"}</definedName>
    <definedName name="__y1" localSheetId="15" hidden="1">{#N/A,#N/A,FALSE,"Cover";#N/A,#N/A,FALSE,"1. Conversion Cost Summary";#N/A,#N/A,FALSE,"2. CC YE Forecast INV ";#N/A,#N/A,FALSE,"3. CC YE Forecast ROM";#N/A,#N/A,FALSE,"4.CC YE FORECAST ROM+INV";#N/A,#N/A,FALSE,"5. Material Cost";#N/A,#N/A,FALSE,"6. Waste Calculation"}</definedName>
    <definedName name="__y1" localSheetId="19" hidden="1">{#N/A,#N/A,FALSE,"Cover";#N/A,#N/A,FALSE,"1. Conversion Cost Summary";#N/A,#N/A,FALSE,"2. CC YE Forecast INV ";#N/A,#N/A,FALSE,"3. CC YE Forecast ROM";#N/A,#N/A,FALSE,"4.CC YE FORECAST ROM+INV";#N/A,#N/A,FALSE,"5. Material Cost";#N/A,#N/A,FALSE,"6. Waste Calculation"}</definedName>
    <definedName name="__y1" hidden="1">{#N/A,#N/A,FALSE,"Cover";#N/A,#N/A,FALSE,"1. Conversion Cost Summary";#N/A,#N/A,FALSE,"2. CC YE Forecast INV ";#N/A,#N/A,FALSE,"3. CC YE Forecast ROM";#N/A,#N/A,FALSE,"4.CC YE FORECAST ROM+INV";#N/A,#N/A,FALSE,"5. Material Cost";#N/A,#N/A,FALSE,"6. Waste Calculation"}</definedName>
    <definedName name="_1" localSheetId="15" hidden="1">{#N/A,#N/A,FALSE,"Cover";#N/A,#N/A,FALSE,"1. Conversion Cost Summary";#N/A,#N/A,FALSE,"2. CC YE Forecast INV ";#N/A,#N/A,FALSE,"3. CC YE Forecast ROM";#N/A,#N/A,FALSE,"4.CC YE FORECAST ROM+INV";#N/A,#N/A,FALSE,"5. Material Cost";#N/A,#N/A,FALSE,"6. Waste Calculation"}</definedName>
    <definedName name="_1" localSheetId="19" hidden="1">{#N/A,#N/A,FALSE,"Cover";#N/A,#N/A,FALSE,"1. Conversion Cost Summary";#N/A,#N/A,FALSE,"2. CC YE Forecast INV ";#N/A,#N/A,FALSE,"3. CC YE Forecast ROM";#N/A,#N/A,FALSE,"4.CC YE FORECAST ROM+INV";#N/A,#N/A,FALSE,"5. Material Cost";#N/A,#N/A,FALSE,"6. Waste Calculation"}</definedName>
    <definedName name="_1" hidden="1">{#N/A,#N/A,FALSE,"Cover";#N/A,#N/A,FALSE,"1. Conversion Cost Summary";#N/A,#N/A,FALSE,"2. CC YE Forecast INV ";#N/A,#N/A,FALSE,"3. CC YE Forecast ROM";#N/A,#N/A,FALSE,"4.CC YE FORECAST ROM+INV";#N/A,#N/A,FALSE,"5. Material Cost";#N/A,#N/A,FALSE,"6. Waste Calculation"}</definedName>
    <definedName name="_1__123Graph_AChart_10B" hidden="1">#REF!</definedName>
    <definedName name="_1__123Graph_ACHART_2" hidden="1">#REF!</definedName>
    <definedName name="_1__123Graph_ACHART_4" hidden="1">#REF!</definedName>
    <definedName name="_1_02_FooterType" hidden="1">"INTERNAL"</definedName>
    <definedName name="_10__123Graph_AChart_20C" hidden="1">#REF!</definedName>
    <definedName name="_10__123Graph_BCHART_2" hidden="1">#REF!</definedName>
    <definedName name="_10__123Graph_BCHART_4" hidden="1">#REF!</definedName>
    <definedName name="_10__123Graph_BCHART_5" hidden="1">#REF!</definedName>
    <definedName name="_10__123Graph_CCHART_1" localSheetId="20" hidden="1">#REF!</definedName>
    <definedName name="_10__123Graph_CCHART_1" localSheetId="21" hidden="1">#REF!</definedName>
    <definedName name="_10__123Graph_CCHART_1" hidden="1">#REF!</definedName>
    <definedName name="_10__123Graph_CCHART_3" hidden="1">#REF!</definedName>
    <definedName name="_10__123Graph_XCHART_3" hidden="1">#REF!</definedName>
    <definedName name="_11__123Graph_AChart_21C" localSheetId="20" hidden="1">#REF!</definedName>
    <definedName name="_11__123Graph_AChart_21C" localSheetId="21" hidden="1">#REF!</definedName>
    <definedName name="_11__123Graph_AChart_21C" hidden="1">#REF!</definedName>
    <definedName name="_11__123Graph_BCHART_2" hidden="1">#REF!</definedName>
    <definedName name="_11__123Graph_BCHART_5" hidden="1">#REF!</definedName>
    <definedName name="_11__123Graph_CCHART_1" hidden="1">#REF!</definedName>
    <definedName name="_11__123Graph_CCHART_3" localSheetId="20" hidden="1">#REF!</definedName>
    <definedName name="_11__123Graph_CCHART_3" localSheetId="21" hidden="1">#REF!</definedName>
    <definedName name="_11__123Graph_CCHART_3" hidden="1">#REF!</definedName>
    <definedName name="_11__123Graph_DCHART_1" hidden="1">#REF!</definedName>
    <definedName name="_12" localSheetId="15" hidden="1">{"AS",#N/A,FALSE,"Dec_BS_Fnl";"LIAB",#N/A,FALSE,"Dec_BS_Fnl"}</definedName>
    <definedName name="_12" localSheetId="19" hidden="1">{"AS",#N/A,FALSE,"Dec_BS_Fnl";"LIAB",#N/A,FALSE,"Dec_BS_Fnl"}</definedName>
    <definedName name="_12" hidden="1">{"AS",#N/A,FALSE,"Dec_BS_Fnl";"LIAB",#N/A,FALSE,"Dec_BS_Fnl"}</definedName>
    <definedName name="_12__123Graph_AChart_22C" localSheetId="20" hidden="1">#REF!</definedName>
    <definedName name="_12__123Graph_AChart_22C" localSheetId="21" hidden="1">#REF!</definedName>
    <definedName name="_12__123Graph_AChart_22C" hidden="1">#REF!</definedName>
    <definedName name="_12__123Graph_BCHART_3" hidden="1">#REF!</definedName>
    <definedName name="_12__123Graph_CCHART_1" hidden="1">#REF!</definedName>
    <definedName name="_12__123Graph_CCHART_3" hidden="1">#REF!</definedName>
    <definedName name="_12__123Graph_DCHART_1" localSheetId="20" hidden="1">#REF!</definedName>
    <definedName name="_12__123Graph_DCHART_1" localSheetId="21" hidden="1">#REF!</definedName>
    <definedName name="_12__123Graph_DCHART_1" hidden="1">#REF!</definedName>
    <definedName name="_12__123Graph_DCHART_3" hidden="1">#REF!</definedName>
    <definedName name="_1211434" localSheetId="15" hidden="1">{"AS",#N/A,FALSE,"Dec_BS";"LIAB",#N/A,FALSE,"Dec_BS"}</definedName>
    <definedName name="_1211434" localSheetId="19" hidden="1">{"AS",#N/A,FALSE,"Dec_BS";"LIAB",#N/A,FALSE,"Dec_BS"}</definedName>
    <definedName name="_1211434" hidden="1">{"AS",#N/A,FALSE,"Dec_BS";"LIAB",#N/A,FALSE,"Dec_BS"}</definedName>
    <definedName name="_13__123Graph_AChart_23C" localSheetId="20" hidden="1">#REF!</definedName>
    <definedName name="_13__123Graph_AChart_23C" localSheetId="21" hidden="1">#REF!</definedName>
    <definedName name="_13__123Graph_AChart_23C" hidden="1">#REF!</definedName>
    <definedName name="_13__123Graph_BCHART_3" hidden="1">#REF!</definedName>
    <definedName name="_13__123Graph_CCHART_3" hidden="1">#REF!</definedName>
    <definedName name="_13__123Graph_DCHART_1" hidden="1">#REF!</definedName>
    <definedName name="_13__123Graph_DCHART_3" localSheetId="20" hidden="1">#REF!</definedName>
    <definedName name="_13__123Graph_DCHART_3" localSheetId="21" hidden="1">#REF!</definedName>
    <definedName name="_13__123Graph_DCHART_3" hidden="1">#REF!</definedName>
    <definedName name="_13__123Graph_ECHART_3" hidden="1">#REF!</definedName>
    <definedName name="_14__123Graph_AChart_24C" localSheetId="20" hidden="1">#REF!</definedName>
    <definedName name="_14__123Graph_AChart_24C" localSheetId="21" hidden="1">#REF!</definedName>
    <definedName name="_14__123Graph_AChart_24C" hidden="1">#REF!</definedName>
    <definedName name="_14__123Graph_BCHART_4" hidden="1">#REF!</definedName>
    <definedName name="_14__123Graph_DCHART_1" hidden="1">#REF!</definedName>
    <definedName name="_14__123Graph_DCHART_3" hidden="1">#REF!</definedName>
    <definedName name="_14__123Graph_ECHART_3" localSheetId="20" hidden="1">#REF!</definedName>
    <definedName name="_14__123Graph_ECHART_3" localSheetId="21" hidden="1">#REF!</definedName>
    <definedName name="_14__123Graph_ECHART_3" hidden="1">#REF!</definedName>
    <definedName name="_14__123Graph_XCHART_2" hidden="1">#REF!</definedName>
    <definedName name="_15__123Graph_AChart_25C" localSheetId="20" hidden="1">#REF!</definedName>
    <definedName name="_15__123Graph_AChart_25C" localSheetId="21" hidden="1">#REF!</definedName>
    <definedName name="_15__123Graph_AChart_25C" hidden="1">#REF!</definedName>
    <definedName name="_15__123Graph_BCHART_4" hidden="1">#REF!</definedName>
    <definedName name="_15__123Graph_DCHART_3" hidden="1">#REF!</definedName>
    <definedName name="_15__123Graph_ECHART_3" hidden="1">#REF!</definedName>
    <definedName name="_15__123Graph_XCHART_2" localSheetId="20" hidden="1">#REF!</definedName>
    <definedName name="_15__123Graph_XCHART_2" localSheetId="21" hidden="1">#REF!</definedName>
    <definedName name="_15__123Graph_XCHART_2" hidden="1">#REF!</definedName>
    <definedName name="_15__123Graph_XCHART_3" hidden="1">#REF!</definedName>
    <definedName name="_15__123Graph_XCHART_4" hidden="1">#REF!</definedName>
    <definedName name="_16__123Graph_AChart_26C" localSheetId="20" hidden="1">#REF!</definedName>
    <definedName name="_16__123Graph_AChart_26C" localSheetId="21" hidden="1">#REF!</definedName>
    <definedName name="_16__123Graph_AChart_26C" hidden="1">#REF!</definedName>
    <definedName name="_16__123Graph_BCHART_5" hidden="1">#REF!</definedName>
    <definedName name="_16__123Graph_ECHART_3" hidden="1">#REF!</definedName>
    <definedName name="_16__123Graph_XCHART_2" hidden="1">#REF!</definedName>
    <definedName name="_16__123Graph_XCHART_3" localSheetId="20" hidden="1">#REF!</definedName>
    <definedName name="_16__123Graph_XCHART_3" localSheetId="21" hidden="1">#REF!</definedName>
    <definedName name="_16__123Graph_XCHART_3" hidden="1">#REF!</definedName>
    <definedName name="_16__123Graph_XCHART_4" hidden="1">#REF!</definedName>
    <definedName name="_17__123Graph_AChart_27C" localSheetId="20" hidden="1">#REF!</definedName>
    <definedName name="_17__123Graph_AChart_27C" localSheetId="21" hidden="1">#REF!</definedName>
    <definedName name="_17__123Graph_AChart_27C" hidden="1">#REF!</definedName>
    <definedName name="_17__123Graph_BCHART_5" hidden="1">#REF!</definedName>
    <definedName name="_17__123Graph_XCHART_2" hidden="1">#REF!</definedName>
    <definedName name="_17__123Graph_XCHART_3" hidden="1">#REF!</definedName>
    <definedName name="_17__123Graph_XCHART_4" localSheetId="20" hidden="1">#REF!</definedName>
    <definedName name="_17__123Graph_XCHART_4" localSheetId="21" hidden="1">#REF!</definedName>
    <definedName name="_17__123Graph_XCHART_4" hidden="1">#REF!</definedName>
    <definedName name="_17__123Graph_XCHART_5" hidden="1">#REF!</definedName>
    <definedName name="_18__123Graph_AChart_2A" localSheetId="20" hidden="1">#REF!</definedName>
    <definedName name="_18__123Graph_AChart_2A" localSheetId="21" hidden="1">#REF!</definedName>
    <definedName name="_18__123Graph_AChart_2A" hidden="1">#REF!</definedName>
    <definedName name="_18__123Graph_CCHART_1" hidden="1">#REF!</definedName>
    <definedName name="_18__123Graph_XCHART_3" hidden="1">#REF!</definedName>
    <definedName name="_18__123Graph_XCHART_4" hidden="1">#REF!</definedName>
    <definedName name="_18__123Graph_XCHART_5" localSheetId="20" hidden="1">#REF!</definedName>
    <definedName name="_18__123Graph_XCHART_5" localSheetId="21" hidden="1">#REF!</definedName>
    <definedName name="_18__123Graph_XCHART_5" hidden="1">#REF!</definedName>
    <definedName name="_19__123Graph_AChart_3A" localSheetId="20" hidden="1">#REF!</definedName>
    <definedName name="_19__123Graph_AChart_3A" localSheetId="21" hidden="1">#REF!</definedName>
    <definedName name="_19__123Graph_AChart_3A" hidden="1">#REF!</definedName>
    <definedName name="_19__123Graph_CCHART_1" hidden="1">#REF!</definedName>
    <definedName name="_19__123Graph_XCHART_4" hidden="1">#REF!</definedName>
    <definedName name="_19__123Graph_XCHART_5" hidden="1">#REF!</definedName>
    <definedName name="_2__123Graph_AChart_11B" localSheetId="20" hidden="1">#REF!</definedName>
    <definedName name="_2__123Graph_AChart_11B" localSheetId="21" hidden="1">#REF!</definedName>
    <definedName name="_2__123Graph_AChart_11B" hidden="1">#REF!</definedName>
    <definedName name="_2__123Graph_ACHART_2" hidden="1">#REF!</definedName>
    <definedName name="_2__123Graph_ACHART_3" hidden="1">#REF!</definedName>
    <definedName name="_2__123Graph_XCHART_3" hidden="1">#REF!</definedName>
    <definedName name="_2_03_FooterType" hidden="1">"INTERNAL"</definedName>
    <definedName name="_20__123Graph_AChart_4A" hidden="1">#REF!</definedName>
    <definedName name="_20__123Graph_CCHART_3" hidden="1">#REF!</definedName>
    <definedName name="_20__123Graph_XCHART_5" hidden="1">#REF!</definedName>
    <definedName name="_21__123Graph_AChart_5A" localSheetId="20" hidden="1">#REF!</definedName>
    <definedName name="_21__123Graph_AChart_5A" localSheetId="21" hidden="1">#REF!</definedName>
    <definedName name="_21__123Graph_AChart_5A" hidden="1">#REF!</definedName>
    <definedName name="_21__123Graph_CCHART_3" hidden="1">#REF!</definedName>
    <definedName name="_22__123Graph_AChart_6A" localSheetId="20" hidden="1">#REF!</definedName>
    <definedName name="_22__123Graph_AChart_6A" localSheetId="21" hidden="1">#REF!</definedName>
    <definedName name="_22__123Graph_AChart_6A" hidden="1">#REF!</definedName>
    <definedName name="_22__123Graph_DCHART_1" hidden="1">#REF!</definedName>
    <definedName name="_23__123Graph_AChart_7A" localSheetId="20" hidden="1">#REF!</definedName>
    <definedName name="_23__123Graph_AChart_7A" localSheetId="21" hidden="1">#REF!</definedName>
    <definedName name="_23__123Graph_AChart_7A" hidden="1">#REF!</definedName>
    <definedName name="_23__123Graph_DCHART_1" hidden="1">#REF!</definedName>
    <definedName name="_24__123Graph_AChart_8A" localSheetId="20" hidden="1">#REF!</definedName>
    <definedName name="_24__123Graph_AChart_8A" localSheetId="21" hidden="1">#REF!</definedName>
    <definedName name="_24__123Graph_AChart_8A" hidden="1">#REF!</definedName>
    <definedName name="_24__123Graph_DCHART_3" hidden="1">#REF!</definedName>
    <definedName name="_25__123Graph_AChart_9A" localSheetId="20" hidden="1">#REF!</definedName>
    <definedName name="_25__123Graph_AChart_9A" localSheetId="21" hidden="1">#REF!</definedName>
    <definedName name="_25__123Graph_AChart_9A" hidden="1">#REF!</definedName>
    <definedName name="_25__123Graph_DCHART_3" hidden="1">#REF!</definedName>
    <definedName name="_26__123Graph_BChart_12B" localSheetId="20" hidden="1">#REF!</definedName>
    <definedName name="_26__123Graph_BChart_12B" localSheetId="21" hidden="1">#REF!</definedName>
    <definedName name="_26__123Graph_BChart_12B" hidden="1">#REF!</definedName>
    <definedName name="_26__123Graph_ECHART_3" hidden="1">#REF!</definedName>
    <definedName name="_27__123Graph_BChart_13B" localSheetId="20" hidden="1">#REF!</definedName>
    <definedName name="_27__123Graph_BChart_13B" localSheetId="21" hidden="1">#REF!</definedName>
    <definedName name="_27__123Graph_BChart_13B" hidden="1">#REF!</definedName>
    <definedName name="_27__123Graph_ECHART_3" hidden="1">#REF!</definedName>
    <definedName name="_28__123Graph_BChart_16B" localSheetId="20" hidden="1">#REF!</definedName>
    <definedName name="_28__123Graph_BChart_16B" localSheetId="21" hidden="1">#REF!</definedName>
    <definedName name="_28__123Graph_BChart_16B" hidden="1">#REF!</definedName>
    <definedName name="_28__123Graph_XCHART_2" hidden="1">#REF!</definedName>
    <definedName name="_29__123Graph_BChart_17B" localSheetId="20" hidden="1">#REF!</definedName>
    <definedName name="_29__123Graph_BChart_17B" localSheetId="21" hidden="1">#REF!</definedName>
    <definedName name="_29__123Graph_BChart_17B" hidden="1">#REF!</definedName>
    <definedName name="_29__123Graph_XCHART_2" hidden="1">#REF!</definedName>
    <definedName name="_3__123Graph_AChart_12B" localSheetId="20" hidden="1">#REF!</definedName>
    <definedName name="_3__123Graph_AChart_12B" localSheetId="21" hidden="1">#REF!</definedName>
    <definedName name="_3__123Graph_AChart_12B" hidden="1">#REF!</definedName>
    <definedName name="_3__123Graph_ACHART_2" localSheetId="20" hidden="1">#REF!</definedName>
    <definedName name="_3__123Graph_ACHART_2" localSheetId="21" hidden="1">#REF!</definedName>
    <definedName name="_3__123Graph_ACHART_2" hidden="1">#REF!</definedName>
    <definedName name="_3__123Graph_ACHART_3" localSheetId="20" hidden="1">#REF!</definedName>
    <definedName name="_3__123Graph_ACHART_3" localSheetId="21" hidden="1">#REF!</definedName>
    <definedName name="_3__123Graph_ACHART_3" hidden="1">#REF!</definedName>
    <definedName name="_3__123Graph_ACHART_4" localSheetId="20" hidden="1">#REF!</definedName>
    <definedName name="_3__123Graph_ACHART_4" localSheetId="21" hidden="1">#REF!</definedName>
    <definedName name="_3__123Graph_ACHART_4" hidden="1">#REF!</definedName>
    <definedName name="_3__123Graph_XCHART_4" hidden="1">#REF!</definedName>
    <definedName name="_30__123Graph_BChart_18B" hidden="1">#REF!</definedName>
    <definedName name="_30__123Graph_XCHART_3" hidden="1">#REF!</definedName>
    <definedName name="_31__123Graph_BChart_21C" localSheetId="20" hidden="1">#REF!</definedName>
    <definedName name="_31__123Graph_BChart_21C" localSheetId="21" hidden="1">#REF!</definedName>
    <definedName name="_31__123Graph_BChart_21C" hidden="1">#REF!</definedName>
    <definedName name="_31__123Graph_XCHART_3" hidden="1">#REF!</definedName>
    <definedName name="_32__123Graph_BChart_22C" hidden="1">#REF!</definedName>
    <definedName name="_32__123Graph_XCHART_4" hidden="1">#REF!</definedName>
    <definedName name="_33__123Graph_BChart_23C" localSheetId="20" hidden="1">#REF!</definedName>
    <definedName name="_33__123Graph_BChart_23C" localSheetId="21" hidden="1">#REF!</definedName>
    <definedName name="_33__123Graph_BChart_23C" hidden="1">#REF!</definedName>
    <definedName name="_33__123Graph_XCHART_4" hidden="1">#REF!</definedName>
    <definedName name="_34__123Graph_BChart_24C" hidden="1">#REF!</definedName>
    <definedName name="_34__123Graph_XCHART_5" hidden="1">#REF!</definedName>
    <definedName name="_35__123Graph_BChart_25C" localSheetId="20" hidden="1">#REF!</definedName>
    <definedName name="_35__123Graph_BChart_25C" localSheetId="21" hidden="1">#REF!</definedName>
    <definedName name="_35__123Graph_BChart_25C" hidden="1">#REF!</definedName>
    <definedName name="_35__123Graph_XCHART_5" hidden="1">#REF!</definedName>
    <definedName name="_36__123Graph_BChart_26C" hidden="1">#REF!</definedName>
    <definedName name="_37__123Graph_BChart_27C" hidden="1">#REF!</definedName>
    <definedName name="_38__123Graph_BChart_3A" hidden="1">#REF!</definedName>
    <definedName name="_39__123Graph_BChart_4A" hidden="1">#REF!</definedName>
    <definedName name="_4__123Graph_AChart_13B" hidden="1">#REF!</definedName>
    <definedName name="_4__123Graph_ACHART_2" hidden="1">#REF!</definedName>
    <definedName name="_4__123Graph_ACHART_3" hidden="1">#REF!</definedName>
    <definedName name="_4__123Graph_ACHART_4" localSheetId="20" hidden="1">#REF!</definedName>
    <definedName name="_4__123Graph_ACHART_4" localSheetId="21" hidden="1">#REF!</definedName>
    <definedName name="_4__123Graph_ACHART_4" hidden="1">#REF!</definedName>
    <definedName name="_4__123Graph_ACHART_5" hidden="1">#REF!</definedName>
    <definedName name="_4_95_FooterType" hidden="1">"NONE"</definedName>
    <definedName name="_40__123Graph_BChart_5A" hidden="1">#REF!</definedName>
    <definedName name="_41__123Graph_BChart_6A" hidden="1">#REF!</definedName>
    <definedName name="_42__123Graph_BChart_7A" hidden="1">#REF!</definedName>
    <definedName name="_43__123Graph_BChart_8A" hidden="1">#REF!</definedName>
    <definedName name="_44__123Graph_BChart_9A" hidden="1">#REF!</definedName>
    <definedName name="_45__123Graph_CChart_13B" hidden="1">#REF!</definedName>
    <definedName name="_46__123Graph_CChart_16B" hidden="1">#REF!</definedName>
    <definedName name="_47__123Graph_CChart_17B" hidden="1">#REF!</definedName>
    <definedName name="_48__123Graph_CChart_22C" hidden="1">#REF!</definedName>
    <definedName name="_49__123Graph_CChart_23C" hidden="1">#REF!</definedName>
    <definedName name="_5__123Graph_AChart_16B" hidden="1">#REF!</definedName>
    <definedName name="_5__123Graph_ACHART_3" hidden="1">#REF!</definedName>
    <definedName name="_5__123Graph_ACHART_4" localSheetId="20" hidden="1">#REF!</definedName>
    <definedName name="_5__123Graph_ACHART_4" localSheetId="21" hidden="1">#REF!</definedName>
    <definedName name="_5__123Graph_ACHART_4" hidden="1">#REF!</definedName>
    <definedName name="_5__123Graph_ACHART_5" localSheetId="20" hidden="1">#REF!</definedName>
    <definedName name="_5__123Graph_ACHART_5" localSheetId="21" hidden="1">#REF!</definedName>
    <definedName name="_5__123Graph_ACHART_5" hidden="1">#REF!</definedName>
    <definedName name="_5__123Graph_BCHART_2" hidden="1">#REF!</definedName>
    <definedName name="_5_96_FooterType" hidden="1">"INTERNAL"</definedName>
    <definedName name="_50__123Graph_CChart_24C" hidden="1">#REF!</definedName>
    <definedName name="_51__123Graph_CChart_25C" hidden="1">#REF!</definedName>
    <definedName name="_52__123Graph_CChart_26C" hidden="1">#REF!</definedName>
    <definedName name="_53__123Graph_CChart_4A" hidden="1">#REF!</definedName>
    <definedName name="_54__123Graph_CChart_5A" hidden="1">#REF!</definedName>
    <definedName name="_55__123Graph_CChart_6A" hidden="1">#REF!</definedName>
    <definedName name="_56__123Graph_CChart_7A" hidden="1">#REF!</definedName>
    <definedName name="_57__123Graph_CChart_8A" hidden="1">#REF!</definedName>
    <definedName name="_58__123Graph_DChart_13B" hidden="1">#REF!</definedName>
    <definedName name="_586" localSheetId="15" hidden="1">{"MV_CF",#N/A,FALSE,"MV_B_CF";"MV_Cumm",#N/A,FALSE,"MV_B_IS";"MV_BS",#N/A,FALSE,"MV_B_BS"}</definedName>
    <definedName name="_586" localSheetId="19" hidden="1">{"MV_CF",#N/A,FALSE,"MV_B_CF";"MV_Cumm",#N/A,FALSE,"MV_B_IS";"MV_BS",#N/A,FALSE,"MV_B_BS"}</definedName>
    <definedName name="_586" hidden="1">{"MV_CF",#N/A,FALSE,"MV_B_CF";"MV_Cumm",#N/A,FALSE,"MV_B_IS";"MV_BS",#N/A,FALSE,"MV_B_BS"}</definedName>
    <definedName name="_59__123Graph_DChart_16B" localSheetId="20" hidden="1">#REF!</definedName>
    <definedName name="_59__123Graph_DChart_16B" localSheetId="21" hidden="1">#REF!</definedName>
    <definedName name="_59__123Graph_DChart_16B" hidden="1">#REF!</definedName>
    <definedName name="_6__123Graph_AChart_17B" localSheetId="20" hidden="1">#REF!</definedName>
    <definedName name="_6__123Graph_AChart_17B" localSheetId="21" hidden="1">#REF!</definedName>
    <definedName name="_6__123Graph_AChart_17B" hidden="1">#REF!</definedName>
    <definedName name="_6__123Graph_ACHART_4" hidden="1">#REF!</definedName>
    <definedName name="_6__123Graph_ACHART_5" hidden="1">#REF!</definedName>
    <definedName name="_6__123Graph_BCHART_2" localSheetId="20" hidden="1">#REF!</definedName>
    <definedName name="_6__123Graph_BCHART_2" localSheetId="21" hidden="1">#REF!</definedName>
    <definedName name="_6__123Graph_BCHART_2" hidden="1">#REF!</definedName>
    <definedName name="_6__123Graph_BCHART_3" hidden="1">#REF!</definedName>
    <definedName name="_6__123Graph_XCHART_3" hidden="1">#REF!</definedName>
    <definedName name="_6_97_FooterType" hidden="1">"EXTERNAL"</definedName>
    <definedName name="_60__123Graph_DChart_17B" hidden="1">#REF!</definedName>
    <definedName name="_61__123Graph_DChart_22C" hidden="1">#REF!</definedName>
    <definedName name="_62__123Graph_DChart_23C" hidden="1">#REF!</definedName>
    <definedName name="_63__123Graph_DChart_24C" hidden="1">#REF!</definedName>
    <definedName name="_64__123Graph_DChart_25C" hidden="1">#REF!</definedName>
    <definedName name="_65__123Graph_DChart_26C" hidden="1">#REF!</definedName>
    <definedName name="_66__123Graph_DChart_4A" hidden="1">#REF!</definedName>
    <definedName name="_67__123Graph_DChart_5A" hidden="1">#REF!</definedName>
    <definedName name="_68__123Graph_DChart_6A" hidden="1">#REF!</definedName>
    <definedName name="_69__123Graph_DChart_7A" hidden="1">#REF!</definedName>
    <definedName name="_7__123Graph_AChart_18B" hidden="1">#REF!</definedName>
    <definedName name="_7__123Graph_ACHART_4" hidden="1">#REF!</definedName>
    <definedName name="_7__123Graph_ACHART_5" hidden="1">#REF!</definedName>
    <definedName name="_7__123Graph_BCHART_2" hidden="1">#REF!</definedName>
    <definedName name="_7__123Graph_BCHART_3" localSheetId="20" hidden="1">#REF!</definedName>
    <definedName name="_7__123Graph_BCHART_3" localSheetId="21" hidden="1">#REF!</definedName>
    <definedName name="_7__123Graph_BCHART_3" hidden="1">#REF!</definedName>
    <definedName name="_7__123Graph_BCHART_4" hidden="1">#REF!</definedName>
    <definedName name="_70__123Graph_DChart_8A" localSheetId="20" hidden="1">#REF!</definedName>
    <definedName name="_70__123Graph_DChart_8A" localSheetId="21" hidden="1">#REF!</definedName>
    <definedName name="_70__123Graph_DChart_8A" hidden="1">#REF!</definedName>
    <definedName name="_786tjh" localSheetId="15" hidden="1">{"frvgl_ag",#N/A,FALSE,"FRPRINT";"frvgl_domestic",#N/A,FALSE,"FRPRINT";"frvgl_int_sales",#N/A,FALSE,"FRPRINT"}</definedName>
    <definedName name="_786tjh" localSheetId="19" hidden="1">{"frvgl_ag",#N/A,FALSE,"FRPRINT";"frvgl_domestic",#N/A,FALSE,"FRPRINT";"frvgl_int_sales",#N/A,FALSE,"FRPRINT"}</definedName>
    <definedName name="_786tjh" hidden="1">{"frvgl_ag",#N/A,FALSE,"FRPRINT";"frvgl_domestic",#N/A,FALSE,"FRPRINT";"frvgl_int_sales",#N/A,FALSE,"FRPRINT"}</definedName>
    <definedName name="_8__123Graph_AChart_19C" localSheetId="20" hidden="1">#REF!</definedName>
    <definedName name="_8__123Graph_AChart_19C" localSheetId="21" hidden="1">#REF!</definedName>
    <definedName name="_8__123Graph_AChart_19C" hidden="1">#REF!</definedName>
    <definedName name="_8__123Graph_ACHART_5" hidden="1">#REF!</definedName>
    <definedName name="_8__123Graph_BCHART_2" hidden="1">#REF!</definedName>
    <definedName name="_8__123Graph_BCHART_3" hidden="1">#REF!</definedName>
    <definedName name="_8__123Graph_BCHART_4" localSheetId="20" hidden="1">#REF!</definedName>
    <definedName name="_8__123Graph_BCHART_4" localSheetId="21" hidden="1">#REF!</definedName>
    <definedName name="_8__123Graph_BCHART_4" hidden="1">#REF!</definedName>
    <definedName name="_8__123Graph_BCHART_5" hidden="1">#REF!</definedName>
    <definedName name="_8_99_FooterType" hidden="1">"INTERNAL"</definedName>
    <definedName name="_9__123Graph_AChart_1A" hidden="1">#REF!</definedName>
    <definedName name="_9__123Graph_ACHART_5" hidden="1">#REF!</definedName>
    <definedName name="_9__123Graph_BCHART_3" hidden="1">#REF!</definedName>
    <definedName name="_9__123Graph_BCHART_4" hidden="1">#REF!</definedName>
    <definedName name="_9__123Graph_BCHART_5" localSheetId="20" hidden="1">#REF!</definedName>
    <definedName name="_9__123Graph_BCHART_5" localSheetId="21" hidden="1">#REF!</definedName>
    <definedName name="_9__123Graph_BCHART_5" hidden="1">#REF!</definedName>
    <definedName name="_9__123Graph_CCHART_1" hidden="1">#REF!</definedName>
    <definedName name="_9__123Graph_XCHART_4" hidden="1">#REF!</definedName>
    <definedName name="_9_00_FooterType" hidden="1">"EXTERNAL"</definedName>
    <definedName name="_a10" localSheetId="20" hidden="1">{"TAG1AGMS",#N/A,FALSE,"TAG 1A"}</definedName>
    <definedName name="_a10" localSheetId="21" hidden="1">{"TAG1AGMS",#N/A,FALSE,"TAG 1A"}</definedName>
    <definedName name="_a10" localSheetId="15" hidden="1">{"TAG1AGMS",#N/A,FALSE,"TAG 1A"}</definedName>
    <definedName name="_a10" localSheetId="19" hidden="1">{"TAG1AGMS",#N/A,FALSE,"TAG 1A"}</definedName>
    <definedName name="_a10" hidden="1">{"TAG1AGMS",#N/A,FALSE,"TAG 1A"}</definedName>
    <definedName name="_a111" localSheetId="20" hidden="1">{"Meas",#N/A,FALSE,"Tot Europe"}</definedName>
    <definedName name="_a111" localSheetId="21" hidden="1">{"Meas",#N/A,FALSE,"Tot Europe"}</definedName>
    <definedName name="_a111" localSheetId="15" hidden="1">{"Meas",#N/A,FALSE,"Tot Europe"}</definedName>
    <definedName name="_a111" localSheetId="19" hidden="1">{"Meas",#N/A,FALSE,"Tot Europe"}</definedName>
    <definedName name="_a111" hidden="1">{"Meas",#N/A,FALSE,"Tot Europe"}</definedName>
    <definedName name="_a123" localSheetId="20" hidden="1">{"TAG1AGMS",#N/A,FALSE,"TAG 1A"}</definedName>
    <definedName name="_a123" localSheetId="21" hidden="1">{"TAG1AGMS",#N/A,FALSE,"TAG 1A"}</definedName>
    <definedName name="_a123" localSheetId="15" hidden="1">{"TAG1AGMS",#N/A,FALSE,"TAG 1A"}</definedName>
    <definedName name="_a123" localSheetId="19" hidden="1">{"TAG1AGMS",#N/A,FALSE,"TAG 1A"}</definedName>
    <definedName name="_a123" hidden="1">{"TAG1AGMS",#N/A,FALSE,"TAG 1A"}</definedName>
    <definedName name="_a14" localSheetId="20" hidden="1">{"TAG1AGMS",#N/A,FALSE,"TAG 1A"}</definedName>
    <definedName name="_a14" localSheetId="21" hidden="1">{"TAG1AGMS",#N/A,FALSE,"TAG 1A"}</definedName>
    <definedName name="_a14" localSheetId="15" hidden="1">{"TAG1AGMS",#N/A,FALSE,"TAG 1A"}</definedName>
    <definedName name="_a14" localSheetId="19" hidden="1">{"TAG1AGMS",#N/A,FALSE,"TAG 1A"}</definedName>
    <definedName name="_a14" hidden="1">{"TAG1AGMS",#N/A,FALSE,"TAG 1A"}</definedName>
    <definedName name="_a15" localSheetId="20" hidden="1">{"weichwaren",#N/A,FALSE,"Liste 1";"hartwaren",#N/A,FALSE,"Liste 1";"food",#N/A,FALSE,"Liste 1";"fleisch",#N/A,FALSE,"Liste 1"}</definedName>
    <definedName name="_a15" localSheetId="21" hidden="1">{"weichwaren",#N/A,FALSE,"Liste 1";"hartwaren",#N/A,FALSE,"Liste 1";"food",#N/A,FALSE,"Liste 1";"fleisch",#N/A,FALSE,"Liste 1"}</definedName>
    <definedName name="_a15" localSheetId="15" hidden="1">{"weichwaren",#N/A,FALSE,"Liste 1";"hartwaren",#N/A,FALSE,"Liste 1";"food",#N/A,FALSE,"Liste 1";"fleisch",#N/A,FALSE,"Liste 1"}</definedName>
    <definedName name="_a15" localSheetId="19" hidden="1">{"weichwaren",#N/A,FALSE,"Liste 1";"hartwaren",#N/A,FALSE,"Liste 1";"food",#N/A,FALSE,"Liste 1";"fleisch",#N/A,FALSE,"Liste 1"}</definedName>
    <definedName name="_a15" hidden="1">{"weichwaren",#N/A,FALSE,"Liste 1";"hartwaren",#N/A,FALSE,"Liste 1";"food",#N/A,FALSE,"Liste 1";"fleisch",#N/A,FALSE,"Liste 1"}</definedName>
    <definedName name="_a16" localSheetId="20" hidden="1">{"weichwaren",#N/A,FALSE,"Liste 1";"hartwaren",#N/A,FALSE,"Liste 1";"food",#N/A,FALSE,"Liste 1";"fleisch",#N/A,FALSE,"Liste 1"}</definedName>
    <definedName name="_a16" localSheetId="21" hidden="1">{"weichwaren",#N/A,FALSE,"Liste 1";"hartwaren",#N/A,FALSE,"Liste 1";"food",#N/A,FALSE,"Liste 1";"fleisch",#N/A,FALSE,"Liste 1"}</definedName>
    <definedName name="_a16" localSheetId="15" hidden="1">{"weichwaren",#N/A,FALSE,"Liste 1";"hartwaren",#N/A,FALSE,"Liste 1";"food",#N/A,FALSE,"Liste 1";"fleisch",#N/A,FALSE,"Liste 1"}</definedName>
    <definedName name="_a16" localSheetId="19" hidden="1">{"weichwaren",#N/A,FALSE,"Liste 1";"hartwaren",#N/A,FALSE,"Liste 1";"food",#N/A,FALSE,"Liste 1";"fleisch",#N/A,FALSE,"Liste 1"}</definedName>
    <definedName name="_a16" hidden="1">{"weichwaren",#N/A,FALSE,"Liste 1";"hartwaren",#N/A,FALSE,"Liste 1";"food",#N/A,FALSE,"Liste 1";"fleisch",#N/A,FALSE,"Liste 1"}</definedName>
    <definedName name="_a17" localSheetId="20" hidden="1">{"TAG1AGMS",#N/A,FALSE,"TAG 1A"}</definedName>
    <definedName name="_a17" localSheetId="21" hidden="1">{"TAG1AGMS",#N/A,FALSE,"TAG 1A"}</definedName>
    <definedName name="_a17" localSheetId="15" hidden="1">{"TAG1AGMS",#N/A,FALSE,"TAG 1A"}</definedName>
    <definedName name="_a17" localSheetId="19" hidden="1">{"TAG1AGMS",#N/A,FALSE,"TAG 1A"}</definedName>
    <definedName name="_a17" hidden="1">{"TAG1AGMS",#N/A,FALSE,"TAG 1A"}</definedName>
    <definedName name="_a18" localSheetId="20" hidden="1">{"Tages_D",#N/A,FALSE,"Tagesbericht";"Tages_PL",#N/A,FALSE,"Tagesbericht"}</definedName>
    <definedName name="_a18" localSheetId="21" hidden="1">{"Tages_D",#N/A,FALSE,"Tagesbericht";"Tages_PL",#N/A,FALSE,"Tagesbericht"}</definedName>
    <definedName name="_a18" localSheetId="15" hidden="1">{"Tages_D",#N/A,FALSE,"Tagesbericht";"Tages_PL",#N/A,FALSE,"Tagesbericht"}</definedName>
    <definedName name="_a18" localSheetId="19" hidden="1">{"Tages_D",#N/A,FALSE,"Tagesbericht";"Tages_PL",#N/A,FALSE,"Tagesbericht"}</definedName>
    <definedName name="_a18" hidden="1">{"Tages_D",#N/A,FALSE,"Tagesbericht";"Tages_PL",#N/A,FALSE,"Tagesbericht"}</definedName>
    <definedName name="_a19" localSheetId="20" hidden="1">{"fleisch",#N/A,FALSE,"WG HK";"food",#N/A,FALSE,"WG HK";"hartwaren",#N/A,FALSE,"WG HK";"weichwaren",#N/A,FALSE,"WG HK"}</definedName>
    <definedName name="_a19" localSheetId="21" hidden="1">{"fleisch",#N/A,FALSE,"WG HK";"food",#N/A,FALSE,"WG HK";"hartwaren",#N/A,FALSE,"WG HK";"weichwaren",#N/A,FALSE,"WG HK"}</definedName>
    <definedName name="_a19" localSheetId="15" hidden="1">{"fleisch",#N/A,FALSE,"WG HK";"food",#N/A,FALSE,"WG HK";"hartwaren",#N/A,FALSE,"WG HK";"weichwaren",#N/A,FALSE,"WG HK"}</definedName>
    <definedName name="_a19" localSheetId="19" hidden="1">{"fleisch",#N/A,FALSE,"WG HK";"food",#N/A,FALSE,"WG HK";"hartwaren",#N/A,FALSE,"WG HK";"weichwaren",#N/A,FALSE,"WG HK"}</definedName>
    <definedName name="_a19" hidden="1">{"fleisch",#N/A,FALSE,"WG HK";"food",#N/A,FALSE,"WG HK";"hartwaren",#N/A,FALSE,"WG HK";"weichwaren",#N/A,FALSE,"WG HK"}</definedName>
    <definedName name="_a33" localSheetId="20" hidden="1">{"fleisch",#N/A,FALSE,"WG HK";"food",#N/A,FALSE,"WG HK";"hartwaren",#N/A,FALSE,"WG HK";"weichwaren",#N/A,FALSE,"WG HK"}</definedName>
    <definedName name="_a33" localSheetId="21" hidden="1">{"fleisch",#N/A,FALSE,"WG HK";"food",#N/A,FALSE,"WG HK";"hartwaren",#N/A,FALSE,"WG HK";"weichwaren",#N/A,FALSE,"WG HK"}</definedName>
    <definedName name="_a33" localSheetId="15" hidden="1">{"fleisch",#N/A,FALSE,"WG HK";"food",#N/A,FALSE,"WG HK";"hartwaren",#N/A,FALSE,"WG HK";"weichwaren",#N/A,FALSE,"WG HK"}</definedName>
    <definedName name="_a33" localSheetId="19" hidden="1">{"fleisch",#N/A,FALSE,"WG HK";"food",#N/A,FALSE,"WG HK";"hartwaren",#N/A,FALSE,"WG HK";"weichwaren",#N/A,FALSE,"WG HK"}</definedName>
    <definedName name="_a33" hidden="1">{"fleisch",#N/A,FALSE,"WG HK";"food",#N/A,FALSE,"WG HK";"hartwaren",#N/A,FALSE,"WG HK";"weichwaren",#N/A,FALSE,"WG HK"}</definedName>
    <definedName name="_a44" localSheetId="20" hidden="1">{"fleisch",#N/A,FALSE,"WG HK";"food",#N/A,FALSE,"WG HK";"hartwaren",#N/A,FALSE,"WG HK";"weichwaren",#N/A,FALSE,"WG HK"}</definedName>
    <definedName name="_a44" localSheetId="21" hidden="1">{"fleisch",#N/A,FALSE,"WG HK";"food",#N/A,FALSE,"WG HK";"hartwaren",#N/A,FALSE,"WG HK";"weichwaren",#N/A,FALSE,"WG HK"}</definedName>
    <definedName name="_a44" localSheetId="15" hidden="1">{"fleisch",#N/A,FALSE,"WG HK";"food",#N/A,FALSE,"WG HK";"hartwaren",#N/A,FALSE,"WG HK";"weichwaren",#N/A,FALSE,"WG HK"}</definedName>
    <definedName name="_a44" localSheetId="19" hidden="1">{"fleisch",#N/A,FALSE,"WG HK";"food",#N/A,FALSE,"WG HK";"hartwaren",#N/A,FALSE,"WG HK";"weichwaren",#N/A,FALSE,"WG HK"}</definedName>
    <definedName name="_a44" hidden="1">{"fleisch",#N/A,FALSE,"WG HK";"food",#N/A,FALSE,"WG HK";"hartwaren",#N/A,FALSE,"WG HK";"weichwaren",#N/A,FALSE,"WG HK"}</definedName>
    <definedName name="_a54" localSheetId="20" hidden="1">{"Tages_D",#N/A,FALSE,"Tagesbericht";"Tages_PL",#N/A,FALSE,"Tagesbericht"}</definedName>
    <definedName name="_a54" localSheetId="21" hidden="1">{"Tages_D",#N/A,FALSE,"Tagesbericht";"Tages_PL",#N/A,FALSE,"Tagesbericht"}</definedName>
    <definedName name="_a54" localSheetId="15" hidden="1">{"Tages_D",#N/A,FALSE,"Tagesbericht";"Tages_PL",#N/A,FALSE,"Tagesbericht"}</definedName>
    <definedName name="_a54" localSheetId="19" hidden="1">{"Tages_D",#N/A,FALSE,"Tagesbericht";"Tages_PL",#N/A,FALSE,"Tagesbericht"}</definedName>
    <definedName name="_a54" hidden="1">{"Tages_D",#N/A,FALSE,"Tagesbericht";"Tages_PL",#N/A,FALSE,"Tagesbericht"}</definedName>
    <definedName name="_a55" localSheetId="20" hidden="1">{"Tages_D",#N/A,FALSE,"Tagesbericht";"Tages_PL",#N/A,FALSE,"Tagesbericht"}</definedName>
    <definedName name="_a55" localSheetId="21" hidden="1">{"Tages_D",#N/A,FALSE,"Tagesbericht";"Tages_PL",#N/A,FALSE,"Tagesbericht"}</definedName>
    <definedName name="_a55" localSheetId="15" hidden="1">{"Tages_D",#N/A,FALSE,"Tagesbericht";"Tages_PL",#N/A,FALSE,"Tagesbericht"}</definedName>
    <definedName name="_a55" localSheetId="19" hidden="1">{"Tages_D",#N/A,FALSE,"Tagesbericht";"Tages_PL",#N/A,FALSE,"Tagesbericht"}</definedName>
    <definedName name="_a55" hidden="1">{"Tages_D",#N/A,FALSE,"Tagesbericht";"Tages_PL",#N/A,FALSE,"Tagesbericht"}</definedName>
    <definedName name="_a66" localSheetId="20" hidden="1">{"TAG1AGMS",#N/A,FALSE,"TAG 1A"}</definedName>
    <definedName name="_a66" localSheetId="21" hidden="1">{"TAG1AGMS",#N/A,FALSE,"TAG 1A"}</definedName>
    <definedName name="_a66" localSheetId="15" hidden="1">{"TAG1AGMS",#N/A,FALSE,"TAG 1A"}</definedName>
    <definedName name="_a66" localSheetId="19" hidden="1">{"TAG1AGMS",#N/A,FALSE,"TAG 1A"}</definedName>
    <definedName name="_a66" hidden="1">{"TAG1AGMS",#N/A,FALSE,"TAG 1A"}</definedName>
    <definedName name="_aa22" localSheetId="20" hidden="1">{"Tages_D",#N/A,FALSE,"Tagesbericht";"Tages_PL",#N/A,FALSE,"Tagesbericht"}</definedName>
    <definedName name="_aa22" localSheetId="21" hidden="1">{"Tages_D",#N/A,FALSE,"Tagesbericht";"Tages_PL",#N/A,FALSE,"Tagesbericht"}</definedName>
    <definedName name="_aa22" localSheetId="15" hidden="1">{"Tages_D",#N/A,FALSE,"Tagesbericht";"Tages_PL",#N/A,FALSE,"Tagesbericht"}</definedName>
    <definedName name="_aa22" localSheetId="19" hidden="1">{"Tages_D",#N/A,FALSE,"Tagesbericht";"Tages_PL",#N/A,FALSE,"Tagesbericht"}</definedName>
    <definedName name="_aa22" hidden="1">{"Tages_D",#N/A,FALSE,"Tagesbericht";"Tages_PL",#N/A,FALSE,"Tagesbericht"}</definedName>
    <definedName name="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s2" hidden="1">"AS2DocumentEdit"</definedName>
    <definedName name="_b18" localSheetId="20" hidden="1">{"Tages_D",#N/A,FALSE,"Tagesbericht";"Tages_PL",#N/A,FALSE,"Tagesbericht"}</definedName>
    <definedName name="_b18" localSheetId="21" hidden="1">{"Tages_D",#N/A,FALSE,"Tagesbericht";"Tages_PL",#N/A,FALSE,"Tagesbericht"}</definedName>
    <definedName name="_b18" localSheetId="15" hidden="1">{"Tages_D",#N/A,FALSE,"Tagesbericht";"Tages_PL",#N/A,FALSE,"Tagesbericht"}</definedName>
    <definedName name="_b18" localSheetId="19" hidden="1">{"Tages_D",#N/A,FALSE,"Tagesbericht";"Tages_PL",#N/A,FALSE,"Tagesbericht"}</definedName>
    <definedName name="_b18" hidden="1">{"Tages_D",#N/A,FALSE,"Tagesbericht";"Tages_PL",#N/A,FALSE,"Tagesbericht"}</definedName>
    <definedName name="_b19" localSheetId="20" hidden="1">{"Tages_D",#N/A,FALSE,"Tagesbericht";"Tages_PL",#N/A,FALSE,"Tagesbericht"}</definedName>
    <definedName name="_b19" localSheetId="21" hidden="1">{"Tages_D",#N/A,FALSE,"Tagesbericht";"Tages_PL",#N/A,FALSE,"Tagesbericht"}</definedName>
    <definedName name="_b19" localSheetId="15" hidden="1">{"Tages_D",#N/A,FALSE,"Tagesbericht";"Tages_PL",#N/A,FALSE,"Tagesbericht"}</definedName>
    <definedName name="_b19" localSheetId="19" hidden="1">{"Tages_D",#N/A,FALSE,"Tagesbericht";"Tages_PL",#N/A,FALSE,"Tagesbericht"}</definedName>
    <definedName name="_b19" hidden="1">{"Tages_D",#N/A,FALSE,"Tagesbericht";"Tages_PL",#N/A,FALSE,"Tagesbericht"}</definedName>
    <definedName name="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bs1" localSheetId="20" hidden="1">{"AS",#N/A,FALSE,"Dec_BS";"LIAB",#N/A,FALSE,"Dec_BS"}</definedName>
    <definedName name="_bs1" localSheetId="21" hidden="1">{"AS",#N/A,FALSE,"Dec_BS";"LIAB",#N/A,FALSE,"Dec_BS"}</definedName>
    <definedName name="_bs1" localSheetId="15" hidden="1">{"AS",#N/A,FALSE,"Dec_BS";"LIAB",#N/A,FALSE,"Dec_BS"}</definedName>
    <definedName name="_bs1" localSheetId="19" hidden="1">{"AS",#N/A,FALSE,"Dec_BS";"LIAB",#N/A,FALSE,"Dec_BS"}</definedName>
    <definedName name="_bs1" hidden="1">{"AS",#N/A,FALSE,"Dec_BS";"LIAB",#N/A,FALSE,"Dec_BS"}</definedName>
    <definedName name="_bs2" localSheetId="20" hidden="1">{"AS",#N/A,FALSE,"Dec_BS";"LIAB",#N/A,FALSE,"Dec_BS"}</definedName>
    <definedName name="_bs2" localSheetId="21" hidden="1">{"AS",#N/A,FALSE,"Dec_BS";"LIAB",#N/A,FALSE,"Dec_BS"}</definedName>
    <definedName name="_bs2" localSheetId="15" hidden="1">{"AS",#N/A,FALSE,"Dec_BS";"LIAB",#N/A,FALSE,"Dec_BS"}</definedName>
    <definedName name="_bs2" localSheetId="19" hidden="1">{"AS",#N/A,FALSE,"Dec_BS";"LIAB",#N/A,FALSE,"Dec_BS"}</definedName>
    <definedName name="_bs2" hidden="1">{"AS",#N/A,FALSE,"Dec_BS";"LIAB",#N/A,FALSE,"Dec_BS"}</definedName>
    <definedName name="_bum1" localSheetId="15" hidden="1">{#N/A,#N/A,TRUE,"5.2 LIVRARI (TROL)-BURO"}</definedName>
    <definedName name="_bum1" localSheetId="19" hidden="1">{#N/A,#N/A,TRUE,"5.2 LIVRARI (TROL)-BURO"}</definedName>
    <definedName name="_bum1" hidden="1">{#N/A,#N/A,TRUE,"5.2 LIVRARI (TROL)-BURO"}</definedName>
    <definedName name="_c" localSheetId="20" hidden="1">{"weichwaren",#N/A,FALSE,"Liste 1";"hartwaren",#N/A,FALSE,"Liste 1";"food",#N/A,FALSE,"Liste 1";"fleisch",#N/A,FALSE,"Liste 1"}</definedName>
    <definedName name="_c" localSheetId="21" hidden="1">{"weichwaren",#N/A,FALSE,"Liste 1";"hartwaren",#N/A,FALSE,"Liste 1";"food",#N/A,FALSE,"Liste 1";"fleisch",#N/A,FALSE,"Liste 1"}</definedName>
    <definedName name="_c" localSheetId="15" hidden="1">{"weichwaren",#N/A,FALSE,"Liste 1";"hartwaren",#N/A,FALSE,"Liste 1";"food",#N/A,FALSE,"Liste 1";"fleisch",#N/A,FALSE,"Liste 1"}</definedName>
    <definedName name="_c" localSheetId="19" hidden="1">{"weichwaren",#N/A,FALSE,"Liste 1";"hartwaren",#N/A,FALSE,"Liste 1";"food",#N/A,FALSE,"Liste 1";"fleisch",#N/A,FALSE,"Liste 1"}</definedName>
    <definedName name="_c" hidden="1">{"weichwaren",#N/A,FALSE,"Liste 1";"hartwaren",#N/A,FALSE,"Liste 1";"food",#N/A,FALSE,"Liste 1";"fleisch",#N/A,FALSE,"Liste 1"}</definedName>
    <definedName name="_cd12" localSheetId="20" hidden="1">{"Tages_D",#N/A,FALSE,"Tagesbericht";"Tages_PL",#N/A,FALSE,"Tagesbericht"}</definedName>
    <definedName name="_cd12" localSheetId="21" hidden="1">{"Tages_D",#N/A,FALSE,"Tagesbericht";"Tages_PL",#N/A,FALSE,"Tagesbericht"}</definedName>
    <definedName name="_cd12" localSheetId="15" hidden="1">{"Tages_D",#N/A,FALSE,"Tagesbericht";"Tages_PL",#N/A,FALSE,"Tagesbericht"}</definedName>
    <definedName name="_cd12" localSheetId="19" hidden="1">{"Tages_D",#N/A,FALSE,"Tagesbericht";"Tages_PL",#N/A,FALSE,"Tagesbericht"}</definedName>
    <definedName name="_cd12" hidden="1">{"Tages_D",#N/A,FALSE,"Tagesbericht";"Tages_PL",#N/A,FALSE,"Tagesbericht"}</definedName>
    <definedName name="_CP0705" localSheetId="20" hidden="1">{"'Sheet1'!$A$1:$AI$34","'Sheet1'!$A$1:$AI$31","'Sheet1'!$B$2:$AM$25"}</definedName>
    <definedName name="_CP0705" localSheetId="21" hidden="1">{"'Sheet1'!$A$1:$AI$34","'Sheet1'!$A$1:$AI$31","'Sheet1'!$B$2:$AM$25"}</definedName>
    <definedName name="_CP0705" localSheetId="15" hidden="1">{"'Sheet1'!$A$1:$AI$34","'Sheet1'!$A$1:$AI$31","'Sheet1'!$B$2:$AM$25"}</definedName>
    <definedName name="_CP0705" localSheetId="19" hidden="1">{"'Sheet1'!$A$1:$AI$34","'Sheet1'!$A$1:$AI$31","'Sheet1'!$B$2:$AM$25"}</definedName>
    <definedName name="_CP0705" hidden="1">{"'Sheet1'!$A$1:$AI$34","'Sheet1'!$A$1:$AI$31","'Sheet1'!$B$2:$AM$25"}</definedName>
    <definedName name="_cv7"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cv7"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cv7"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cv7"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e2" localSheetId="15" hidden="1">{"'Jan - March 2000'!$A$5:$J$46"}</definedName>
    <definedName name="_e2" localSheetId="19" hidden="1">{"'Jan - March 2000'!$A$5:$J$46"}</definedName>
    <definedName name="_e2" hidden="1">{"'Jan - March 2000'!$A$5:$J$46"}</definedName>
    <definedName name="_e24" localSheetId="15" hidden="1">{"'Jan - March 2000'!$A$5:$J$46"}</definedName>
    <definedName name="_e24" localSheetId="19" hidden="1">{"'Jan - March 2000'!$A$5:$J$46"}</definedName>
    <definedName name="_e24" hidden="1">{"'Jan - March 2000'!$A$5:$J$46"}</definedName>
    <definedName name="_e3" localSheetId="15" hidden="1">{"'Jan - March 2000'!$A$5:$J$46"}</definedName>
    <definedName name="_e3" localSheetId="19" hidden="1">{"'Jan - March 2000'!$A$5:$J$46"}</definedName>
    <definedName name="_e3" hidden="1">{"'Jan - March 2000'!$A$5:$J$46"}</definedName>
    <definedName name="_e4" localSheetId="15" hidden="1">{"'Jan - March 2000'!$A$5:$J$46"}</definedName>
    <definedName name="_e4" localSheetId="19" hidden="1">{"'Jan - March 2000'!$A$5:$J$46"}</definedName>
    <definedName name="_e4" hidden="1">{"'Jan - March 2000'!$A$5:$J$46"}</definedName>
    <definedName name="_e6" localSheetId="15" hidden="1">{"'Jan - March 2000'!$A$5:$J$46"}</definedName>
    <definedName name="_e6" localSheetId="19" hidden="1">{"'Jan - March 2000'!$A$5:$J$46"}</definedName>
    <definedName name="_e6" hidden="1">{"'Jan - March 2000'!$A$5:$J$46"}</definedName>
    <definedName name="_feb2" localSheetId="20" hidden="1">{"LBO Summary",#N/A,FALSE,"Summary"}</definedName>
    <definedName name="_feb2" localSheetId="21" hidden="1">{"LBO Summary",#N/A,FALSE,"Summary"}</definedName>
    <definedName name="_feb2" localSheetId="15" hidden="1">{"LBO Summary",#N/A,FALSE,"Summary"}</definedName>
    <definedName name="_feb2" localSheetId="19" hidden="1">{"LBO Summary",#N/A,FALSE,"Summary"}</definedName>
    <definedName name="_feb2" hidden="1">{"LBO Summary",#N/A,FALSE,"Summary"}</definedName>
    <definedName name="_Fill" hidden="1">#REF!</definedName>
    <definedName name="_Fill1" localSheetId="20" hidden="1">#REF!</definedName>
    <definedName name="_Fill1" localSheetId="21" hidden="1">#REF!</definedName>
    <definedName name="_Fill1" hidden="1">#REF!</definedName>
    <definedName name="_xlnm._FilterDatabase" localSheetId="18" hidden="1">'BS Mapping std'!$A$1:$N$370</definedName>
    <definedName name="_xlnm._FilterDatabase" localSheetId="20" hidden="1">'F30 mapping'!$A$1:$C$486</definedName>
    <definedName name="_xlnm._FilterDatabase" localSheetId="21" hidden="1">#REF!</definedName>
    <definedName name="_xlnm._FilterDatabase" localSheetId="23" hidden="1">'for CF captions'!$A$2:$B$40</definedName>
    <definedName name="_xlnm._FilterDatabase" localSheetId="15" hidden="1">#REF!</definedName>
    <definedName name="_xlnm._FilterDatabase" localSheetId="19" hidden="1">'PL mapping Std'!$A$2:$J$156</definedName>
    <definedName name="_xlnm._FilterDatabase" hidden="1">#REF!</definedName>
    <definedName name="_FY03" localSheetId="20" hidden="1">{"'Sheet1'!$A$1:$AI$34","'Sheet1'!$A$1:$AI$31","'Sheet1'!$B$2:$AM$25"}</definedName>
    <definedName name="_FY03" localSheetId="21" hidden="1">{"'Sheet1'!$A$1:$AI$34","'Sheet1'!$A$1:$AI$31","'Sheet1'!$B$2:$AM$25"}</definedName>
    <definedName name="_FY03" localSheetId="15" hidden="1">{"'Sheet1'!$A$1:$AI$34","'Sheet1'!$A$1:$AI$31","'Sheet1'!$B$2:$AM$25"}</definedName>
    <definedName name="_FY03" localSheetId="19" hidden="1">{"'Sheet1'!$A$1:$AI$34","'Sheet1'!$A$1:$AI$31","'Sheet1'!$B$2:$AM$25"}</definedName>
    <definedName name="_FY03" hidden="1">{"'Sheet1'!$A$1:$AI$34","'Sheet1'!$A$1:$AI$31","'Sheet1'!$B$2:$AM$25"}</definedName>
    <definedName name="_Key1" localSheetId="20" hidden="1">#REF!</definedName>
    <definedName name="_Key1" localSheetId="21" hidden="1">#REF!</definedName>
    <definedName name="_Key1" hidden="1">#REF!</definedName>
    <definedName name="_Key2" localSheetId="20" hidden="1">#REF!</definedName>
    <definedName name="_Key2" localSheetId="21" hidden="1">#REF!</definedName>
    <definedName name="_Key2" hidden="1">#REF!</definedName>
    <definedName name="_new2" localSheetId="20" hidden="1">{"LBO Summary",#N/A,FALSE,"Summary";"Income Statement",#N/A,FALSE,"Model";"Cash Flow",#N/A,FALSE,"Model";"Balance Sheet",#N/A,FALSE,"Model";"Working Capital",#N/A,FALSE,"Model";"Pro Forma Balance Sheets",#N/A,FALSE,"PFBS";"Debt Balances",#N/A,FALSE,"Model";"Fee Schedules",#N/A,FALSE,"Model"}</definedName>
    <definedName name="_new2" localSheetId="21" hidden="1">{"LBO Summary",#N/A,FALSE,"Summary";"Income Statement",#N/A,FALSE,"Model";"Cash Flow",#N/A,FALSE,"Model";"Balance Sheet",#N/A,FALSE,"Model";"Working Capital",#N/A,FALSE,"Model";"Pro Forma Balance Sheets",#N/A,FALSE,"PFBS";"Debt Balances",#N/A,FALSE,"Model";"Fee Schedules",#N/A,FALSE,"Model"}</definedName>
    <definedName name="_new2" localSheetId="15" hidden="1">{"LBO Summary",#N/A,FALSE,"Summary";"Income Statement",#N/A,FALSE,"Model";"Cash Flow",#N/A,FALSE,"Model";"Balance Sheet",#N/A,FALSE,"Model";"Working Capital",#N/A,FALSE,"Model";"Pro Forma Balance Sheets",#N/A,FALSE,"PFBS";"Debt Balances",#N/A,FALSE,"Model";"Fee Schedules",#N/A,FALSE,"Model"}</definedName>
    <definedName name="_new2" localSheetId="19" hidden="1">{"LBO Summary",#N/A,FALSE,"Summary";"Income Statement",#N/A,FALSE,"Model";"Cash Flow",#N/A,FALSE,"Model";"Balance Sheet",#N/A,FALSE,"Model";"Working Capital",#N/A,FALSE,"Model";"Pro Forma Balance Sheets",#N/A,FALSE,"PFBS";"Debt Balances",#N/A,FALSE,"Model";"Fee Schedules",#N/A,FALSE,"Model"}</definedName>
    <definedName name="_new2" hidden="1">{"LBO Summary",#N/A,FALSE,"Summary";"Income Statement",#N/A,FALSE,"Model";"Cash Flow",#N/A,FALSE,"Model";"Balance Sheet",#N/A,FALSE,"Model";"Working Capital",#N/A,FALSE,"Model";"Pro Forma Balance Sheets",#N/A,FALSE,"PFBS";"Debt Balances",#N/A,FALSE,"Model";"Fee Schedules",#N/A,FALSE,"Model"}</definedName>
    <definedName name="_new3" localSheetId="20" hidden="1">{"LBO Summary",#N/A,FALSE,"Summary"}</definedName>
    <definedName name="_new3" localSheetId="21" hidden="1">{"LBO Summary",#N/A,FALSE,"Summary"}</definedName>
    <definedName name="_new3" localSheetId="15" hidden="1">{"LBO Summary",#N/A,FALSE,"Summary"}</definedName>
    <definedName name="_new3" localSheetId="19" hidden="1">{"LBO Summary",#N/A,FALSE,"Summary"}</definedName>
    <definedName name="_new3" hidden="1">{"LBO Summary",#N/A,FALSE,"Summary"}</definedName>
    <definedName name="_new4" localSheetId="20" hidden="1">{"LBO Summary",#N/A,FALSE,"Summary"}</definedName>
    <definedName name="_new4" localSheetId="21" hidden="1">{"LBO Summary",#N/A,FALSE,"Summary"}</definedName>
    <definedName name="_new4" localSheetId="15" hidden="1">{"LBO Summary",#N/A,FALSE,"Summary"}</definedName>
    <definedName name="_new4" localSheetId="19" hidden="1">{"LBO Summary",#N/A,FALSE,"Summary"}</definedName>
    <definedName name="_new4" hidden="1">{"LBO Summary",#N/A,FALSE,"Summary"}</definedName>
    <definedName name="_new5" localSheetId="20" hidden="1">{"assumptions",#N/A,FALSE,"Scenario 1";"valuation",#N/A,FALSE,"Scenario 1"}</definedName>
    <definedName name="_new5" localSheetId="21" hidden="1">{"assumptions",#N/A,FALSE,"Scenario 1";"valuation",#N/A,FALSE,"Scenario 1"}</definedName>
    <definedName name="_new5" localSheetId="15" hidden="1">{"assumptions",#N/A,FALSE,"Scenario 1";"valuation",#N/A,FALSE,"Scenario 1"}</definedName>
    <definedName name="_new5" localSheetId="19" hidden="1">{"assumptions",#N/A,FALSE,"Scenario 1";"valuation",#N/A,FALSE,"Scenario 1"}</definedName>
    <definedName name="_new5" hidden="1">{"assumptions",#N/A,FALSE,"Scenario 1";"valuation",#N/A,FALSE,"Scenario 1"}</definedName>
    <definedName name="_new6" localSheetId="20" hidden="1">{"LBO Summary",#N/A,FALSE,"Summary"}</definedName>
    <definedName name="_new6" localSheetId="21" hidden="1">{"LBO Summary",#N/A,FALSE,"Summary"}</definedName>
    <definedName name="_new6" localSheetId="15" hidden="1">{"LBO Summary",#N/A,FALSE,"Summary"}</definedName>
    <definedName name="_new6" localSheetId="19" hidden="1">{"LBO Summary",#N/A,FALSE,"Summary"}</definedName>
    <definedName name="_new6" hidden="1">{"LBO Summary",#N/A,FALSE,"Summary"}</definedName>
    <definedName name="_new7" localSheetId="20" hidden="1">{"LBO Summary",#N/A,FALSE,"Summary";"Income Statement",#N/A,FALSE,"Model";"Cash Flow",#N/A,FALSE,"Model";"Balance Sheet",#N/A,FALSE,"Model";"Working Capital",#N/A,FALSE,"Model";"Pro Forma Balance Sheets",#N/A,FALSE,"PFBS";"Debt Balances",#N/A,FALSE,"Model";"Fee Schedules",#N/A,FALSE,"Model"}</definedName>
    <definedName name="_new7" localSheetId="21" hidden="1">{"LBO Summary",#N/A,FALSE,"Summary";"Income Statement",#N/A,FALSE,"Model";"Cash Flow",#N/A,FALSE,"Model";"Balance Sheet",#N/A,FALSE,"Model";"Working Capital",#N/A,FALSE,"Model";"Pro Forma Balance Sheets",#N/A,FALSE,"PFBS";"Debt Balances",#N/A,FALSE,"Model";"Fee Schedules",#N/A,FALSE,"Model"}</definedName>
    <definedName name="_new7" localSheetId="15" hidden="1">{"LBO Summary",#N/A,FALSE,"Summary";"Income Statement",#N/A,FALSE,"Model";"Cash Flow",#N/A,FALSE,"Model";"Balance Sheet",#N/A,FALSE,"Model";"Working Capital",#N/A,FALSE,"Model";"Pro Forma Balance Sheets",#N/A,FALSE,"PFBS";"Debt Balances",#N/A,FALSE,"Model";"Fee Schedules",#N/A,FALSE,"Model"}</definedName>
    <definedName name="_new7" localSheetId="19" hidden="1">{"LBO Summary",#N/A,FALSE,"Summary";"Income Statement",#N/A,FALSE,"Model";"Cash Flow",#N/A,FALSE,"Model";"Balance Sheet",#N/A,FALSE,"Model";"Working Capital",#N/A,FALSE,"Model";"Pro Forma Balance Sheets",#N/A,FALSE,"PFBS";"Debt Balances",#N/A,FALSE,"Model";"Fee Schedules",#N/A,FALSE,"Model"}</definedName>
    <definedName name="_new7" hidden="1">{"LBO Summary",#N/A,FALSE,"Summary";"Income Statement",#N/A,FALSE,"Model";"Cash Flow",#N/A,FALSE,"Model";"Balance Sheet",#N/A,FALSE,"Model";"Working Capital",#N/A,FALSE,"Model";"Pro Forma Balance Sheets",#N/A,FALSE,"PFBS";"Debt Balances",#N/A,FALSE,"Model";"Fee Schedules",#N/A,FALSE,"Model"}</definedName>
    <definedName name="_new8" localSheetId="20" hidden="1">{"Co1statements",#N/A,FALSE,"Cmpy1";"Co2statement",#N/A,FALSE,"Cmpy2";"co1pm",#N/A,FALSE,"Co1PM";"co2PM",#N/A,FALSE,"Co2PM";"value",#N/A,FALSE,"value";"opco",#N/A,FALSE,"NewSparkle";"adjusts",#N/A,FALSE,"Adjustments"}</definedName>
    <definedName name="_new8" localSheetId="21" hidden="1">{"Co1statements",#N/A,FALSE,"Cmpy1";"Co2statement",#N/A,FALSE,"Cmpy2";"co1pm",#N/A,FALSE,"Co1PM";"co2PM",#N/A,FALSE,"Co2PM";"value",#N/A,FALSE,"value";"opco",#N/A,FALSE,"NewSparkle";"adjusts",#N/A,FALSE,"Adjustments"}</definedName>
    <definedName name="_new8" localSheetId="15" hidden="1">{"Co1statements",#N/A,FALSE,"Cmpy1";"Co2statement",#N/A,FALSE,"Cmpy2";"co1pm",#N/A,FALSE,"Co1PM";"co2PM",#N/A,FALSE,"Co2PM";"value",#N/A,FALSE,"value";"opco",#N/A,FALSE,"NewSparkle";"adjusts",#N/A,FALSE,"Adjustments"}</definedName>
    <definedName name="_new8" localSheetId="19" hidden="1">{"Co1statements",#N/A,FALSE,"Cmpy1";"Co2statement",#N/A,FALSE,"Cmpy2";"co1pm",#N/A,FALSE,"Co1PM";"co2PM",#N/A,FALSE,"Co2PM";"value",#N/A,FALSE,"value";"opco",#N/A,FALSE,"NewSparkle";"adjusts",#N/A,FALSE,"Adjustments"}</definedName>
    <definedName name="_new8" hidden="1">{"Co1statements",#N/A,FALSE,"Cmpy1";"Co2statement",#N/A,FALSE,"Cmpy2";"co1pm",#N/A,FALSE,"Co1PM";"co2PM",#N/A,FALSE,"Co2PM";"value",#N/A,FALSE,"value";"opco",#N/A,FALSE,"NewSparkle";"adjusts",#N/A,FALSE,"Adjustments"}</definedName>
    <definedName name="_oijhc" localSheetId="15" hidden="1">{"IS_LCL_TV",#N/A,FALSE,"IS_Disc";"IS_TV_BUC",#N/A,FALSE,"IS_Disc";"IS_PRO_FM_BUC",#N/A,FALSE,"IS_Disc";"IS_PRO_NW",#N/A,FALSE,"IS_Disc"}</definedName>
    <definedName name="_oijhc" localSheetId="19" hidden="1">{"IS_LCL_TV",#N/A,FALSE,"IS_Disc";"IS_TV_BUC",#N/A,FALSE,"IS_Disc";"IS_PRO_FM_BUC",#N/A,FALSE,"IS_Disc";"IS_PRO_NW",#N/A,FALSE,"IS_Disc"}</definedName>
    <definedName name="_oijhc" hidden="1">{"IS_LCL_TV",#N/A,FALSE,"IS_Disc";"IS_TV_BUC",#N/A,FALSE,"IS_Disc";"IS_PRO_FM_BUC",#N/A,FALSE,"IS_Disc";"IS_PRO_NW",#N/A,FALSE,"IS_Disc"}</definedName>
    <definedName name="_ok" localSheetId="15" hidden="1">{"BS_TH",#N/A,FALSE,"MPI_ConsBS_Adj";"Cumm_TH",#N/A,FALSE,"MPI_ConsCF_Adj"}</definedName>
    <definedName name="_ok" localSheetId="19" hidden="1">{"BS_TH",#N/A,FALSE,"MPI_ConsBS_Adj";"Cumm_TH",#N/A,FALSE,"MPI_ConsCF_Adj"}</definedName>
    <definedName name="_ok" hidden="1">{"BS_TH",#N/A,FALSE,"MPI_ConsBS_Adj";"Cumm_TH",#N/A,FALSE,"MPI_ConsCF_Adj"}</definedName>
    <definedName name="_Order1" hidden="1">255</definedName>
    <definedName name="_Order2" hidden="1">0</definedName>
    <definedName name="_p0" localSheetId="15" hidden="1">{"Mnth_D_YTDA",#N/A,FALSE,"YTD_Calc";"Mnth_D_YTDA",#N/A,FALSE,"YTD_Calc";"YTD_Lei",#N/A,FALSE,"Mnth_Calc";"Mnth_Lei",#N/A,FALSE,"Mnth_Calc";"Diff_M",#N/A,FALSE,"Difference";"Diff_Cumm",#N/A,FALSE,"Difference";"Mnth_D_M",#N/A,FALSE,"Mnth_Calc"}</definedName>
    <definedName name="_p0" localSheetId="19" hidden="1">{"Mnth_D_YTDA",#N/A,FALSE,"YTD_Calc";"Mnth_D_YTDA",#N/A,FALSE,"YTD_Calc";"YTD_Lei",#N/A,FALSE,"Mnth_Calc";"Mnth_Lei",#N/A,FALSE,"Mnth_Calc";"Diff_M",#N/A,FALSE,"Difference";"Diff_Cumm",#N/A,FALSE,"Difference";"Mnth_D_M",#N/A,FALSE,"Mnth_Calc"}</definedName>
    <definedName name="_p0" hidden="1">{"Mnth_D_YTDA",#N/A,FALSE,"YTD_Calc";"Mnth_D_YTDA",#N/A,FALSE,"YTD_Calc";"YTD_Lei",#N/A,FALSE,"Mnth_Calc";"Mnth_Lei",#N/A,FALSE,"Mnth_Calc";"Diff_M",#N/A,FALSE,"Difference";"Diff_Cumm",#N/A,FALSE,"Difference";"Mnth_D_M",#N/A,FALSE,"Mnth_Calc"}</definedName>
    <definedName name="_pd10" localSheetId="15" hidden="1">{"'Summary'!$A$1:$J$46"}</definedName>
    <definedName name="_pd10" localSheetId="19" hidden="1">{"'Summary'!$A$1:$J$46"}</definedName>
    <definedName name="_pd10" hidden="1">{"'Summary'!$A$1:$J$46"}</definedName>
    <definedName name="_PD11" localSheetId="15" hidden="1">{"'Summary'!$A$1:$J$46"}</definedName>
    <definedName name="_PD11" localSheetId="19" hidden="1">{"'Summary'!$A$1:$J$46"}</definedName>
    <definedName name="_PD11" hidden="1">{"'Summary'!$A$1:$J$46"}</definedName>
    <definedName name="_PNL2005" hidden="1">"AS2DocumentBrowse"</definedName>
    <definedName name="_poii" localSheetId="15" hidden="1">{#N/A,#N/A,FALSE,"Completion of MBudget"}</definedName>
    <definedName name="_poii" localSheetId="19" hidden="1">{#N/A,#N/A,FALSE,"Completion of MBudget"}</definedName>
    <definedName name="_poii" hidden="1">{#N/A,#N/A,FALSE,"Completion of MBudget"}</definedName>
    <definedName name="_pokjn" localSheetId="15" hidden="1">{"AS",#N/A,FALSE,"Dec_BS_Fnl";"LIAB",#N/A,FALSE,"Dec_BS_Fnl"}</definedName>
    <definedName name="_pokjn" localSheetId="19" hidden="1">{"AS",#N/A,FALSE,"Dec_BS_Fnl";"LIAB",#N/A,FALSE,"Dec_BS_Fnl"}</definedName>
    <definedName name="_pokjn" hidden="1">{"AS",#N/A,FALSE,"Dec_BS_Fnl";"LIAB",#N/A,FALSE,"Dec_BS_Fnl"}</definedName>
    <definedName name="_qq2" localSheetId="20" hidden="1">{"CSheet",#N/A,FALSE,"C";"SmCap",#N/A,FALSE,"VAL1";"GulfCoast",#N/A,FALSE,"VAL1";"nav",#N/A,FALSE,"NAV";"Summary",#N/A,FALSE,"NAV"}</definedName>
    <definedName name="_qq2" localSheetId="21" hidden="1">{"CSheet",#N/A,FALSE,"C";"SmCap",#N/A,FALSE,"VAL1";"GulfCoast",#N/A,FALSE,"VAL1";"nav",#N/A,FALSE,"NAV";"Summary",#N/A,FALSE,"NAV"}</definedName>
    <definedName name="_qq2" localSheetId="15" hidden="1">{"CSheet",#N/A,FALSE,"C";"SmCap",#N/A,FALSE,"VAL1";"GulfCoast",#N/A,FALSE,"VAL1";"nav",#N/A,FALSE,"NAV";"Summary",#N/A,FALSE,"NAV"}</definedName>
    <definedName name="_qq2" localSheetId="19" hidden="1">{"CSheet",#N/A,FALSE,"C";"SmCap",#N/A,FALSE,"VAL1";"GulfCoast",#N/A,FALSE,"VAL1";"nav",#N/A,FALSE,"NAV";"Summary",#N/A,FALSE,"NAV"}</definedName>
    <definedName name="_qq2" hidden="1">{"CSheet",#N/A,FALSE,"C";"SmCap",#N/A,FALSE,"VAL1";"GulfCoast",#N/A,FALSE,"VAL1";"nav",#N/A,FALSE,"NAV";"Summary",#N/A,FALSE,"NAV"}</definedName>
    <definedName name="_R" localSheetId="15" hidden="1">{#N/A,#N/A,FALSE,"Ventes V.P. V.U.";#N/A,#N/A,FALSE,"Les Concurences";#N/A,#N/A,FALSE,"DACIA"}</definedName>
    <definedName name="_R" localSheetId="19" hidden="1">{#N/A,#N/A,FALSE,"Ventes V.P. V.U.";#N/A,#N/A,FALSE,"Les Concurences";#N/A,#N/A,FALSE,"DACIA"}</definedName>
    <definedName name="_R" hidden="1">{#N/A,#N/A,FALSE,"Ventes V.P. V.U.";#N/A,#N/A,FALSE,"Les Concurences";#N/A,#N/A,FALSE,"DACIA"}</definedName>
    <definedName name="_re10" localSheetId="20" hidden="1">{#N/A,#N/A,FALSE,"EOC YTD ACTUAL";#N/A,#N/A,FALSE,"Distributor YTD Actual";#N/A,#N/A,FALSE,"Manufacturing YTD Actual";#N/A,#N/A,FALSE,"Service YTD Actual"}</definedName>
    <definedName name="_re10" localSheetId="21" hidden="1">{#N/A,#N/A,FALSE,"EOC YTD ACTUAL";#N/A,#N/A,FALSE,"Distributor YTD Actual";#N/A,#N/A,FALSE,"Manufacturing YTD Actual";#N/A,#N/A,FALSE,"Service YTD Actual"}</definedName>
    <definedName name="_re10" localSheetId="15" hidden="1">{#N/A,#N/A,FALSE,"EOC YTD ACTUAL";#N/A,#N/A,FALSE,"Distributor YTD Actual";#N/A,#N/A,FALSE,"Manufacturing YTD Actual";#N/A,#N/A,FALSE,"Service YTD Actual"}</definedName>
    <definedName name="_re10" localSheetId="19" hidden="1">{#N/A,#N/A,FALSE,"EOC YTD ACTUAL";#N/A,#N/A,FALSE,"Distributor YTD Actual";#N/A,#N/A,FALSE,"Manufacturing YTD Actual";#N/A,#N/A,FALSE,"Service YTD Actual"}</definedName>
    <definedName name="_re10" hidden="1">{#N/A,#N/A,FALSE,"EOC YTD ACTUAL";#N/A,#N/A,FALSE,"Distributor YTD Actual";#N/A,#N/A,FALSE,"Manufacturing YTD Actual";#N/A,#N/A,FALSE,"Service YTD Actual"}</definedName>
    <definedName name="_Regression_Out" hidden="1">#REF!</definedName>
    <definedName name="_regression_out1" hidden="1">#REF!</definedName>
    <definedName name="_Regression_X" hidden="1">#REF!</definedName>
    <definedName name="_regression_x1" hidden="1">#REF!</definedName>
    <definedName name="_Regression_Y" hidden="1">#REF!</definedName>
    <definedName name="_regression_y1" hidden="1">#REF!</definedName>
    <definedName name="_s3" localSheetId="20" hidden="1">{#N/A,#N/A,FALSE,"Aging Summary";#N/A,#N/A,FALSE,"Ratio Analysis";#N/A,#N/A,FALSE,"Test 120 Day Accts";#N/A,#N/A,FALSE,"Tickmarks"}</definedName>
    <definedName name="_s3" localSheetId="21" hidden="1">{#N/A,#N/A,FALSE,"Aging Summary";#N/A,#N/A,FALSE,"Ratio Analysis";#N/A,#N/A,FALSE,"Test 120 Day Accts";#N/A,#N/A,FALSE,"Tickmarks"}</definedName>
    <definedName name="_s3" localSheetId="15" hidden="1">{#N/A,#N/A,FALSE,"Aging Summary";#N/A,#N/A,FALSE,"Ratio Analysis";#N/A,#N/A,FALSE,"Test 120 Day Accts";#N/A,#N/A,FALSE,"Tickmarks"}</definedName>
    <definedName name="_s3" localSheetId="19" hidden="1">{#N/A,#N/A,FALSE,"Aging Summary";#N/A,#N/A,FALSE,"Ratio Analysis";#N/A,#N/A,FALSE,"Test 120 Day Accts";#N/A,#N/A,FALSE,"Tickmarks"}</definedName>
    <definedName name="_s3" hidden="1">{#N/A,#N/A,FALSE,"Aging Summary";#N/A,#N/A,FALSE,"Ratio Analysis";#N/A,#N/A,FALSE,"Test 120 Day Accts";#N/A,#N/A,FALSE,"Tickmarks"}</definedName>
    <definedName name="_s4" localSheetId="20" hidden="1">{#N/A,#N/A,FALSE,"Aging Summary";#N/A,#N/A,FALSE,"Ratio Analysis";#N/A,#N/A,FALSE,"Test 120 Day Accts";#N/A,#N/A,FALSE,"Tickmarks"}</definedName>
    <definedName name="_s4" localSheetId="21" hidden="1">{#N/A,#N/A,FALSE,"Aging Summary";#N/A,#N/A,FALSE,"Ratio Analysis";#N/A,#N/A,FALSE,"Test 120 Day Accts";#N/A,#N/A,FALSE,"Tickmarks"}</definedName>
    <definedName name="_s4" localSheetId="15" hidden="1">{#N/A,#N/A,FALSE,"Aging Summary";#N/A,#N/A,FALSE,"Ratio Analysis";#N/A,#N/A,FALSE,"Test 120 Day Accts";#N/A,#N/A,FALSE,"Tickmarks"}</definedName>
    <definedName name="_s4" localSheetId="19" hidden="1">{#N/A,#N/A,FALSE,"Aging Summary";#N/A,#N/A,FALSE,"Ratio Analysis";#N/A,#N/A,FALSE,"Test 120 Day Accts";#N/A,#N/A,FALSE,"Tickmarks"}</definedName>
    <definedName name="_s4" hidden="1">{#N/A,#N/A,FALSE,"Aging Summary";#N/A,#N/A,FALSE,"Ratio Analysis";#N/A,#N/A,FALSE,"Test 120 Day Accts";#N/A,#N/A,FALSE,"Tickmarks"}</definedName>
    <definedName name="_SD30" localSheetId="15" hidden="1">{"'Summary'!$A$1:$J$46"}</definedName>
    <definedName name="_SD30" localSheetId="19" hidden="1">{"'Summary'!$A$1:$J$46"}</definedName>
    <definedName name="_SD30" hidden="1">{"'Summary'!$A$1:$J$46"}</definedName>
    <definedName name="_Sort" localSheetId="20" hidden="1">#REF!</definedName>
    <definedName name="_Sort" localSheetId="21" hidden="1">#REF!</definedName>
    <definedName name="_Sort" hidden="1">#REF!</definedName>
    <definedName name="_Table1_In1" localSheetId="20" hidden="1">#REF!</definedName>
    <definedName name="_Table1_In1" localSheetId="21" hidden="1">#REF!</definedName>
    <definedName name="_Table1_In1" hidden="1">#REF!</definedName>
    <definedName name="_Table1_Out" localSheetId="20" hidden="1">#REF!</definedName>
    <definedName name="_Table1_Out" localSheetId="21" hidden="1">#REF!</definedName>
    <definedName name="_Table1_Out" hidden="1">#REF!</definedName>
    <definedName name="_Table2_In1" hidden="1">#REF!</definedName>
    <definedName name="_Table2_In2" hidden="1">#REF!</definedName>
    <definedName name="_Table2_Out" hidden="1">#REF!</definedName>
    <definedName name="_tghjm" localSheetId="15" hidden="1">{"Tages_D",#N/A,FALSE,"Tagesbericht";"Tages_PL",#N/A,FALSE,"Tagesbericht"}</definedName>
    <definedName name="_tghjm" localSheetId="19" hidden="1">{"Tages_D",#N/A,FALSE,"Tagesbericht";"Tages_PL",#N/A,FALSE,"Tagesbericht"}</definedName>
    <definedName name="_tghjm" hidden="1">{"Tages_D",#N/A,FALSE,"Tagesbericht";"Tages_PL",#N/A,FALSE,"Tagesbericht"}</definedName>
    <definedName name="_u18" localSheetId="20" hidden="1">{"Tages_D",#N/A,FALSE,"Tagesbericht";"Tages_PL",#N/A,FALSE,"Tagesbericht"}</definedName>
    <definedName name="_u18" localSheetId="21" hidden="1">{"Tages_D",#N/A,FALSE,"Tagesbericht";"Tages_PL",#N/A,FALSE,"Tagesbericht"}</definedName>
    <definedName name="_u18" localSheetId="15" hidden="1">{"Tages_D",#N/A,FALSE,"Tagesbericht";"Tages_PL",#N/A,FALSE,"Tagesbericht"}</definedName>
    <definedName name="_u18" localSheetId="19" hidden="1">{"Tages_D",#N/A,FALSE,"Tagesbericht";"Tages_PL",#N/A,FALSE,"Tagesbericht"}</definedName>
    <definedName name="_u18" hidden="1">{"Tages_D",#N/A,FALSE,"Tagesbericht";"Tages_PL",#N/A,FALSE,"Tagesbericht"}</definedName>
    <definedName name="_u20" localSheetId="20" hidden="1">{"fleisch",#N/A,FALSE,"WG HK";"food",#N/A,FALSE,"WG HK";"hartwaren",#N/A,FALSE,"WG HK";"weichwaren",#N/A,FALSE,"WG HK"}</definedName>
    <definedName name="_u20" localSheetId="21" hidden="1">{"fleisch",#N/A,FALSE,"WG HK";"food",#N/A,FALSE,"WG HK";"hartwaren",#N/A,FALSE,"WG HK";"weichwaren",#N/A,FALSE,"WG HK"}</definedName>
    <definedName name="_u20" localSheetId="15" hidden="1">{"fleisch",#N/A,FALSE,"WG HK";"food",#N/A,FALSE,"WG HK";"hartwaren",#N/A,FALSE,"WG HK";"weichwaren",#N/A,FALSE,"WG HK"}</definedName>
    <definedName name="_u20" localSheetId="19" hidden="1">{"fleisch",#N/A,FALSE,"WG HK";"food",#N/A,FALSE,"WG HK";"hartwaren",#N/A,FALSE,"WG HK";"weichwaren",#N/A,FALSE,"WG HK"}</definedName>
    <definedName name="_u20" hidden="1">{"fleisch",#N/A,FALSE,"WG HK";"food",#N/A,FALSE,"WG HK";"hartwaren",#N/A,FALSE,"WG HK";"weichwaren",#N/A,FALSE,"WG HK"}</definedName>
    <definedName name="_VB5" localSheetId="15" hidden="1">{#N/A,#N/A,FALSE,"Ventes V.P. V.U.";#N/A,#N/A,FALSE,"Les Concurences";#N/A,#N/A,FALSE,"DACIA"}</definedName>
    <definedName name="_VB5" localSheetId="19" hidden="1">{#N/A,#N/A,FALSE,"Ventes V.P. V.U.";#N/A,#N/A,FALSE,"Les Concurences";#N/A,#N/A,FALSE,"DACIA"}</definedName>
    <definedName name="_VB5" hidden="1">{#N/A,#N/A,FALSE,"Ventes V.P. V.U.";#N/A,#N/A,FALSE,"Les Concurences";#N/A,#N/A,FALSE,"DACIA"}</definedName>
    <definedName name="_w1" localSheetId="20" hidden="1">{"weichwaren",#N/A,FALSE,"Liste 1";"hartwaren",#N/A,FALSE,"Liste 1";"food",#N/A,FALSE,"Liste 1";"fleisch",#N/A,FALSE,"Liste 1"}</definedName>
    <definedName name="_w1" localSheetId="21" hidden="1">{"weichwaren",#N/A,FALSE,"Liste 1";"hartwaren",#N/A,FALSE,"Liste 1";"food",#N/A,FALSE,"Liste 1";"fleisch",#N/A,FALSE,"Liste 1"}</definedName>
    <definedName name="_w1" localSheetId="15" hidden="1">{"weichwaren",#N/A,FALSE,"Liste 1";"hartwaren",#N/A,FALSE,"Liste 1";"food",#N/A,FALSE,"Liste 1";"fleisch",#N/A,FALSE,"Liste 1"}</definedName>
    <definedName name="_w1" localSheetId="19" hidden="1">{"weichwaren",#N/A,FALSE,"Liste 1";"hartwaren",#N/A,FALSE,"Liste 1";"food",#N/A,FALSE,"Liste 1";"fleisch",#N/A,FALSE,"Liste 1"}</definedName>
    <definedName name="_w1" hidden="1">{"weichwaren",#N/A,FALSE,"Liste 1";"hartwaren",#N/A,FALSE,"Liste 1";"food",#N/A,FALSE,"Liste 1";"fleisch",#N/A,FALSE,"Liste 1"}</definedName>
    <definedName name="_w2" localSheetId="20" hidden="1">{"TAG1AGMS",#N/A,FALSE,"TAG 1A"}</definedName>
    <definedName name="_w2" localSheetId="21" hidden="1">{"TAG1AGMS",#N/A,FALSE,"TAG 1A"}</definedName>
    <definedName name="_w2" localSheetId="15" hidden="1">{"TAG1AGMS",#N/A,FALSE,"TAG 1A"}</definedName>
    <definedName name="_w2" localSheetId="19" hidden="1">{"TAG1AGMS",#N/A,FALSE,"TAG 1A"}</definedName>
    <definedName name="_w2" hidden="1">{"TAG1AGMS",#N/A,FALSE,"TAG 1A"}</definedName>
    <definedName name="_w3" localSheetId="20" hidden="1">{"Tages_D",#N/A,FALSE,"Tagesbericht";"Tages_PL",#N/A,FALSE,"Tagesbericht"}</definedName>
    <definedName name="_w3" localSheetId="21" hidden="1">{"Tages_D",#N/A,FALSE,"Tagesbericht";"Tages_PL",#N/A,FALSE,"Tagesbericht"}</definedName>
    <definedName name="_w3" localSheetId="15" hidden="1">{"Tages_D",#N/A,FALSE,"Tagesbericht";"Tages_PL",#N/A,FALSE,"Tagesbericht"}</definedName>
    <definedName name="_w3" localSheetId="19" hidden="1">{"Tages_D",#N/A,FALSE,"Tagesbericht";"Tages_PL",#N/A,FALSE,"Tagesbericht"}</definedName>
    <definedName name="_w3" hidden="1">{"Tages_D",#N/A,FALSE,"Tagesbericht";"Tages_PL",#N/A,FALSE,"Tagesbericht"}</definedName>
    <definedName name="_w4" localSheetId="20" hidden="1">{"fleisch",#N/A,FALSE,"WG HK";"food",#N/A,FALSE,"WG HK";"hartwaren",#N/A,FALSE,"WG HK";"weichwaren",#N/A,FALSE,"WG HK"}</definedName>
    <definedName name="_w4" localSheetId="21" hidden="1">{"fleisch",#N/A,FALSE,"WG HK";"food",#N/A,FALSE,"WG HK";"hartwaren",#N/A,FALSE,"WG HK";"weichwaren",#N/A,FALSE,"WG HK"}</definedName>
    <definedName name="_w4" localSheetId="15" hidden="1">{"fleisch",#N/A,FALSE,"WG HK";"food",#N/A,FALSE,"WG HK";"hartwaren",#N/A,FALSE,"WG HK";"weichwaren",#N/A,FALSE,"WG HK"}</definedName>
    <definedName name="_w4" localSheetId="19" hidden="1">{"fleisch",#N/A,FALSE,"WG HK";"food",#N/A,FALSE,"WG HK";"hartwaren",#N/A,FALSE,"WG HK";"weichwaren",#N/A,FALSE,"WG HK"}</definedName>
    <definedName name="_w4" hidden="1">{"fleisch",#N/A,FALSE,"WG HK";"food",#N/A,FALSE,"WG HK";"hartwaren",#N/A,FALSE,"WG HK";"weichwaren",#N/A,FALSE,"WG HK"}</definedName>
    <definedName name="_wrn1" localSheetId="15" hidden="1">{"Base_Economics",#N/A,FALSE,"BP Amoco Summary";"Base_MOD_CashFlows",#N/A,FALSE,"BP Amoco Summary"}</definedName>
    <definedName name="_wrn1" localSheetId="19" hidden="1">{"Base_Economics",#N/A,FALSE,"BP Amoco Summary";"Base_MOD_CashFlows",#N/A,FALSE,"BP Amoco Summary"}</definedName>
    <definedName name="_wrn1" hidden="1">{"Base_Economics",#N/A,FALSE,"BP Amoco Summary";"Base_MOD_CashFlows",#N/A,FALSE,"BP Amoco Summary"}</definedName>
    <definedName name="_wrn2" localSheetId="20"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2" localSheetId="21"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2" localSheetId="15"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2" localSheetId="19"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2"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3" localSheetId="20"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3" localSheetId="21"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3" localSheetId="15"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3"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4" localSheetId="20"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4" localSheetId="21"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4" localSheetId="15"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4" localSheetId="19"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4"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6" localSheetId="20"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wrn6" localSheetId="21"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wrn6" localSheetId="15"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wrn6" localSheetId="19"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wrn6"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x" hidden="1">#REF!</definedName>
    <definedName name="_x1" localSheetId="20" hidden="1">{#N/A,#N/A,FALSE,"Cover";#N/A,#N/A,FALSE,"1. Conversion Cost Summary";#N/A,#N/A,FALSE,"2. CC YE Forecast INV ";#N/A,#N/A,FALSE,"3. CC YE Forecast ROM";#N/A,#N/A,FALSE,"4.CC YE FORECAST ROM+INV";#N/A,#N/A,FALSE,"5. Material Cost";#N/A,#N/A,FALSE,"6. Waste Calculation"}</definedName>
    <definedName name="_x1" localSheetId="21" hidden="1">{#N/A,#N/A,FALSE,"Cover";#N/A,#N/A,FALSE,"1. Conversion Cost Summary";#N/A,#N/A,FALSE,"2. CC YE Forecast INV ";#N/A,#N/A,FALSE,"3. CC YE Forecast ROM";#N/A,#N/A,FALSE,"4.CC YE FORECAST ROM+INV";#N/A,#N/A,FALSE,"5. Material Cost";#N/A,#N/A,FALSE,"6. Waste Calculation"}</definedName>
    <definedName name="_x1" localSheetId="15" hidden="1">{#N/A,#N/A,FALSE,"Cover";#N/A,#N/A,FALSE,"1. Conversion Cost Summary";#N/A,#N/A,FALSE,"2. CC YE Forecast INV ";#N/A,#N/A,FALSE,"3. CC YE Forecast ROM";#N/A,#N/A,FALSE,"4.CC YE FORECAST ROM+INV";#N/A,#N/A,FALSE,"5. Material Cost";#N/A,#N/A,FALSE,"6. Waste Calculation"}</definedName>
    <definedName name="_x1" localSheetId="19" hidden="1">{#N/A,#N/A,FALSE,"Cover";#N/A,#N/A,FALSE,"1. Conversion Cost Summary";#N/A,#N/A,FALSE,"2. CC YE Forecast INV ";#N/A,#N/A,FALSE,"3. CC YE Forecast ROM";#N/A,#N/A,FALSE,"4.CC YE FORECAST ROM+INV";#N/A,#N/A,FALSE,"5. Material Cost";#N/A,#N/A,FALSE,"6. Waste Calculation"}</definedName>
    <definedName name="_x1" hidden="1">{#N/A,#N/A,FALSE,"Cover";#N/A,#N/A,FALSE,"1. Conversion Cost Summary";#N/A,#N/A,FALSE,"2. CC YE Forecast INV ";#N/A,#N/A,FALSE,"3. CC YE Forecast ROM";#N/A,#N/A,FALSE,"4.CC YE FORECAST ROM+INV";#N/A,#N/A,FALSE,"5. Material Cost";#N/A,#N/A,FALSE,"6. Waste Calculation"}</definedName>
    <definedName name="_x10" localSheetId="20" hidden="1">{#N/A,#N/A,FALSE,"Cover";#N/A,#N/A,FALSE,"1. Conversion Cost Summary";#N/A,#N/A,FALSE,"2. CC YE Forecast INV ";#N/A,#N/A,FALSE,"3. CC YE Forecast ROM";#N/A,#N/A,FALSE,"4.CC YE FORECAST ROM+INV";#N/A,#N/A,FALSE,"5. Material Cost";#N/A,#N/A,FALSE,"6. Waste Calculation"}</definedName>
    <definedName name="_x10" localSheetId="21" hidden="1">{#N/A,#N/A,FALSE,"Cover";#N/A,#N/A,FALSE,"1. Conversion Cost Summary";#N/A,#N/A,FALSE,"2. CC YE Forecast INV ";#N/A,#N/A,FALSE,"3. CC YE Forecast ROM";#N/A,#N/A,FALSE,"4.CC YE FORECAST ROM+INV";#N/A,#N/A,FALSE,"5. Material Cost";#N/A,#N/A,FALSE,"6. Waste Calculation"}</definedName>
    <definedName name="_x10" localSheetId="15" hidden="1">{#N/A,#N/A,FALSE,"Cover";#N/A,#N/A,FALSE,"1. Conversion Cost Summary";#N/A,#N/A,FALSE,"2. CC YE Forecast INV ";#N/A,#N/A,FALSE,"3. CC YE Forecast ROM";#N/A,#N/A,FALSE,"4.CC YE FORECAST ROM+INV";#N/A,#N/A,FALSE,"5. Material Cost";#N/A,#N/A,FALSE,"6. Waste Calculation"}</definedName>
    <definedName name="_x10" localSheetId="19" hidden="1">{#N/A,#N/A,FALSE,"Cover";#N/A,#N/A,FALSE,"1. Conversion Cost Summary";#N/A,#N/A,FALSE,"2. CC YE Forecast INV ";#N/A,#N/A,FALSE,"3. CC YE Forecast ROM";#N/A,#N/A,FALSE,"4.CC YE FORECAST ROM+INV";#N/A,#N/A,FALSE,"5. Material Cost";#N/A,#N/A,FALSE,"6. Waste Calculation"}</definedName>
    <definedName name="_x10" hidden="1">{#N/A,#N/A,FALSE,"Cover";#N/A,#N/A,FALSE,"1. Conversion Cost Summary";#N/A,#N/A,FALSE,"2. CC YE Forecast INV ";#N/A,#N/A,FALSE,"3. CC YE Forecast ROM";#N/A,#N/A,FALSE,"4.CC YE FORECAST ROM+INV";#N/A,#N/A,FALSE,"5. Material Cost";#N/A,#N/A,FALSE,"6. Waste Calculation"}</definedName>
    <definedName name="_x11" localSheetId="20" hidden="1">{"Hw_All",#N/A,FALSE,"Hollywood FF";"HwFF_Tech",#N/A,FALSE,"Hollywood FF";"HwFF_PerMille",#N/A,FALSE,"Hollywood FF";"HwFF_Pricing",#N/A,FALSE,"Hollywood FF"}</definedName>
    <definedName name="_x11" localSheetId="21" hidden="1">{"Hw_All",#N/A,FALSE,"Hollywood FF";"HwFF_Tech",#N/A,FALSE,"Hollywood FF";"HwFF_PerMille",#N/A,FALSE,"Hollywood FF";"HwFF_Pricing",#N/A,FALSE,"Hollywood FF"}</definedName>
    <definedName name="_x11" localSheetId="15" hidden="1">{"Hw_All",#N/A,FALSE,"Hollywood FF";"HwFF_Tech",#N/A,FALSE,"Hollywood FF";"HwFF_PerMille",#N/A,FALSE,"Hollywood FF";"HwFF_Pricing",#N/A,FALSE,"Hollywood FF"}</definedName>
    <definedName name="_x11" localSheetId="19" hidden="1">{"Hw_All",#N/A,FALSE,"Hollywood FF";"HwFF_Tech",#N/A,FALSE,"Hollywood FF";"HwFF_PerMille",#N/A,FALSE,"Hollywood FF";"HwFF_Pricing",#N/A,FALSE,"Hollywood FF"}</definedName>
    <definedName name="_x11" hidden="1">{"Hw_All",#N/A,FALSE,"Hollywood FF";"HwFF_Tech",#N/A,FALSE,"Hollywood FF";"HwFF_PerMille",#N/A,FALSE,"Hollywood FF";"HwFF_Pricing",#N/A,FALSE,"Hollywood FF"}</definedName>
    <definedName name="_x12" localSheetId="20" hidden="1">{"K100_All",#N/A,FALSE,"Kent 100`s";"K100_Tech",#N/A,FALSE,"Kent 100`s";"K100_Pricing",#N/A,FALSE,"Kent 100`s";"K100_PerMille",#N/A,FALSE,"Kent 100`s"}</definedName>
    <definedName name="_x12" localSheetId="21" hidden="1">{"K100_All",#N/A,FALSE,"Kent 100`s";"K100_Tech",#N/A,FALSE,"Kent 100`s";"K100_Pricing",#N/A,FALSE,"Kent 100`s";"K100_PerMille",#N/A,FALSE,"Kent 100`s"}</definedName>
    <definedName name="_x12" localSheetId="15" hidden="1">{"K100_All",#N/A,FALSE,"Kent 100`s";"K100_Tech",#N/A,FALSE,"Kent 100`s";"K100_Pricing",#N/A,FALSE,"Kent 100`s";"K100_PerMille",#N/A,FALSE,"Kent 100`s"}</definedName>
    <definedName name="_x12" localSheetId="19" hidden="1">{"K100_All",#N/A,FALSE,"Kent 100`s";"K100_Tech",#N/A,FALSE,"Kent 100`s";"K100_Pricing",#N/A,FALSE,"Kent 100`s";"K100_PerMille",#N/A,FALSE,"Kent 100`s"}</definedName>
    <definedName name="_x12" hidden="1">{"K100_All",#N/A,FALSE,"Kent 100`s";"K100_Tech",#N/A,FALSE,"Kent 100`s";"K100_Pricing",#N/A,FALSE,"Kent 100`s";"K100_PerMille",#N/A,FALSE,"Kent 100`s"}</definedName>
    <definedName name="_x2" localSheetId="15" hidden="1">{"'Jan - March 2000'!$A$5:$J$46"}</definedName>
    <definedName name="_x2" localSheetId="19" hidden="1">{"'Jan - March 2000'!$A$5:$J$46"}</definedName>
    <definedName name="_x2" hidden="1">{"'Jan - March 2000'!$A$5:$J$46"}</definedName>
    <definedName name="_x3" localSheetId="15" hidden="1">{"'Jan - March 2000'!$A$5:$J$46"}</definedName>
    <definedName name="_x3" localSheetId="19" hidden="1">{"'Jan - March 2000'!$A$5:$J$46"}</definedName>
    <definedName name="_x3" hidden="1">{"'Jan - March 2000'!$A$5:$J$46"}</definedName>
    <definedName name="_x4" localSheetId="15" hidden="1">{"'Jan - March 2000'!$A$5:$J$46"}</definedName>
    <definedName name="_x4" localSheetId="19" hidden="1">{"'Jan - March 2000'!$A$5:$J$46"}</definedName>
    <definedName name="_x4" hidden="1">{"'Jan - March 2000'!$A$5:$J$46"}</definedName>
    <definedName name="_x5" localSheetId="15" hidden="1">{"'Jan - March 2000'!$A$5:$J$46"}</definedName>
    <definedName name="_x5" localSheetId="19" hidden="1">{"'Jan - March 2000'!$A$5:$J$46"}</definedName>
    <definedName name="_x5" hidden="1">{"'Jan - March 2000'!$A$5:$J$46"}</definedName>
    <definedName name="_x6" localSheetId="15" hidden="1">{"'Jan - March 2000'!$A$5:$J$46"}</definedName>
    <definedName name="_x6" localSheetId="19" hidden="1">{"'Jan - March 2000'!$A$5:$J$46"}</definedName>
    <definedName name="_x6" hidden="1">{"'Jan - March 2000'!$A$5:$J$46"}</definedName>
    <definedName name="_x8" localSheetId="15" hidden="1">{"'Jan - March 2000'!$A$5:$J$46"}</definedName>
    <definedName name="_x8" localSheetId="19" hidden="1">{"'Jan - March 2000'!$A$5:$J$46"}</definedName>
    <definedName name="_x8" hidden="1">{"'Jan - March 2000'!$A$5:$J$46"}</definedName>
    <definedName name="_x9" localSheetId="20" hidden="1">{#N/A,#N/A,FALSE,"Cover";#N/A,#N/A,FALSE,"1. Conversion Cost Summary";#N/A,#N/A,FALSE,"2. CC YE Forecast INV ";#N/A,#N/A,FALSE,"3. CC YE Forecast ROM";#N/A,#N/A,FALSE,"4.CC YE FORECAST ROM+INV";#N/A,#N/A,FALSE,"5. Material Cost";#N/A,#N/A,FALSE,"6. Waste Calculation"}</definedName>
    <definedName name="_x9" localSheetId="21" hidden="1">{#N/A,#N/A,FALSE,"Cover";#N/A,#N/A,FALSE,"1. Conversion Cost Summary";#N/A,#N/A,FALSE,"2. CC YE Forecast INV ";#N/A,#N/A,FALSE,"3. CC YE Forecast ROM";#N/A,#N/A,FALSE,"4.CC YE FORECAST ROM+INV";#N/A,#N/A,FALSE,"5. Material Cost";#N/A,#N/A,FALSE,"6. Waste Calculation"}</definedName>
    <definedName name="_x9" localSheetId="15" hidden="1">{#N/A,#N/A,FALSE,"Cover";#N/A,#N/A,FALSE,"1. Conversion Cost Summary";#N/A,#N/A,FALSE,"2. CC YE Forecast INV ";#N/A,#N/A,FALSE,"3. CC YE Forecast ROM";#N/A,#N/A,FALSE,"4.CC YE FORECAST ROM+INV";#N/A,#N/A,FALSE,"5. Material Cost";#N/A,#N/A,FALSE,"6. Waste Calculation"}</definedName>
    <definedName name="_x9" localSheetId="19" hidden="1">{#N/A,#N/A,FALSE,"Cover";#N/A,#N/A,FALSE,"1. Conversion Cost Summary";#N/A,#N/A,FALSE,"2. CC YE Forecast INV ";#N/A,#N/A,FALSE,"3. CC YE Forecast ROM";#N/A,#N/A,FALSE,"4.CC YE FORECAST ROM+INV";#N/A,#N/A,FALSE,"5. Material Cost";#N/A,#N/A,FALSE,"6. Waste Calculation"}</definedName>
    <definedName name="_x9" hidden="1">{#N/A,#N/A,FALSE,"Cover";#N/A,#N/A,FALSE,"1. Conversion Cost Summary";#N/A,#N/A,FALSE,"2. CC YE Forecast INV ";#N/A,#N/A,FALSE,"3. CC YE Forecast ROM";#N/A,#N/A,FALSE,"4.CC YE FORECAST ROM+INV";#N/A,#N/A,FALSE,"5. Material Cost";#N/A,#N/A,FALSE,"6. Waste Calculation"}</definedName>
    <definedName name="_y1" localSheetId="20" hidden="1">{#N/A,#N/A,FALSE,"Cover";#N/A,#N/A,FALSE,"1. Conversion Cost Summary";#N/A,#N/A,FALSE,"2. CC YE Forecast INV ";#N/A,#N/A,FALSE,"3. CC YE Forecast ROM";#N/A,#N/A,FALSE,"4.CC YE FORECAST ROM+INV";#N/A,#N/A,FALSE,"5. Material Cost";#N/A,#N/A,FALSE,"6. Waste Calculation"}</definedName>
    <definedName name="_y1" localSheetId="21" hidden="1">{#N/A,#N/A,FALSE,"Cover";#N/A,#N/A,FALSE,"1. Conversion Cost Summary";#N/A,#N/A,FALSE,"2. CC YE Forecast INV ";#N/A,#N/A,FALSE,"3. CC YE Forecast ROM";#N/A,#N/A,FALSE,"4.CC YE FORECAST ROM+INV";#N/A,#N/A,FALSE,"5. Material Cost";#N/A,#N/A,FALSE,"6. Waste Calculation"}</definedName>
    <definedName name="_y1" localSheetId="15" hidden="1">{#N/A,#N/A,FALSE,"Cover";#N/A,#N/A,FALSE,"1. Conversion Cost Summary";#N/A,#N/A,FALSE,"2. CC YE Forecast INV ";#N/A,#N/A,FALSE,"3. CC YE Forecast ROM";#N/A,#N/A,FALSE,"4.CC YE FORECAST ROM+INV";#N/A,#N/A,FALSE,"5. Material Cost";#N/A,#N/A,FALSE,"6. Waste Calculation"}</definedName>
    <definedName name="_y1" localSheetId="19" hidden="1">{#N/A,#N/A,FALSE,"Cover";#N/A,#N/A,FALSE,"1. Conversion Cost Summary";#N/A,#N/A,FALSE,"2. CC YE Forecast INV ";#N/A,#N/A,FALSE,"3. CC YE Forecast ROM";#N/A,#N/A,FALSE,"4.CC YE FORECAST ROM+INV";#N/A,#N/A,FALSE,"5. Material Cost";#N/A,#N/A,FALSE,"6. Waste Calculation"}</definedName>
    <definedName name="_y1" hidden="1">{#N/A,#N/A,FALSE,"Cover";#N/A,#N/A,FALSE,"1. Conversion Cost Summary";#N/A,#N/A,FALSE,"2. CC YE Forecast INV ";#N/A,#N/A,FALSE,"3. CC YE Forecast ROM";#N/A,#N/A,FALSE,"4.CC YE FORECAST ROM+INV";#N/A,#N/A,FALSE,"5. Material Cost";#N/A,#N/A,FALSE,"6. Waste Calculation"}</definedName>
    <definedName name="a" localSheetId="15" hidden="1">{"'Jan - March 2000'!$A$5:$J$46"}</definedName>
    <definedName name="a" localSheetId="19" hidden="1">{"'Jan - March 2000'!$A$5:$J$46"}</definedName>
    <definedName name="a" hidden="1">{"'Jan - March 2000'!$A$5:$J$46"}</definedName>
    <definedName name="aa" localSheetId="20" hidden="1">{#N/A,#N/A,FALSE,"Inhalt";#N/A,#N/A,FALSE,"Kommentar";#N/A,#N/A,FALSE,"Ergebnisrechnung";#N/A,#N/A,FALSE,"Bilanz";#N/A,#N/A,FALSE,"Umsatz";#N/A,#N/A,FALSE,"Absatz";#N/A,#N/A,FALSE,"Preise";#N/A,#N/A,FALSE,"DB absolut";#N/A,#N/A,FALSE,"DB2 je SGB";#N/A,#N/A,FALSE,"Kennzahlen";#N/A,#N/A,FALSE,"Investitionen"}</definedName>
    <definedName name="aa" localSheetId="21" hidden="1">{#N/A,#N/A,FALSE,"Inhalt";#N/A,#N/A,FALSE,"Kommentar";#N/A,#N/A,FALSE,"Ergebnisrechnung";#N/A,#N/A,FALSE,"Bilanz";#N/A,#N/A,FALSE,"Umsatz";#N/A,#N/A,FALSE,"Absatz";#N/A,#N/A,FALSE,"Preise";#N/A,#N/A,FALSE,"DB absolut";#N/A,#N/A,FALSE,"DB2 je SGB";#N/A,#N/A,FALSE,"Kennzahlen";#N/A,#N/A,FALSE,"Investitionen"}</definedName>
    <definedName name="aa" localSheetId="15" hidden="1">{#N/A,#N/A,FALSE,"Inhalt";#N/A,#N/A,FALSE,"Kommentar";#N/A,#N/A,FALSE,"Ergebnisrechnung";#N/A,#N/A,FALSE,"Bilanz";#N/A,#N/A,FALSE,"Umsatz";#N/A,#N/A,FALSE,"Absatz";#N/A,#N/A,FALSE,"Preise";#N/A,#N/A,FALSE,"DB absolut";#N/A,#N/A,FALSE,"DB2 je SGB";#N/A,#N/A,FALSE,"Kennzahlen";#N/A,#N/A,FALSE,"Investitionen"}</definedName>
    <definedName name="aa" localSheetId="19" hidden="1">{#N/A,#N/A,FALSE,"Inhalt";#N/A,#N/A,FALSE,"Kommentar";#N/A,#N/A,FALSE,"Ergebnisrechnung";#N/A,#N/A,FALSE,"Bilanz";#N/A,#N/A,FALSE,"Umsatz";#N/A,#N/A,FALSE,"Absatz";#N/A,#N/A,FALSE,"Preise";#N/A,#N/A,FALSE,"DB absolut";#N/A,#N/A,FALSE,"DB2 je SGB";#N/A,#N/A,FALSE,"Kennzahlen";#N/A,#N/A,FALSE,"Investitionen"}</definedName>
    <definedName name="aa" hidden="1">{#N/A,#N/A,FALSE,"Inhalt";#N/A,#N/A,FALSE,"Kommentar";#N/A,#N/A,FALSE,"Ergebnisrechnung";#N/A,#N/A,FALSE,"Bilanz";#N/A,#N/A,FALSE,"Umsatz";#N/A,#N/A,FALSE,"Absatz";#N/A,#N/A,FALSE,"Preise";#N/A,#N/A,FALSE,"DB absolut";#N/A,#N/A,FALSE,"DB2 je SGB";#N/A,#N/A,FALSE,"Kennzahlen";#N/A,#N/A,FALSE,"Investitionen"}</definedName>
    <definedName name="aaa" localSheetId="20" hidden="1">{#N/A,#N/A,FALSE,"Completion of MBudget"}</definedName>
    <definedName name="aaa" localSheetId="21" hidden="1">{#N/A,#N/A,FALSE,"Completion of MBudget"}</definedName>
    <definedName name="aaa" localSheetId="15" hidden="1">{#N/A,#N/A,FALSE,"Completion of MBudget"}</definedName>
    <definedName name="aaa" localSheetId="19" hidden="1">{#N/A,#N/A,FALSE,"Completion of MBudget"}</definedName>
    <definedName name="aaa" hidden="1">{#N/A,#N/A,FALSE,"Completion of MBudget"}</definedName>
    <definedName name="AAA_DOCTOPS" hidden="1">"AAA_SET"</definedName>
    <definedName name="AAA_duser" hidden="1">"OFF"</definedName>
    <definedName name="aaaa" localSheetId="20" hidden="1">{"Meas",#N/A,FALSE,"Tot Europe"}</definedName>
    <definedName name="aaaa" localSheetId="21" hidden="1">{"Meas",#N/A,FALSE,"Tot Europe"}</definedName>
    <definedName name="aaaa" localSheetId="15" hidden="1">{"Meas",#N/A,FALSE,"Tot Europe"}</definedName>
    <definedName name="aaaa" localSheetId="19" hidden="1">{"Meas",#N/A,FALSE,"Tot Europe"}</definedName>
    <definedName name="aaaa" hidden="1">{"Meas",#N/A,FALSE,"Tot Europe"}</definedName>
    <definedName name="aaaaa" localSheetId="20" hidden="1">{#N/A,#N/A,FALSE,"Completion of MBudget"}</definedName>
    <definedName name="aaaaa" localSheetId="21" hidden="1">{#N/A,#N/A,FALSE,"Completion of MBudget"}</definedName>
    <definedName name="aaaaa" localSheetId="15" hidden="1">{#N/A,#N/A,FALSE,"Completion of MBudget"}</definedName>
    <definedName name="aaaaa" localSheetId="19" hidden="1">{#N/A,#N/A,FALSE,"Completion of MBudget"}</definedName>
    <definedName name="aaaaa" hidden="1">{#N/A,#N/A,FALSE,"Completion of MBudget"}</definedName>
    <definedName name="aaaaaaaa" localSheetId="20" hidden="1">{"Tages_D",#N/A,FALSE,"Tagesbericht";"Tages_PL",#N/A,FALSE,"Tagesbericht"}</definedName>
    <definedName name="aaaaaaaa" localSheetId="21" hidden="1">{"Tages_D",#N/A,FALSE,"Tagesbericht";"Tages_PL",#N/A,FALSE,"Tagesbericht"}</definedName>
    <definedName name="aaaaaaaa" localSheetId="15" hidden="1">{"Tages_D",#N/A,FALSE,"Tagesbericht";"Tages_PL",#N/A,FALSE,"Tagesbericht"}</definedName>
    <definedName name="aaaaaaaa" localSheetId="19" hidden="1">{"Tages_D",#N/A,FALSE,"Tagesbericht";"Tages_PL",#N/A,FALSE,"Tagesbericht"}</definedName>
    <definedName name="aaaaaaaa" hidden="1">{"Tages_D",#N/A,FALSE,"Tagesbericht";"Tages_PL",#N/A,FALSE,"Tagesbericht"}</definedName>
    <definedName name="AAAAAAAAAAAAAAAAAA" localSheetId="20" hidden="1">{#N/A,#N/A,FALSE,"Aging Summary";#N/A,#N/A,FALSE,"Ratio Analysis";#N/A,#N/A,FALSE,"Test 120 Day Accts";#N/A,#N/A,FALSE,"Tickmarks"}</definedName>
    <definedName name="AAAAAAAAAAAAAAAAAA" localSheetId="21" hidden="1">{#N/A,#N/A,FALSE,"Aging Summary";#N/A,#N/A,FALSE,"Ratio Analysis";#N/A,#N/A,FALSE,"Test 120 Day Accts";#N/A,#N/A,FALSE,"Tickmarks"}</definedName>
    <definedName name="AAAAAAAAAAAAAAAAAA" localSheetId="15" hidden="1">{#N/A,#N/A,FALSE,"Aging Summary";#N/A,#N/A,FALSE,"Ratio Analysis";#N/A,#N/A,FALSE,"Test 120 Day Accts";#N/A,#N/A,FALSE,"Tickmarks"}</definedName>
    <definedName name="AAAAAAAAAAAAAAAAAA" localSheetId="19" hidden="1">{#N/A,#N/A,FALSE,"Aging Summary";#N/A,#N/A,FALSE,"Ratio Analysis";#N/A,#N/A,FALSE,"Test 120 Day Accts";#N/A,#N/A,FALSE,"Tickmarks"}</definedName>
    <definedName name="AAAAAAAAAAAAAAAAAA" hidden="1">{#N/A,#N/A,FALSE,"Aging Summary";#N/A,#N/A,FALSE,"Ratio Analysis";#N/A,#N/A,FALSE,"Test 120 Day Accts";#N/A,#N/A,FALSE,"Tickmarks"}</definedName>
    <definedName name="aaaaaaaaaaaaaaaaaaaaaaaaaa" localSheetId="20" hidden="1">{"Meas",#N/A,FALSE,"Tot Europe"}</definedName>
    <definedName name="aaaaaaaaaaaaaaaaaaaaaaaaaa" localSheetId="21" hidden="1">{"Meas",#N/A,FALSE,"Tot Europe"}</definedName>
    <definedName name="aaaaaaaaaaaaaaaaaaaaaaaaaa" localSheetId="15" hidden="1">{"Meas",#N/A,FALSE,"Tot Europe"}</definedName>
    <definedName name="aaaaaaaaaaaaaaaaaaaaaaaaaa" localSheetId="19" hidden="1">{"Meas",#N/A,FALSE,"Tot Europe"}</definedName>
    <definedName name="aaaaaaaaaaaaaaaaaaaaaaaaaa" hidden="1">{"Meas",#N/A,FALSE,"Tot Europe"}</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awe" localSheetId="20" hidden="1">{"weichwaren",#N/A,FALSE,"Liste 1";"hartwaren",#N/A,FALSE,"Liste 1";"food",#N/A,FALSE,"Liste 1";"fleisch",#N/A,FALSE,"Liste 1"}</definedName>
    <definedName name="aawe" localSheetId="21" hidden="1">{"weichwaren",#N/A,FALSE,"Liste 1";"hartwaren",#N/A,FALSE,"Liste 1";"food",#N/A,FALSE,"Liste 1";"fleisch",#N/A,FALSE,"Liste 1"}</definedName>
    <definedName name="aawe" localSheetId="15" hidden="1">{"weichwaren",#N/A,FALSE,"Liste 1";"hartwaren",#N/A,FALSE,"Liste 1";"food",#N/A,FALSE,"Liste 1";"fleisch",#N/A,FALSE,"Liste 1"}</definedName>
    <definedName name="aawe" localSheetId="19" hidden="1">{"weichwaren",#N/A,FALSE,"Liste 1";"hartwaren",#N/A,FALSE,"Liste 1";"food",#N/A,FALSE,"Liste 1";"fleisch",#N/A,FALSE,"Liste 1"}</definedName>
    <definedName name="aawe" hidden="1">{"weichwaren",#N/A,FALSE,"Liste 1";"hartwaren",#N/A,FALSE,"Liste 1";"food",#N/A,FALSE,"Liste 1";"fleisch",#N/A,FALSE,"Liste 1"}</definedName>
    <definedName name="aaww" localSheetId="20" hidden="1">{"weichwaren",#N/A,FALSE,"Liste 1";"hartwaren",#N/A,FALSE,"Liste 1";"food",#N/A,FALSE,"Liste 1";"fleisch",#N/A,FALSE,"Liste 1"}</definedName>
    <definedName name="aaww" localSheetId="21" hidden="1">{"weichwaren",#N/A,FALSE,"Liste 1";"hartwaren",#N/A,FALSE,"Liste 1";"food",#N/A,FALSE,"Liste 1";"fleisch",#N/A,FALSE,"Liste 1"}</definedName>
    <definedName name="aaww" localSheetId="15" hidden="1">{"weichwaren",#N/A,FALSE,"Liste 1";"hartwaren",#N/A,FALSE,"Liste 1";"food",#N/A,FALSE,"Liste 1";"fleisch",#N/A,FALSE,"Liste 1"}</definedName>
    <definedName name="aaww" localSheetId="19" hidden="1">{"weichwaren",#N/A,FALSE,"Liste 1";"hartwaren",#N/A,FALSE,"Liste 1";"food",#N/A,FALSE,"Liste 1";"fleisch",#N/A,FALSE,"Liste 1"}</definedName>
    <definedName name="aaww" hidden="1">{"weichwaren",#N/A,FALSE,"Liste 1";"hartwaren",#N/A,FALSE,"Liste 1";"food",#N/A,FALSE,"Liste 1";"fleisch",#N/A,FALSE,"Liste 1"}</definedName>
    <definedName name="AccessDatabase" hidden="1">"C:\My Documents\MAUI MALL1.mdb"</definedName>
    <definedName name="actuale" localSheetId="15" hidden="1">{"'Jan - March 2000'!$A$5:$J$46"}</definedName>
    <definedName name="actuale" localSheetId="19" hidden="1">{"'Jan - March 2000'!$A$5:$J$46"}</definedName>
    <definedName name="actuale" hidden="1">{"'Jan - March 2000'!$A$5:$J$46"}</definedName>
    <definedName name="ACwvu.CapersView." localSheetId="20" hidden="1">#REF!</definedName>
    <definedName name="ACwvu.CapersView." localSheetId="21" hidden="1">#REF!</definedName>
    <definedName name="ACwvu.CapersView." hidden="1">#REF!</definedName>
    <definedName name="ACwvu.Japan_Capers_Ed_Pub." localSheetId="20" hidden="1">#REF!</definedName>
    <definedName name="ACwvu.Japan_Capers_Ed_Pub." localSheetId="21" hidden="1">#REF!</definedName>
    <definedName name="ACwvu.Japan_Capers_Ed_Pub." hidden="1">#REF!</definedName>
    <definedName name="ACwvu.KJP_CC." localSheetId="20" hidden="1">#REF!</definedName>
    <definedName name="ACwvu.KJP_CC." localSheetId="21" hidden="1">#REF!</definedName>
    <definedName name="ACwvu.KJP_CC." hidden="1">#REF!</definedName>
    <definedName name="ACwvu.vi1." hidden="1">#REF!</definedName>
    <definedName name="ada" localSheetId="15" hidden="1">{#N/A,#N/A,FALSE,"Ventes V.P. V.U.";#N/A,#N/A,FALSE,"Les Concurences";#N/A,#N/A,FALSE,"DACIA"}</definedName>
    <definedName name="ada" localSheetId="19" hidden="1">{#N/A,#N/A,FALSE,"Ventes V.P. V.U.";#N/A,#N/A,FALSE,"Les Concurences";#N/A,#N/A,FALSE,"DACIA"}</definedName>
    <definedName name="ada" hidden="1">{#N/A,#N/A,FALSE,"Ventes V.P. V.U.";#N/A,#N/A,FALSE,"Les Concurences";#N/A,#N/A,FALSE,"DACIA"}</definedName>
    <definedName name="adf" localSheetId="15" hidden="1">{#N/A,#N/A,FALSE,"Ventes V.P. V.U.";#N/A,#N/A,FALSE,"Les Concurences";#N/A,#N/A,FALSE,"DACIA"}</definedName>
    <definedName name="adf" localSheetId="19" hidden="1">{#N/A,#N/A,FALSE,"Ventes V.P. V.U.";#N/A,#N/A,FALSE,"Les Concurences";#N/A,#N/A,FALSE,"DACIA"}</definedName>
    <definedName name="adf" hidden="1">{#N/A,#N/A,FALSE,"Ventes V.P. V.U.";#N/A,#N/A,FALSE,"Les Concurences";#N/A,#N/A,FALSE,"DACIA"}</definedName>
    <definedName name="adfadf" localSheetId="20" hidden="1">{"Meas",#N/A,FALSE,"Tot Europe"}</definedName>
    <definedName name="adfadf" localSheetId="21" hidden="1">{"Meas",#N/A,FALSE,"Tot Europe"}</definedName>
    <definedName name="adfadf" localSheetId="15" hidden="1">{"Meas",#N/A,FALSE,"Tot Europe"}</definedName>
    <definedName name="adfadf" localSheetId="19" hidden="1">{"Meas",#N/A,FALSE,"Tot Europe"}</definedName>
    <definedName name="adfadf" hidden="1">{"Meas",#N/A,FALSE,"Tot Europe"}</definedName>
    <definedName name="adfafasfafafasdfd" localSheetId="20" hidden="1">{"Meas",#N/A,FALSE,"Tot Europe"}</definedName>
    <definedName name="adfafasfafafasdfd" localSheetId="21" hidden="1">{"Meas",#N/A,FALSE,"Tot Europe"}</definedName>
    <definedName name="adfafasfafafasdfd" localSheetId="15" hidden="1">{"Meas",#N/A,FALSE,"Tot Europe"}</definedName>
    <definedName name="adfafasfafafasdfd" localSheetId="19" hidden="1">{"Meas",#N/A,FALSE,"Tot Europe"}</definedName>
    <definedName name="adfafasfafafasdfd" hidden="1">{"Meas",#N/A,FALSE,"Tot Europe"}</definedName>
    <definedName name="adfasdf" hidden="1">#REF!,#REF!</definedName>
    <definedName name="adfasdfasdfasdfasdf" localSheetId="20" hidden="1">{"Red",#N/A,FALSE,"Tot Europe"}</definedName>
    <definedName name="adfasdfasdfasdfasdf" localSheetId="21" hidden="1">{"Red",#N/A,FALSE,"Tot Europe"}</definedName>
    <definedName name="adfasdfasdfasdfasdf" localSheetId="15" hidden="1">{"Red",#N/A,FALSE,"Tot Europe"}</definedName>
    <definedName name="adfasdfasdfasdfasdf" localSheetId="19" hidden="1">{"Red",#N/A,FALSE,"Tot Europe"}</definedName>
    <definedName name="adfasdfasdfasdfasdf" hidden="1">{"Red",#N/A,FALSE,"Tot Europe"}</definedName>
    <definedName name="adkkdld" localSheetId="15" hidden="1">{"weichwaren",#N/A,FALSE,"Liste 1";"hartwaren",#N/A,FALSE,"Liste 1";"food",#N/A,FALSE,"Liste 1";"fleisch",#N/A,FALSE,"Liste 1"}</definedName>
    <definedName name="adkkdld" localSheetId="19" hidden="1">{"weichwaren",#N/A,FALSE,"Liste 1";"hartwaren",#N/A,FALSE,"Liste 1";"food",#N/A,FALSE,"Liste 1";"fleisch",#N/A,FALSE,"Liste 1"}</definedName>
    <definedName name="adkkdld" hidden="1">{"weichwaren",#N/A,FALSE,"Liste 1";"hartwaren",#N/A,FALSE,"Liste 1";"food",#N/A,FALSE,"Liste 1";"fleisch",#N/A,FALSE,"Liste 1"}</definedName>
    <definedName name="aewr" localSheetId="15" hidden="1">{"mgmt forecast",#N/A,FALSE,"Mgmt Forecast";"dcf table",#N/A,FALSE,"Mgmt Forecast";"sensitivity",#N/A,FALSE,"Mgmt Forecast";"table inputs",#N/A,FALSE,"Mgmt Forecast";"calculations",#N/A,FALSE,"Mgmt Forecast"}</definedName>
    <definedName name="aewr" localSheetId="19" hidden="1">{"mgmt forecast",#N/A,FALSE,"Mgmt Forecast";"dcf table",#N/A,FALSE,"Mgmt Forecast";"sensitivity",#N/A,FALSE,"Mgmt Forecast";"table inputs",#N/A,FALSE,"Mgmt Forecast";"calculations",#N/A,FALSE,"Mgmt Forecast"}</definedName>
    <definedName name="aewr" hidden="1">{"mgmt forecast",#N/A,FALSE,"Mgmt Forecast";"dcf table",#N/A,FALSE,"Mgmt Forecast";"sensitivity",#N/A,FALSE,"Mgmt Forecast";"table inputs",#N/A,FALSE,"Mgmt Forecast";"calculations",#N/A,FALSE,"Mgmt Forecast"}</definedName>
    <definedName name="AG_Fill" localSheetId="20" hidden="1">#REF!</definedName>
    <definedName name="AG_Fill" localSheetId="21" hidden="1">#REF!</definedName>
    <definedName name="AG_Fill" hidden="1">#REF!</definedName>
    <definedName name="AGING_RP" localSheetId="20" hidden="1">{"AS",#N/A,FALSE,"Dec_BS";"LIAB",#N/A,FALSE,"Dec_BS"}</definedName>
    <definedName name="AGING_RP" localSheetId="21" hidden="1">{"AS",#N/A,FALSE,"Dec_BS";"LIAB",#N/A,FALSE,"Dec_BS"}</definedName>
    <definedName name="AGING_RP" localSheetId="15" hidden="1">{"AS",#N/A,FALSE,"Dec_BS";"LIAB",#N/A,FALSE,"Dec_BS"}</definedName>
    <definedName name="AGING_RP" localSheetId="19" hidden="1">{"AS",#N/A,FALSE,"Dec_BS";"LIAB",#N/A,FALSE,"Dec_BS"}</definedName>
    <definedName name="AGING_RP" hidden="1">{"AS",#N/A,FALSE,"Dec_BS";"LIAB",#N/A,FALSE,"Dec_BS"}</definedName>
    <definedName name="aging_rp1" localSheetId="20" hidden="1">{"AS",#N/A,FALSE,"Dec_BS";"LIAB",#N/A,FALSE,"Dec_BS"}</definedName>
    <definedName name="aging_rp1" localSheetId="21" hidden="1">{"AS",#N/A,FALSE,"Dec_BS";"LIAB",#N/A,FALSE,"Dec_BS"}</definedName>
    <definedName name="aging_rp1" localSheetId="15" hidden="1">{"AS",#N/A,FALSE,"Dec_BS";"LIAB",#N/A,FALSE,"Dec_BS"}</definedName>
    <definedName name="aging_rp1" localSheetId="19" hidden="1">{"AS",#N/A,FALSE,"Dec_BS";"LIAB",#N/A,FALSE,"Dec_BS"}</definedName>
    <definedName name="aging_rp1" hidden="1">{"AS",#N/A,FALSE,"Dec_BS";"LIAB",#N/A,FALSE,"Dec_BS"}</definedName>
    <definedName name="ai" localSheetId="20"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i" localSheetId="21"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i" localSheetId="15"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i" localSheetId="19"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i"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kdkdkdkdkdkdkdkdkdkdkddkd" localSheetId="20" hidden="1">{"Meas",#N/A,FALSE,"Tot Europe"}</definedName>
    <definedName name="akdkdkdkdkdkdkdkdkdkdkddkd" localSheetId="21" hidden="1">{"Meas",#N/A,FALSE,"Tot Europe"}</definedName>
    <definedName name="akdkdkdkdkdkdkdkdkdkdkddkd" localSheetId="15" hidden="1">{"Meas",#N/A,FALSE,"Tot Europe"}</definedName>
    <definedName name="akdkdkdkdkdkdkdkdkdkdkddkd" localSheetId="19" hidden="1">{"Meas",#N/A,FALSE,"Tot Europe"}</definedName>
    <definedName name="akdkdkdkdkdkdkdkdkdkdkddkd" hidden="1">{"Meas",#N/A,FALSE,"Tot Europe"}</definedName>
    <definedName name="AKSABBVSD" hidden="1">#REF!</definedName>
    <definedName name="alkdfjaklöfj" localSheetId="20" hidden="1">{"Red",#N/A,FALSE,"Tot Europe"}</definedName>
    <definedName name="alkdfjaklöfj" localSheetId="21" hidden="1">{"Red",#N/A,FALSE,"Tot Europe"}</definedName>
    <definedName name="alkdfjaklöfj" localSheetId="15" hidden="1">{"Red",#N/A,FALSE,"Tot Europe"}</definedName>
    <definedName name="alkdfjaklöfj" localSheetId="19" hidden="1">{"Red",#N/A,FALSE,"Tot Europe"}</definedName>
    <definedName name="alkdfjaklöfj" hidden="1">{"Red",#N/A,FALSE,"Tot Europe"}</definedName>
    <definedName name="altceva" localSheetId="20" hidden="1">{"weichwaren",#N/A,FALSE,"Liste 1";"hartwaren",#N/A,FALSE,"Liste 1";"food",#N/A,FALSE,"Liste 1";"fleisch",#N/A,FALSE,"Liste 1"}</definedName>
    <definedName name="altceva" localSheetId="21" hidden="1">{"weichwaren",#N/A,FALSE,"Liste 1";"hartwaren",#N/A,FALSE,"Liste 1";"food",#N/A,FALSE,"Liste 1";"fleisch",#N/A,FALSE,"Liste 1"}</definedName>
    <definedName name="altceva" localSheetId="15" hidden="1">{"weichwaren",#N/A,FALSE,"Liste 1";"hartwaren",#N/A,FALSE,"Liste 1";"food",#N/A,FALSE,"Liste 1";"fleisch",#N/A,FALSE,"Liste 1"}</definedName>
    <definedName name="altceva" localSheetId="19" hidden="1">{"weichwaren",#N/A,FALSE,"Liste 1";"hartwaren",#N/A,FALSE,"Liste 1";"food",#N/A,FALSE,"Liste 1";"fleisch",#N/A,FALSE,"Liste 1"}</definedName>
    <definedName name="altceva" hidden="1">{"weichwaren",#N/A,FALSE,"Liste 1";"hartwaren",#N/A,FALSE,"Liste 1";"food",#N/A,FALSE,"Liste 1";"fleisch",#N/A,FALSE,"Liste 1"}</definedName>
    <definedName name="Altersstruktur" localSheetId="20" hidden="1">{#N/A,#N/A,FALSE,"Inhalt";#N/A,#N/A,FALSE,"Kommentar";#N/A,#N/A,FALSE,"Ergebnisrechnung";#N/A,#N/A,FALSE,"Bilanz";#N/A,#N/A,FALSE,"Absatz";#N/A,#N/A,FALSE,"Umsatz";#N/A,#N/A,FALSE,"Preise";#N/A,#N/A,FALSE,"Kennzahlen"}</definedName>
    <definedName name="Altersstruktur" localSheetId="21" hidden="1">{#N/A,#N/A,FALSE,"Inhalt";#N/A,#N/A,FALSE,"Kommentar";#N/A,#N/A,FALSE,"Ergebnisrechnung";#N/A,#N/A,FALSE,"Bilanz";#N/A,#N/A,FALSE,"Absatz";#N/A,#N/A,FALSE,"Umsatz";#N/A,#N/A,FALSE,"Preise";#N/A,#N/A,FALSE,"Kennzahlen"}</definedName>
    <definedName name="Altersstruktur" localSheetId="15" hidden="1">{#N/A,#N/A,FALSE,"Inhalt";#N/A,#N/A,FALSE,"Kommentar";#N/A,#N/A,FALSE,"Ergebnisrechnung";#N/A,#N/A,FALSE,"Bilanz";#N/A,#N/A,FALSE,"Absatz";#N/A,#N/A,FALSE,"Umsatz";#N/A,#N/A,FALSE,"Preise";#N/A,#N/A,FALSE,"Kennzahlen"}</definedName>
    <definedName name="Altersstruktur" localSheetId="19" hidden="1">{#N/A,#N/A,FALSE,"Inhalt";#N/A,#N/A,FALSE,"Kommentar";#N/A,#N/A,FALSE,"Ergebnisrechnung";#N/A,#N/A,FALSE,"Bilanz";#N/A,#N/A,FALSE,"Absatz";#N/A,#N/A,FALSE,"Umsatz";#N/A,#N/A,FALSE,"Preise";#N/A,#N/A,FALSE,"Kennzahlen"}</definedName>
    <definedName name="Altersstruktur" hidden="1">{#N/A,#N/A,FALSE,"Inhalt";#N/A,#N/A,FALSE,"Kommentar";#N/A,#N/A,FALSE,"Ergebnisrechnung";#N/A,#N/A,FALSE,"Bilanz";#N/A,#N/A,FALSE,"Absatz";#N/A,#N/A,FALSE,"Umsatz";#N/A,#N/A,FALSE,"Preise";#N/A,#N/A,FALSE,"Kennzahlen"}</definedName>
    <definedName name="andi" localSheetId="15"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andi" localSheetId="19"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andi"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ANLAGEN_Detail" localSheetId="20" hidden="1">{#N/A,#N/A,FALSE,"Grafik Vermögen";#N/A,#N/A,FALSE,"Grafik Finanz";#N/A,#N/A,FALSE,"Grafik Erfolg"}</definedName>
    <definedName name="ANLAGEN_Detail" localSheetId="21" hidden="1">{#N/A,#N/A,FALSE,"Grafik Vermögen";#N/A,#N/A,FALSE,"Grafik Finanz";#N/A,#N/A,FALSE,"Grafik Erfolg"}</definedName>
    <definedName name="ANLAGEN_Detail" localSheetId="15" hidden="1">{#N/A,#N/A,FALSE,"Grafik Vermögen";#N/A,#N/A,FALSE,"Grafik Finanz";#N/A,#N/A,FALSE,"Grafik Erfolg"}</definedName>
    <definedName name="ANLAGEN_Detail" localSheetId="19" hidden="1">{#N/A,#N/A,FALSE,"Grafik Vermögen";#N/A,#N/A,FALSE,"Grafik Finanz";#N/A,#N/A,FALSE,"Grafik Erfolg"}</definedName>
    <definedName name="ANLAGEN_Detail" hidden="1">{#N/A,#N/A,FALSE,"Grafik Vermögen";#N/A,#N/A,FALSE,"Grafik Finanz";#N/A,#N/A,FALSE,"Grafik Erfolg"}</definedName>
    <definedName name="ANMDS" localSheetId="20" hidden="1">{#N/A,#N/A,FALSE,"Virgin Flightdeck"}</definedName>
    <definedName name="ANMDS" localSheetId="21" hidden="1">{#N/A,#N/A,FALSE,"Virgin Flightdeck"}</definedName>
    <definedName name="ANMDS" localSheetId="15" hidden="1">{#N/A,#N/A,FALSE,"Virgin Flightdeck"}</definedName>
    <definedName name="ANMDS" localSheetId="19" hidden="1">{#N/A,#N/A,FALSE,"Virgin Flightdeck"}</definedName>
    <definedName name="ANMDS" hidden="1">{#N/A,#N/A,FALSE,"Virgin Flightdeck"}</definedName>
    <definedName name="anscount" hidden="1">1</definedName>
    <definedName name="aqna" localSheetId="15" hidden="1">{#N/A,#N/A,FALSE,"Ventes V.P. V.U.";#N/A,#N/A,FALSE,"Les Concurences";#N/A,#N/A,FALSE,"DACIA"}</definedName>
    <definedName name="aqna" localSheetId="19" hidden="1">{#N/A,#N/A,FALSE,"Ventes V.P. V.U.";#N/A,#N/A,FALSE,"Les Concurences";#N/A,#N/A,FALSE,"DACIA"}</definedName>
    <definedName name="aqna" hidden="1">{#N/A,#N/A,FALSE,"Ventes V.P. V.U.";#N/A,#N/A,FALSE,"Les Concurences";#N/A,#N/A,FALSE,"DACIA"}</definedName>
    <definedName name="as" hidden="1">13</definedName>
    <definedName name="AS2DocOpenMode" hidden="1">"AS2DocumentBrowse"</definedName>
    <definedName name="AS2HasNoAutoHeaderFooter" hidden="1">" "</definedName>
    <definedName name="AS2ReportLS" hidden="1">1</definedName>
    <definedName name="AS2StaticLS" hidden="1">#REF!</definedName>
    <definedName name="AS2SyncStepLS" hidden="1">0</definedName>
    <definedName name="AS2TickmarkLS" hidden="1">#REF!</definedName>
    <definedName name="AS2VersionLS" hidden="1">300</definedName>
    <definedName name="asasdasda" localSheetId="20" hidden="1">{#N/A,#N/A,FALSE,"Inhalt 1. Fassung";#N/A,#N/A,FALSE,"Ergebnisrechnung";#N/A,#N/A,FALSE,"Bilanz";#N/A,#N/A,FALSE,"Personal"}</definedName>
    <definedName name="asasdasda" localSheetId="21" hidden="1">{#N/A,#N/A,FALSE,"Inhalt 1. Fassung";#N/A,#N/A,FALSE,"Ergebnisrechnung";#N/A,#N/A,FALSE,"Bilanz";#N/A,#N/A,FALSE,"Personal"}</definedName>
    <definedName name="asasdasda" localSheetId="15" hidden="1">{#N/A,#N/A,FALSE,"Inhalt 1. Fassung";#N/A,#N/A,FALSE,"Ergebnisrechnung";#N/A,#N/A,FALSE,"Bilanz";#N/A,#N/A,FALSE,"Personal"}</definedName>
    <definedName name="asasdasda" localSheetId="19" hidden="1">{#N/A,#N/A,FALSE,"Inhalt 1. Fassung";#N/A,#N/A,FALSE,"Ergebnisrechnung";#N/A,#N/A,FALSE,"Bilanz";#N/A,#N/A,FALSE,"Personal"}</definedName>
    <definedName name="asasdasda" hidden="1">{#N/A,#N/A,FALSE,"Inhalt 1. Fassung";#N/A,#N/A,FALSE,"Ergebnisrechnung";#N/A,#N/A,FALSE,"Bilanz";#N/A,#N/A,FALSE,"Personal"}</definedName>
    <definedName name="asd" localSheetId="20" hidden="1">{#N/A,#N/A,FALSE,"Virgin Flightdeck"}</definedName>
    <definedName name="asd" localSheetId="21" hidden="1">{#N/A,#N/A,FALSE,"Virgin Flightdeck"}</definedName>
    <definedName name="asd" localSheetId="15" hidden="1">{#N/A,#N/A,FALSE,"Virgin Flightdeck"}</definedName>
    <definedName name="asd" localSheetId="19" hidden="1">{#N/A,#N/A,FALSE,"Virgin Flightdeck"}</definedName>
    <definedName name="asd" hidden="1">{#N/A,#N/A,FALSE,"Virgin Flightdeck"}</definedName>
    <definedName name="asda" localSheetId="20" hidden="1">{"AS",#N/A,FALSE,"Dec_BS";"LIAB",#N/A,FALSE,"Dec_BS"}</definedName>
    <definedName name="asda" localSheetId="21" hidden="1">{"AS",#N/A,FALSE,"Dec_BS";"LIAB",#N/A,FALSE,"Dec_BS"}</definedName>
    <definedName name="asda" localSheetId="15" hidden="1">{"AS",#N/A,FALSE,"Dec_BS";"LIAB",#N/A,FALSE,"Dec_BS"}</definedName>
    <definedName name="asda" localSheetId="19" hidden="1">{"AS",#N/A,FALSE,"Dec_BS";"LIAB",#N/A,FALSE,"Dec_BS"}</definedName>
    <definedName name="asda" hidden="1">{"AS",#N/A,FALSE,"Dec_BS";"LIAB",#N/A,FALSE,"Dec_BS"}</definedName>
    <definedName name="asdad" localSheetId="20" hidden="1">{"AS",#N/A,FALSE,"Dec_BS_Fnl";"LIAB",#N/A,FALSE,"Dec_BS_Fnl"}</definedName>
    <definedName name="asdad" localSheetId="21" hidden="1">{"AS",#N/A,FALSE,"Dec_BS_Fnl";"LIAB",#N/A,FALSE,"Dec_BS_Fnl"}</definedName>
    <definedName name="asdad" localSheetId="15" hidden="1">{"AS",#N/A,FALSE,"Dec_BS_Fnl";"LIAB",#N/A,FALSE,"Dec_BS_Fnl"}</definedName>
    <definedName name="asdad" localSheetId="19" hidden="1">{"AS",#N/A,FALSE,"Dec_BS_Fnl";"LIAB",#N/A,FALSE,"Dec_BS_Fnl"}</definedName>
    <definedName name="asdad" hidden="1">{"AS",#N/A,FALSE,"Dec_BS_Fnl";"LIAB",#N/A,FALSE,"Dec_BS_Fnl"}</definedName>
    <definedName name="asdadsad" localSheetId="20" hidden="1">{"AS",#N/A,FALSE,"Dec_BS";"LIAB",#N/A,FALSE,"Dec_BS"}</definedName>
    <definedName name="asdadsad" localSheetId="21" hidden="1">{"AS",#N/A,FALSE,"Dec_BS";"LIAB",#N/A,FALSE,"Dec_BS"}</definedName>
    <definedName name="asdadsad" localSheetId="15" hidden="1">{"AS",#N/A,FALSE,"Dec_BS";"LIAB",#N/A,FALSE,"Dec_BS"}</definedName>
    <definedName name="asdadsad" localSheetId="19" hidden="1">{"AS",#N/A,FALSE,"Dec_BS";"LIAB",#N/A,FALSE,"Dec_BS"}</definedName>
    <definedName name="asdadsad" hidden="1">{"AS",#N/A,FALSE,"Dec_BS";"LIAB",#N/A,FALSE,"Dec_BS"}</definedName>
    <definedName name="asdf" hidden="1">#REF!</definedName>
    <definedName name="asdfasdfasd" localSheetId="20" hidden="1">{"Meas",#N/A,FALSE,"Tot Europe"}</definedName>
    <definedName name="asdfasdfasd" localSheetId="21" hidden="1">{"Meas",#N/A,FALSE,"Tot Europe"}</definedName>
    <definedName name="asdfasdfasd" localSheetId="15" hidden="1">{"Meas",#N/A,FALSE,"Tot Europe"}</definedName>
    <definedName name="asdfasdfasd" localSheetId="19" hidden="1">{"Meas",#N/A,FALSE,"Tot Europe"}</definedName>
    <definedName name="asdfasdfasd" hidden="1">{"Meas",#N/A,FALSE,"Tot Europe"}</definedName>
    <definedName name="asdfdd" localSheetId="15" hidden="1">{"mgmt forecast",#N/A,FALSE,"Mgmt Forecast";"dcf table",#N/A,FALSE,"Mgmt Forecast";"sensitivity",#N/A,FALSE,"Mgmt Forecast";"table inputs",#N/A,FALSE,"Mgmt Forecast";"calculations",#N/A,FALSE,"Mgmt Forecast"}</definedName>
    <definedName name="asdfdd" localSheetId="19" hidden="1">{"mgmt forecast",#N/A,FALSE,"Mgmt Forecast";"dcf table",#N/A,FALSE,"Mgmt Forecast";"sensitivity",#N/A,FALSE,"Mgmt Forecast";"table inputs",#N/A,FALSE,"Mgmt Forecast";"calculations",#N/A,FALSE,"Mgmt Forecast"}</definedName>
    <definedName name="asdfdd" hidden="1">{"mgmt forecast",#N/A,FALSE,"Mgmt Forecast";"dcf table",#N/A,FALSE,"Mgmt Forecast";"sensitivity",#N/A,FALSE,"Mgmt Forecast";"table inputs",#N/A,FALSE,"Mgmt Forecast";"calculations",#N/A,FALSE,"Mgmt Forecast"}</definedName>
    <definedName name="ase" localSheetId="20" hidden="1">{"Tages_D",#N/A,FALSE,"Tagesbericht";"Tages_PL",#N/A,FALSE,"Tagesbericht"}</definedName>
    <definedName name="ase" localSheetId="21" hidden="1">{"Tages_D",#N/A,FALSE,"Tagesbericht";"Tages_PL",#N/A,FALSE,"Tagesbericht"}</definedName>
    <definedName name="ase" localSheetId="15" hidden="1">{"Tages_D",#N/A,FALSE,"Tagesbericht";"Tages_PL",#N/A,FALSE,"Tagesbericht"}</definedName>
    <definedName name="ase" localSheetId="19" hidden="1">{"Tages_D",#N/A,FALSE,"Tagesbericht";"Tages_PL",#N/A,FALSE,"Tagesbericht"}</definedName>
    <definedName name="ase" hidden="1">{"Tages_D",#N/A,FALSE,"Tagesbericht";"Tages_PL",#N/A,FALSE,"Tagesbericht"}</definedName>
    <definedName name="ased" localSheetId="20" hidden="1">{"Tages_D",#N/A,FALSE,"Tagesbericht";"Tages_PL",#N/A,FALSE,"Tagesbericht"}</definedName>
    <definedName name="ased" localSheetId="21" hidden="1">{"Tages_D",#N/A,FALSE,"Tagesbericht";"Tages_PL",#N/A,FALSE,"Tagesbericht"}</definedName>
    <definedName name="ased" localSheetId="15" hidden="1">{"Tages_D",#N/A,FALSE,"Tagesbericht";"Tages_PL",#N/A,FALSE,"Tagesbericht"}</definedName>
    <definedName name="ased" localSheetId="19" hidden="1">{"Tages_D",#N/A,FALSE,"Tagesbericht";"Tages_PL",#N/A,FALSE,"Tagesbericht"}</definedName>
    <definedName name="ased" hidden="1">{"Tages_D",#N/A,FALSE,"Tagesbericht";"Tages_PL",#N/A,FALSE,"Tagesbericht"}</definedName>
    <definedName name="aslkdfjosdjfpasjdfpjasj" localSheetId="20" hidden="1">{"Meas",#N/A,FALSE,"Tot Europe"}</definedName>
    <definedName name="aslkdfjosdjfpasjdfpjasj" localSheetId="21" hidden="1">{"Meas",#N/A,FALSE,"Tot Europe"}</definedName>
    <definedName name="aslkdfjosdjfpasjdfpjasj" localSheetId="15" hidden="1">{"Meas",#N/A,FALSE,"Tot Europe"}</definedName>
    <definedName name="aslkdfjosdjfpasjdfpjasj" localSheetId="19" hidden="1">{"Meas",#N/A,FALSE,"Tot Europe"}</definedName>
    <definedName name="aslkdfjosdjfpasjdfpjasj" hidden="1">{"Meas",#N/A,FALSE,"Tot Europe"}</definedName>
    <definedName name="astec" localSheetId="20" hidden="1">{#N/A,#N/A,FALSE,"COP CONS SK";#N/A,#N/A,FALSE,"COP CONS RG";#N/A,#N/A,FALSE,"COP CONS SK BC";#N/A,#N/A,FALSE,"COP CONS RG BC";#N/A,#N/A,FALSE,"ALLIANCE SK";#N/A,#N/A,FALSE,"ALLIANCE RG";#N/A,#N/A,FALSE,"CPC SK";#N/A,#N/A,FALSE,"CPC RG"}</definedName>
    <definedName name="astec" localSheetId="21" hidden="1">{#N/A,#N/A,FALSE,"COP CONS SK";#N/A,#N/A,FALSE,"COP CONS RG";#N/A,#N/A,FALSE,"COP CONS SK BC";#N/A,#N/A,FALSE,"COP CONS RG BC";#N/A,#N/A,FALSE,"ALLIANCE SK";#N/A,#N/A,FALSE,"ALLIANCE RG";#N/A,#N/A,FALSE,"CPC SK";#N/A,#N/A,FALSE,"CPC RG"}</definedName>
    <definedName name="astec" localSheetId="15" hidden="1">{#N/A,#N/A,FALSE,"COP CONS SK";#N/A,#N/A,FALSE,"COP CONS RG";#N/A,#N/A,FALSE,"COP CONS SK BC";#N/A,#N/A,FALSE,"COP CONS RG BC";#N/A,#N/A,FALSE,"ALLIANCE SK";#N/A,#N/A,FALSE,"ALLIANCE RG";#N/A,#N/A,FALSE,"CPC SK";#N/A,#N/A,FALSE,"CPC RG"}</definedName>
    <definedName name="astec" localSheetId="19" hidden="1">{#N/A,#N/A,FALSE,"COP CONS SK";#N/A,#N/A,FALSE,"COP CONS RG";#N/A,#N/A,FALSE,"COP CONS SK BC";#N/A,#N/A,FALSE,"COP CONS RG BC";#N/A,#N/A,FALSE,"ALLIANCE SK";#N/A,#N/A,FALSE,"ALLIANCE RG";#N/A,#N/A,FALSE,"CPC SK";#N/A,#N/A,FALSE,"CPC RG"}</definedName>
    <definedName name="astec" hidden="1">{#N/A,#N/A,FALSE,"COP CONS SK";#N/A,#N/A,FALSE,"COP CONS RG";#N/A,#N/A,FALSE,"COP CONS SK BC";#N/A,#N/A,FALSE,"COP CONS RG BC";#N/A,#N/A,FALSE,"ALLIANCE SK";#N/A,#N/A,FALSE,"ALLIANCE RG";#N/A,#N/A,FALSE,"CPC SK";#N/A,#N/A,FALSE,"CPC RG"}</definedName>
    <definedName name="ASXSAFWEFQWE" localSheetId="20"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SXSAFWEFQWE" localSheetId="21"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SXSAFWEFQWE"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SXSAFWEFQWE"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SXSAFWEFQWE"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th" localSheetId="15" hidden="1">{#N/A,#N/A,FALSE,"94-95";"SAMANDR",#N/A,FALSE,"94-95"}</definedName>
    <definedName name="ath" localSheetId="19" hidden="1">{#N/A,#N/A,FALSE,"94-95";"SAMANDR",#N/A,FALSE,"94-95"}</definedName>
    <definedName name="ath" hidden="1">{#N/A,#N/A,FALSE,"94-95";"SAMANDR",#N/A,FALSE,"94-95"}</definedName>
    <definedName name="_xlnm.Auto_Open_xlquery_DClick" hidden="1">#REF!</definedName>
    <definedName name="AV" hidden="1">#REF!</definedName>
    <definedName name="Average_monthly_salary" localSheetId="20" hidden="1">{#N/A,#N/A,FALSE,"Completion of MBudget"}</definedName>
    <definedName name="Average_monthly_salary" localSheetId="21" hidden="1">{#N/A,#N/A,FALSE,"Completion of MBudget"}</definedName>
    <definedName name="Average_monthly_salary" localSheetId="15" hidden="1">{#N/A,#N/A,FALSE,"Completion of MBudget"}</definedName>
    <definedName name="Average_monthly_salary" localSheetId="19" hidden="1">{#N/A,#N/A,FALSE,"Completion of MBudget"}</definedName>
    <definedName name="Average_monthly_salary" hidden="1">{#N/A,#N/A,FALSE,"Completion of MBudget"}</definedName>
    <definedName name="awert" localSheetId="15" hidden="1">{#N/A,#N/A,FALSE,"ORIX CSC"}</definedName>
    <definedName name="awert" localSheetId="19" hidden="1">{#N/A,#N/A,FALSE,"ORIX CSC"}</definedName>
    <definedName name="awert" hidden="1">{#N/A,#N/A,FALSE,"ORIX CSC"}</definedName>
    <definedName name="b" localSheetId="15" hidden="1">{#N/A,#N/A,FALSE,"DI 2 YEAR MASTER SCHEDULE"}</definedName>
    <definedName name="b" localSheetId="19" hidden="1">{#N/A,#N/A,FALSE,"DI 2 YEAR MASTER SCHEDULE"}</definedName>
    <definedName name="b" hidden="1">{#N/A,#N/A,FALSE,"DI 2 YEAR MASTER SCHEDULE"}</definedName>
    <definedName name="balanta" hidden="1">#REF!</definedName>
    <definedName name="bb" localSheetId="20" hidden="1">{"MV_CF",#N/A,FALSE,"MV_B_CF";"MV_Cumm",#N/A,FALSE,"MV_B_IS";"MV_BS",#N/A,FALSE,"MV_B_BS"}</definedName>
    <definedName name="bb" localSheetId="21" hidden="1">{"MV_CF",#N/A,FALSE,"MV_B_CF";"MV_Cumm",#N/A,FALSE,"MV_B_IS";"MV_BS",#N/A,FALSE,"MV_B_BS"}</definedName>
    <definedName name="bb" localSheetId="15" hidden="1">{"MV_CF",#N/A,FALSE,"MV_B_CF";"MV_Cumm",#N/A,FALSE,"MV_B_IS";"MV_BS",#N/A,FALSE,"MV_B_BS"}</definedName>
    <definedName name="bb" localSheetId="19" hidden="1">{"MV_CF",#N/A,FALSE,"MV_B_CF";"MV_Cumm",#N/A,FALSE,"MV_B_IS";"MV_BS",#N/A,FALSE,"MV_B_BS"}</definedName>
    <definedName name="bb" hidden="1">{"MV_CF",#N/A,FALSE,"MV_B_CF";"MV_Cumm",#N/A,FALSE,"MV_B_IS";"MV_BS",#N/A,FALSE,"MV_B_BS"}</definedName>
    <definedName name="bbbb" localSheetId="20" hidden="1">{"Red",#N/A,FALSE,"Tot Europe"}</definedName>
    <definedName name="bbbb" localSheetId="21" hidden="1">{"Red",#N/A,FALSE,"Tot Europe"}</definedName>
    <definedName name="bbbb" localSheetId="15" hidden="1">{"Red",#N/A,FALSE,"Tot Europe"}</definedName>
    <definedName name="bbbb" localSheetId="19" hidden="1">{"Red",#N/A,FALSE,"Tot Europe"}</definedName>
    <definedName name="bbbb" hidden="1">{"Red",#N/A,FALSE,"Tot Europe"}</definedName>
    <definedName name="BBBBBBBBBBBBBBBBBBBB" localSheetId="20" hidden="1">{#N/A,#N/A,FALSE,"Aging Summary";#N/A,#N/A,FALSE,"Ratio Analysis";#N/A,#N/A,FALSE,"Test 120 Day Accts";#N/A,#N/A,FALSE,"Tickmarks"}</definedName>
    <definedName name="BBBBBBBBBBBBBBBBBBBB" localSheetId="21" hidden="1">{#N/A,#N/A,FALSE,"Aging Summary";#N/A,#N/A,FALSE,"Ratio Analysis";#N/A,#N/A,FALSE,"Test 120 Day Accts";#N/A,#N/A,FALSE,"Tickmarks"}</definedName>
    <definedName name="BBBBBBBBBBBBBBBBBBBB" localSheetId="15" hidden="1">{#N/A,#N/A,FALSE,"Aging Summary";#N/A,#N/A,FALSE,"Ratio Analysis";#N/A,#N/A,FALSE,"Test 120 Day Accts";#N/A,#N/A,FALSE,"Tickmarks"}</definedName>
    <definedName name="BBBBBBBBBBBBBBBBBBBB" localSheetId="19" hidden="1">{#N/A,#N/A,FALSE,"Aging Summary";#N/A,#N/A,FALSE,"Ratio Analysis";#N/A,#N/A,FALSE,"Test 120 Day Accts";#N/A,#N/A,FALSE,"Tickmarks"}</definedName>
    <definedName name="BBBBBBBBBBBBBBBBBBBB" hidden="1">{#N/A,#N/A,FALSE,"Aging Summary";#N/A,#N/A,FALSE,"Ratio Analysis";#N/A,#N/A,FALSE,"Test 120 Day Accts";#N/A,#N/A,FALSE,"Tickmarks"}</definedName>
    <definedName name="bc" localSheetId="20" hidden="1">{#N/A,#N/A,FALSE,"P&amp;L";#N/A,#N/A,FALSE,"Var_Fixed_cost"}</definedName>
    <definedName name="bc" localSheetId="21" hidden="1">{#N/A,#N/A,FALSE,"P&amp;L";#N/A,#N/A,FALSE,"Var_Fixed_cost"}</definedName>
    <definedName name="bc" localSheetId="15" hidden="1">{#N/A,#N/A,FALSE,"P&amp;L";#N/A,#N/A,FALSE,"Var_Fixed_cost"}</definedName>
    <definedName name="bc" localSheetId="19" hidden="1">{#N/A,#N/A,FALSE,"P&amp;L";#N/A,#N/A,FALSE,"Var_Fixed_cost"}</definedName>
    <definedName name="bc" hidden="1">{#N/A,#N/A,FALSE,"P&amp;L";#N/A,#N/A,FALSE,"Var_Fixed_cost"}</definedName>
    <definedName name="bcvbxcbdf" localSheetId="20" hidden="1">{#N/A,#N/A,FALSE,"Completion of MBudget"}</definedName>
    <definedName name="bcvbxcbdf" localSheetId="21" hidden="1">{#N/A,#N/A,FALSE,"Completion of MBudget"}</definedName>
    <definedName name="bcvbxcbdf" localSheetId="15" hidden="1">{#N/A,#N/A,FALSE,"Completion of MBudget"}</definedName>
    <definedName name="bcvbxcbdf" localSheetId="19" hidden="1">{#N/A,#N/A,FALSE,"Completion of MBudget"}</definedName>
    <definedName name="bcvbxcbdf" hidden="1">{#N/A,#N/A,FALSE,"Completion of MBudget"}</definedName>
    <definedName name="BEx001CNWHJ5RULCSFM36ZCGJ1UH" hidden="1">#REF!</definedName>
    <definedName name="BEx007CGX1WUYKNHJDXUDQEVUFH0" localSheetId="15" hidden="1">Order #REF!</definedName>
    <definedName name="BEx007CGX1WUYKNHJDXUDQEVUFH0" localSheetId="19" hidden="1">Order #REF!</definedName>
    <definedName name="BEx007CGX1WUYKNHJDXUDQEVUFH0" hidden="1">Order #REF!</definedName>
    <definedName name="BEx009FZE43LTTG3PVD3J4LNPEJ6" localSheetId="19" hidden="1">#N/A</definedName>
    <definedName name="BEx009FZE43LTTG3PVD3J4LNPEJ6" hidden="1">#N/A</definedName>
    <definedName name="BEx00DXTY2JDVGWQKV8H7FG4SV30" localSheetId="15" hidden="1">#REF!</definedName>
    <definedName name="BEx00DXTY2JDVGWQKV8H7FG4SV30" hidden="1">#REF!</definedName>
    <definedName name="BEx00FAHXYYYKJDCIY31LHZD04KZ" localSheetId="15" hidden="1">Operating #REF!</definedName>
    <definedName name="BEx00FAHXYYYKJDCIY31LHZD04KZ" localSheetId="19" hidden="1">Operating #REF!</definedName>
    <definedName name="BEx00FAHXYYYKJDCIY31LHZD04KZ" hidden="1">Operating #REF!</definedName>
    <definedName name="BEx00GHLTYRH5N2S6P78YW1CD30N" localSheetId="15" hidden="1">#REF!</definedName>
    <definedName name="BEx00GHLTYRH5N2S6P78YW1CD30N" hidden="1">#REF!</definedName>
    <definedName name="BEx00JC31DY11L45SEU4B10BIN6W" localSheetId="15" hidden="1">#REF!</definedName>
    <definedName name="BEx00JC31DY11L45SEU4B10BIN6W" hidden="1">#REF!</definedName>
    <definedName name="BEx00JHDVBOZETUORKJAXF14HS2R" localSheetId="15" hidden="1">Group #REF!</definedName>
    <definedName name="BEx00JHDVBOZETUORKJAXF14HS2R" localSheetId="19" hidden="1">Group #REF!</definedName>
    <definedName name="BEx00JHDVBOZETUORKJAXF14HS2R" hidden="1">Group #REF!</definedName>
    <definedName name="BEx00QTRUJO0T41QO3ZX2OSCVMNV" localSheetId="15" hidden="1">Analysis Report All #REF!</definedName>
    <definedName name="BEx00QTRUJO0T41QO3ZX2OSCVMNV" localSheetId="19" hidden="1">Analysis Report All #REF!</definedName>
    <definedName name="BEx00QTRUJO0T41QO3ZX2OSCVMNV" hidden="1">Analysis Report All #REF!</definedName>
    <definedName name="BEx00T84OYTYM3S3URVLJJBY6ICV" localSheetId="15" hidden="1">#REF!</definedName>
    <definedName name="BEx00T84OYTYM3S3URVLJJBY6ICV" hidden="1">#REF!</definedName>
    <definedName name="BEx011BEY7OZAP8INEY06SX78PXN" localSheetId="15" hidden="1">Personnel in #REF!</definedName>
    <definedName name="BEx011BEY7OZAP8INEY06SX78PXN" localSheetId="19" hidden="1">Personnel in #REF!</definedName>
    <definedName name="BEx011BEY7OZAP8INEY06SX78PXN" hidden="1">Personnel in #REF!</definedName>
    <definedName name="BEx0139NF7I176ZSE8FER2I6XGMQ" localSheetId="15" hidden="1">Business EBIT #REF!</definedName>
    <definedName name="BEx0139NF7I176ZSE8FER2I6XGMQ" localSheetId="19" hidden="1">Business EBIT #REF!</definedName>
    <definedName name="BEx0139NF7I176ZSE8FER2I6XGMQ" hidden="1">Business EBIT #REF!</definedName>
    <definedName name="BEx013KAI2VM7VSWCCU3LCTVB4TQ" localSheetId="15" hidden="1">Operating #REF!</definedName>
    <definedName name="BEx013KAI2VM7VSWCCU3LCTVB4TQ" localSheetId="19" hidden="1">Operating #REF!</definedName>
    <definedName name="BEx013KAI2VM7VSWCCU3LCTVB4TQ" hidden="1">Operating #REF!</definedName>
    <definedName name="BEx01824J1PKE14GR8NJZ925K1CH" localSheetId="15" hidden="1">#REF!</definedName>
    <definedName name="BEx01824J1PKE14GR8NJZ925K1CH" hidden="1">#REF!</definedName>
    <definedName name="BEx01K76LXDOK0AH871DGIAJX1HB" localSheetId="15" hidden="1">#REF!</definedName>
    <definedName name="BEx01K76LXDOK0AH871DGIAJX1HB" hidden="1">#REF!</definedName>
    <definedName name="BEx01Q1HNM5AUPBEJ56VQAQH4YH4" localSheetId="15" hidden="1">Analysis Report All Items #REF!</definedName>
    <definedName name="BEx01Q1HNM5AUPBEJ56VQAQH4YH4" localSheetId="19" hidden="1">Analysis Report All Items #REF!</definedName>
    <definedName name="BEx01Q1HNM5AUPBEJ56VQAQH4YH4" hidden="1">Analysis Report All Items #REF!</definedName>
    <definedName name="BEx01SLAS3QV5GEV7IO743YMSDAS" localSheetId="15" hidden="1">Group #REF!</definedName>
    <definedName name="BEx01SLAS3QV5GEV7IO743YMSDAS" localSheetId="19" hidden="1">Group #REF!</definedName>
    <definedName name="BEx01SLAS3QV5GEV7IO743YMSDAS" hidden="1">Group #REF!</definedName>
    <definedName name="BEx01SQLK4ENDIV54GE7HTC5Z9NY" localSheetId="15" hidden="1">Analysis Report All #REF!</definedName>
    <definedName name="BEx01SQLK4ENDIV54GE7HTC5Z9NY" localSheetId="19" hidden="1">Analysis Report All #REF!</definedName>
    <definedName name="BEx01SQLK4ENDIV54GE7HTC5Z9NY" hidden="1">Analysis Report All #REF!</definedName>
    <definedName name="BEx01XJ94SHJ1YQ7ORPW0RQGKI2H" localSheetId="15" hidden="1">#REF!</definedName>
    <definedName name="BEx01XJ94SHJ1YQ7ORPW0RQGKI2H" hidden="1">#REF!</definedName>
    <definedName name="BEx025BS4P2SJIEYPCVTTLXCDP1O" localSheetId="15" hidden="1">Analysis Report All #REF!</definedName>
    <definedName name="BEx025BS4P2SJIEYPCVTTLXCDP1O" localSheetId="19" hidden="1">Analysis Report All #REF!</definedName>
    <definedName name="BEx025BS4P2SJIEYPCVTTLXCDP1O" hidden="1">Analysis Report All #REF!</definedName>
    <definedName name="BEx02OT3JH15JDVBJMYM1H0E9O2N" localSheetId="15" hidden="1">Balance #REF!</definedName>
    <definedName name="BEx02OT3JH15JDVBJMYM1H0E9O2N" localSheetId="19" hidden="1">Balance #REF!</definedName>
    <definedName name="BEx02OT3JH15JDVBJMYM1H0E9O2N" hidden="1">Balance #REF!</definedName>
    <definedName name="BEx02SEL3Z1QWGAHXDPUA9WLTTPS" localSheetId="15" hidden="1">#REF!</definedName>
    <definedName name="BEx02SEL3Z1QWGAHXDPUA9WLTTPS" hidden="1">#REF!</definedName>
    <definedName name="BEx1EIIJXI4K721HRNPCRJB8JNC0" localSheetId="15" hidden="1">#REF!</definedName>
    <definedName name="BEx1EIIJXI4K721HRNPCRJB8JNC0" hidden="1">#REF!</definedName>
    <definedName name="BEx1F0SOZ3H5XUHXD7O01TCR8T6J" hidden="1">#REF!</definedName>
    <definedName name="BEx1FAOPYZQZ4DIO3ZDSLHPY37WW" localSheetId="15" hidden="1">Div Engineering Order #REF!</definedName>
    <definedName name="BEx1FAOPYZQZ4DIO3ZDSLHPY37WW" localSheetId="19" hidden="1">Div Engineering Order #REF!</definedName>
    <definedName name="BEx1FAOPYZQZ4DIO3ZDSLHPY37WW" hidden="1">Div Engineering Order #REF!</definedName>
    <definedName name="BEx1FD31PXVAQ4T1A9RQT1IP91IF" localSheetId="15" hidden="1">#REF!</definedName>
    <definedName name="BEx1FD31PXVAQ4T1A9RQT1IP91IF" hidden="1">#REF!</definedName>
    <definedName name="BEx1FEKZZQ0C73T50MPNH9PLTGBK" localSheetId="15" hidden="1">#REF!</definedName>
    <definedName name="BEx1FEKZZQ0C73T50MPNH9PLTGBK" hidden="1">#REF!</definedName>
    <definedName name="BEx1FKKS00K7I001F4WCNZHO9Y2X" localSheetId="15" hidden="1">Analysis Report All #REF!</definedName>
    <definedName name="BEx1FKKS00K7I001F4WCNZHO9Y2X" localSheetId="19" hidden="1">Analysis Report All #REF!</definedName>
    <definedName name="BEx1FKKS00K7I001F4WCNZHO9Y2X" hidden="1">Analysis Report All #REF!</definedName>
    <definedName name="BEx1FNVHHXZKFTQM8LV5Q26U7YGA" localSheetId="15" hidden="1">Gross Profit bef. Distr. #REF!</definedName>
    <definedName name="BEx1FNVHHXZKFTQM8LV5Q26U7YGA" localSheetId="19" hidden="1">Gross Profit bef. Distr. #REF!</definedName>
    <definedName name="BEx1FNVHHXZKFTQM8LV5Q26U7YGA" hidden="1">Gross Profit bef. Distr. #REF!</definedName>
    <definedName name="BEx1FYYPNM6CLYVFOPS8E4CERR8B" localSheetId="19" hidden="1">#N/A</definedName>
    <definedName name="BEx1FYYPNM6CLYVFOPS8E4CERR8B" hidden="1">#N/A</definedName>
    <definedName name="BEx1FZ9I003OUDAROYE8WXL3YK0S" localSheetId="15" hidden="1">#REF!</definedName>
    <definedName name="BEx1FZ9I003OUDAROYE8WXL3YK0S" hidden="1">#REF!</definedName>
    <definedName name="BEx1G1NU1TYLAHYN5JAKSS0CM266" localSheetId="15" hidden="1">Balance #REF!</definedName>
    <definedName name="BEx1G1NU1TYLAHYN5JAKSS0CM266" localSheetId="19" hidden="1">Balance #REF!</definedName>
    <definedName name="BEx1G1NU1TYLAHYN5JAKSS0CM266" hidden="1">Balance #REF!</definedName>
    <definedName name="BEx1GEUKPF1RX6GPGEBNJQZ04HZS" localSheetId="15" hidden="1">Analysis Report All #REF!</definedName>
    <definedName name="BEx1GEUKPF1RX6GPGEBNJQZ04HZS" localSheetId="19" hidden="1">Analysis Report All #REF!</definedName>
    <definedName name="BEx1GEUKPF1RX6GPGEBNJQZ04HZS" hidden="1">Analysis Report All #REF!</definedName>
    <definedName name="BEx1GMXVTLQ5OAF88RGPCP4ODQRI" localSheetId="15" hidden="1">Business EBIT #REF!</definedName>
    <definedName name="BEx1GMXVTLQ5OAF88RGPCP4ODQRI" localSheetId="19" hidden="1">Business EBIT #REF!</definedName>
    <definedName name="BEx1GMXVTLQ5OAF88RGPCP4ODQRI" hidden="1">Business EBIT #REF!</definedName>
    <definedName name="BEx1GXFIBI9Q9UHX9ATIQRZG39U8" localSheetId="15" hidden="1">Analysis Report All #REF!</definedName>
    <definedName name="BEx1GXFIBI9Q9UHX9ATIQRZG39U8" localSheetId="19" hidden="1">Analysis Report All #REF!</definedName>
    <definedName name="BEx1GXFIBI9Q9UHX9ATIQRZG39U8" hidden="1">Analysis Report All #REF!</definedName>
    <definedName name="BEx1GZZ5ZV79U81AZR7YU6M870UV" localSheetId="15" hidden="1">Group #REF!</definedName>
    <definedName name="BEx1GZZ5ZV79U81AZR7YU6M870UV" localSheetId="19" hidden="1">Group #REF!</definedName>
    <definedName name="BEx1GZZ5ZV79U81AZR7YU6M870UV" hidden="1">Group #REF!</definedName>
    <definedName name="BEx1H1MKCVYRI1YLB0KEJFYWD7TM" localSheetId="15" hidden="1">#REF!</definedName>
    <definedName name="BEx1H1MKCVYRI1YLB0KEJFYWD7TM" hidden="1">#REF!</definedName>
    <definedName name="BEx1H40VM4K2ZXG3528IHW3D0X2C" localSheetId="15" hidden="1">Trade Working #REF!</definedName>
    <definedName name="BEx1H40VM4K2ZXG3528IHW3D0X2C" localSheetId="19" hidden="1">Trade Working #REF!</definedName>
    <definedName name="BEx1H40VM4K2ZXG3528IHW3D0X2C" hidden="1">Trade Working #REF!</definedName>
    <definedName name="BEx1HB7TP5CBC9DC0C3P74MGQH0X" localSheetId="15" hidden="1">Check Closing #REF!</definedName>
    <definedName name="BEx1HB7TP5CBC9DC0C3P74MGQH0X" localSheetId="19" hidden="1">Check Closing #REF!</definedName>
    <definedName name="BEx1HB7TP5CBC9DC0C3P74MGQH0X" hidden="1">Check Closing #REF!</definedName>
    <definedName name="BEx1HBIGSVGI4MV1IZKHV5LNS4F7" localSheetId="15" hidden="1">Analysis Report All #REF!</definedName>
    <definedName name="BEx1HBIGSVGI4MV1IZKHV5LNS4F7" localSheetId="19" hidden="1">Analysis Report All #REF!</definedName>
    <definedName name="BEx1HBIGSVGI4MV1IZKHV5LNS4F7" hidden="1">Analysis Report All #REF!</definedName>
    <definedName name="BEx1HIUWZW8R7QM0OIQS2ZA3E2SG" localSheetId="15" hidden="1">Check Closing #REF!</definedName>
    <definedName name="BEx1HIUWZW8R7QM0OIQS2ZA3E2SG" localSheetId="19" hidden="1">Check Closing #REF!</definedName>
    <definedName name="BEx1HIUWZW8R7QM0OIQS2ZA3E2SG" hidden="1">Check Closing #REF!</definedName>
    <definedName name="BEx1HN7EHWEXVXUFZB4W3EBLZAGI" localSheetId="15" hidden="1">Net #REF!</definedName>
    <definedName name="BEx1HN7EHWEXVXUFZB4W3EBLZAGI" localSheetId="19" hidden="1">Net #REF!</definedName>
    <definedName name="BEx1HN7EHWEXVXUFZB4W3EBLZAGI" hidden="1">Net #REF!</definedName>
    <definedName name="BEx1HO94JIRX219MPWMB5E5XZ04X" localSheetId="15" hidden="1">#REF!</definedName>
    <definedName name="BEx1HO94JIRX219MPWMB5E5XZ04X" hidden="1">#REF!</definedName>
    <definedName name="BEx1HPG9YCOFAWPV7FG65958Z1UW" localSheetId="15" hidden="1">Operating #REF!</definedName>
    <definedName name="BEx1HPG9YCOFAWPV7FG65958Z1UW" localSheetId="19" hidden="1">Operating #REF!</definedName>
    <definedName name="BEx1HPG9YCOFAWPV7FG65958Z1UW" hidden="1">Operating #REF!</definedName>
    <definedName name="BEx1HRJSL6A74WFGH9OJMORM88UH" localSheetId="15" hidden="1">Analysis Report All #REF!</definedName>
    <definedName name="BEx1HRJSL6A74WFGH9OJMORM88UH" localSheetId="19" hidden="1">Analysis Report All #REF!</definedName>
    <definedName name="BEx1HRJSL6A74WFGH9OJMORM88UH" hidden="1">Analysis Report All #REF!</definedName>
    <definedName name="BEx1HRUL7L9C7T8UHMZIHDJV36WH" localSheetId="15" hidden="1">Operating #REF!</definedName>
    <definedName name="BEx1HRUL7L9C7T8UHMZIHDJV36WH" localSheetId="19" hidden="1">Operating #REF!</definedName>
    <definedName name="BEx1HRUL7L9C7T8UHMZIHDJV36WH" hidden="1">Operating #REF!</definedName>
    <definedName name="BEx1HZN4AHEOZFMC8ZSMJOKPFR8B" localSheetId="19" hidden="1">#N/A</definedName>
    <definedName name="BEx1HZN4AHEOZFMC8ZSMJOKPFR8B" hidden="1">#N/A</definedName>
    <definedName name="BEx1I0JHH6YSNFT6TVQKLQCEORO8" localSheetId="15" hidden="1">Balance #REF!</definedName>
    <definedName name="BEx1I0JHH6YSNFT6TVQKLQCEORO8" localSheetId="19" hidden="1">Balance #REF!</definedName>
    <definedName name="BEx1I0JHH6YSNFT6TVQKLQCEORO8" hidden="1">Balance #REF!</definedName>
    <definedName name="BEx1I0UAUPHTCJLNHMJE8ZFTE02H" localSheetId="15" hidden="1">#REF!</definedName>
    <definedName name="BEx1I0UAUPHTCJLNHMJE8ZFTE02H" hidden="1">#REF!</definedName>
    <definedName name="BEx1I5MWZQOTOM26XVW7EREQ94ER" localSheetId="15" hidden="1">Analysis Report All #REF!</definedName>
    <definedName name="BEx1I5MWZQOTOM26XVW7EREQ94ER" localSheetId="19" hidden="1">Analysis Report All #REF!</definedName>
    <definedName name="BEx1I5MWZQOTOM26XVW7EREQ94ER" hidden="1">Analysis Report All #REF!</definedName>
    <definedName name="BEx1I98D6YC1SN6XLQ4R9EMO0YX2" localSheetId="15" hidden="1">#REF!</definedName>
    <definedName name="BEx1I98D6YC1SN6XLQ4R9EMO0YX2" hidden="1">#REF!</definedName>
    <definedName name="BEx1IFZ2M8M4FEZ9RQMECPIOGLF8" localSheetId="15" hidden="1">Analysis Report All #REF!</definedName>
    <definedName name="BEx1IFZ2M8M4FEZ9RQMECPIOGLF8" localSheetId="19" hidden="1">Analysis Report All #REF!</definedName>
    <definedName name="BEx1IFZ2M8M4FEZ9RQMECPIOGLF8" hidden="1">Analysis Report All #REF!</definedName>
    <definedName name="BEx1IGQ5B697MNDOE06MVSR0H58E" localSheetId="15" hidden="1">#REF!</definedName>
    <definedName name="BEx1IGQ5B697MNDOE06MVSR0H58E" hidden="1">#REF!</definedName>
    <definedName name="BEx1IKBL9UOCJ8E5DR5L18HFRZQX" localSheetId="19" hidden="1">#N/A</definedName>
    <definedName name="BEx1IKBL9UOCJ8E5DR5L18HFRZQX" hidden="1">#N/A</definedName>
    <definedName name="BEx1IPF1NC4LXCVUPMP7FBQ3MI3B" localSheetId="15" hidden="1">Group Operating #REF!</definedName>
    <definedName name="BEx1IPF1NC4LXCVUPMP7FBQ3MI3B" localSheetId="19" hidden="1">Group Operating #REF!</definedName>
    <definedName name="BEx1IPF1NC4LXCVUPMP7FBQ3MI3B" hidden="1">Group Operating #REF!</definedName>
    <definedName name="BEx1J5WAKX9X8MK42S37CMFIAT5D" localSheetId="15" hidden="1">#REF!</definedName>
    <definedName name="BEx1J5WAKX9X8MK42S37CMFIAT5D" hidden="1">#REF!</definedName>
    <definedName name="BEx1JD3EPU7WCUALD27XR0GKN2FH" localSheetId="15" hidden="1">#REF!</definedName>
    <definedName name="BEx1JD3EPU7WCUALD27XR0GKN2FH" hidden="1">#REF!</definedName>
    <definedName name="BEx1JG35G1M0N6NFVVNQBDUL2TUO" hidden="1">#REF!</definedName>
    <definedName name="BEx1JGE2YQWH8S25USOY08XVGO0D" hidden="1">#REF!</definedName>
    <definedName name="BEx1JJJC9T1W7HY4V7HP1S1W4JO1" hidden="1">#REF!</definedName>
    <definedName name="BEx1JQVJ8S5SIAJ286U8TCR57T3D" localSheetId="15" hidden="1">Group #REF!</definedName>
    <definedName name="BEx1JQVJ8S5SIAJ286U8TCR57T3D" localSheetId="19" hidden="1">Group #REF!</definedName>
    <definedName name="BEx1JQVJ8S5SIAJ286U8TCR57T3D" hidden="1">Group #REF!</definedName>
    <definedName name="BEx1JUBPKMF7FMFRAS7Q0Q8WH19E" localSheetId="15" hidden="1">Analysis Report All #REF!</definedName>
    <definedName name="BEx1JUBPKMF7FMFRAS7Q0Q8WH19E" localSheetId="19" hidden="1">Analysis Report All #REF!</definedName>
    <definedName name="BEx1JUBPKMF7FMFRAS7Q0Q8WH19E" hidden="1">Analysis Report All #REF!</definedName>
    <definedName name="BEx1K0GUDWMY65035J91B3EESI53" localSheetId="15" hidden="1">List of Journal #REF!</definedName>
    <definedName name="BEx1K0GUDWMY65035J91B3EESI53" localSheetId="19" hidden="1">List of Journal #REF!</definedName>
    <definedName name="BEx1K0GUDWMY65035J91B3EESI53" hidden="1">List of Journal #REF!</definedName>
    <definedName name="BEx1K1THC94AUZ5T28KDL0LITGWB" localSheetId="19" hidden="1">#N/A</definedName>
    <definedName name="BEx1K1THC94AUZ5T28KDL0LITGWB" hidden="1">#N/A</definedName>
    <definedName name="BEx1K2V6EO2JNRPQUH25FI8SG00H" localSheetId="15" hidden="1">Trade Working #REF!</definedName>
    <definedName name="BEx1K2V6EO2JNRPQUH25FI8SG00H" localSheetId="19" hidden="1">Trade Working #REF!</definedName>
    <definedName name="BEx1K2V6EO2JNRPQUH25FI8SG00H" hidden="1">Trade Working #REF!</definedName>
    <definedName name="BEx1K9B2AW6HVDLURD39R8ZNXIQP" localSheetId="15" hidden="1">#REF!</definedName>
    <definedName name="BEx1K9B2AW6HVDLURD39R8ZNXIQP" hidden="1">#REF!</definedName>
    <definedName name="BEx1KH91OA4EYBI0XROULNVB25OS" localSheetId="15" hidden="1">Gross Profit bef. Distr. #REF!</definedName>
    <definedName name="BEx1KH91OA4EYBI0XROULNVB25OS" localSheetId="19" hidden="1">Gross Profit bef. Distr. #REF!</definedName>
    <definedName name="BEx1KH91OA4EYBI0XROULNVB25OS" hidden="1">Gross Profit bef. Distr. #REF!</definedName>
    <definedName name="BEx1KKP1ELIF2UII2FWVGL7M1X7J" localSheetId="15" hidden="1">#REF!</definedName>
    <definedName name="BEx1KKP1ELIF2UII2FWVGL7M1X7J" hidden="1">#REF!</definedName>
    <definedName name="BEx1KM1PX25IM399D8YB91RMVONW" localSheetId="15" hidden="1">Order #REF!</definedName>
    <definedName name="BEx1KM1PX25IM399D8YB91RMVONW" localSheetId="19" hidden="1">Order #REF!</definedName>
    <definedName name="BEx1KM1PX25IM399D8YB91RMVONW" hidden="1">Order #REF!</definedName>
    <definedName name="BEx1L9KLN35SF5YYFF6K8WVWJOSP" localSheetId="15" hidden="1">Analysis Report All #REF!</definedName>
    <definedName name="BEx1L9KLN35SF5YYFF6K8WVWJOSP" localSheetId="19" hidden="1">Analysis Report All #REF!</definedName>
    <definedName name="BEx1L9KLN35SF5YYFF6K8WVWJOSP" hidden="1">Analysis Report All #REF!</definedName>
    <definedName name="BEx1LETHHMGESTP6SXVJTVCYXCN0" localSheetId="15" hidden="1">Analysis Report All #REF!</definedName>
    <definedName name="BEx1LETHHMGESTP6SXVJTVCYXCN0" localSheetId="19" hidden="1">Analysis Report All #REF!</definedName>
    <definedName name="BEx1LETHHMGESTP6SXVJTVCYXCN0" hidden="1">Analysis Report All #REF!</definedName>
    <definedName name="BEx1LKNTSJOFR9RV6G46BKXFPVTM" localSheetId="15" hidden="1">Balance #REF!</definedName>
    <definedName name="BEx1LKNTSJOFR9RV6G46BKXFPVTM" localSheetId="19" hidden="1">Balance #REF!</definedName>
    <definedName name="BEx1LKNTSJOFR9RV6G46BKXFPVTM" hidden="1">Balance #REF!</definedName>
    <definedName name="BEx1LSWM4IEWDN09N4N1QIRX39PZ" localSheetId="15" hidden="1">Personnel in #REF!</definedName>
    <definedName name="BEx1LSWM4IEWDN09N4N1QIRX39PZ" localSheetId="19" hidden="1">Personnel in #REF!</definedName>
    <definedName name="BEx1LSWM4IEWDN09N4N1QIRX39PZ" hidden="1">Personnel in #REF!</definedName>
    <definedName name="BEx1LZCHS794QZDILAL1A2VLSIZW" localSheetId="15" hidden="1">Operating #REF!</definedName>
    <definedName name="BEx1LZCHS794QZDILAL1A2VLSIZW" localSheetId="19" hidden="1">Operating #REF!</definedName>
    <definedName name="BEx1LZCHS794QZDILAL1A2VLSIZW" hidden="1">Operating #REF!</definedName>
    <definedName name="BEx1M1WBK5T0LP1AK2JYV6W87ID6" localSheetId="15" hidden="1">#REF!</definedName>
    <definedName name="BEx1M1WBK5T0LP1AK2JYV6W87ID6" hidden="1">#REF!</definedName>
    <definedName name="BEx1M51HHDYGIT8PON7U8ICL2S95" localSheetId="15" hidden="1">#REF!</definedName>
    <definedName name="BEx1M51HHDYGIT8PON7U8ICL2S95" hidden="1">#REF!</definedName>
    <definedName name="BEx1M86VYJRDP9NFDIQQF6NXD6PY" localSheetId="15" hidden="1">Group Balance #REF!</definedName>
    <definedName name="BEx1M86VYJRDP9NFDIQQF6NXD6PY" localSheetId="19" hidden="1">Group Balance #REF!</definedName>
    <definedName name="BEx1M86VYJRDP9NFDIQQF6NXD6PY" hidden="1">Group Balance #REF!</definedName>
    <definedName name="BEx1MAFQW83Z38L5MIUIJ4UAPZ59" localSheetId="15" hidden="1">Group Operating #REF!</definedName>
    <definedName name="BEx1MAFQW83Z38L5MIUIJ4UAPZ59" localSheetId="19" hidden="1">Group Operating #REF!</definedName>
    <definedName name="BEx1MAFQW83Z38L5MIUIJ4UAPZ59" hidden="1">Group Operating #REF!</definedName>
    <definedName name="BEx1N0NQPSUD9KWY3RQQWHC8FRGP" localSheetId="15" hidden="1">Analysis Report All #REF!</definedName>
    <definedName name="BEx1N0NQPSUD9KWY3RQQWHC8FRGP" localSheetId="19" hidden="1">Analysis Report All #REF!</definedName>
    <definedName name="BEx1N0NQPSUD9KWY3RQQWHC8FRGP" hidden="1">Analysis Report All #REF!</definedName>
    <definedName name="BEx1N3CUJ3UX61X38ZAJVPEN4KMC" localSheetId="15" hidden="1">#REF!</definedName>
    <definedName name="BEx1N3CUJ3UX61X38ZAJVPEN4KMC" hidden="1">#REF!</definedName>
    <definedName name="BEx1N3YFLJE90XLVJLD9EXPD0CH4" hidden="1">#REF!</definedName>
    <definedName name="BEx1N85GTH395J4Z714SVZQI8JTA" hidden="1">#REF!</definedName>
    <definedName name="BEx1ND8XTKTHWH15QCTED9GYC0S5" localSheetId="15" hidden="1">Order #REF!</definedName>
    <definedName name="BEx1ND8XTKTHWH15QCTED9GYC0S5" localSheetId="19" hidden="1">Order #REF!</definedName>
    <definedName name="BEx1ND8XTKTHWH15QCTED9GYC0S5" hidden="1">Order #REF!</definedName>
    <definedName name="BEx1NO6TXZVOGCUWCCRTXRXWW0XL" localSheetId="15" hidden="1">#REF!</definedName>
    <definedName name="BEx1NO6TXZVOGCUWCCRTXRXWW0XL" hidden="1">#REF!</definedName>
    <definedName name="BEx1NUH8G1G5E38TS8PLOXESEJZP" localSheetId="15" hidden="1">Analysis Report All Items #REF!</definedName>
    <definedName name="BEx1NUH8G1G5E38TS8PLOXESEJZP" localSheetId="19" hidden="1">Analysis Report All Items #REF!</definedName>
    <definedName name="BEx1NUH8G1G5E38TS8PLOXESEJZP" hidden="1">Analysis Report All Items #REF!</definedName>
    <definedName name="BEx1O30U06OEUV0O4QJH91V2UATR" localSheetId="15" hidden="1">#REF!</definedName>
    <definedName name="BEx1O30U06OEUV0O4QJH91V2UATR" hidden="1">#REF!</definedName>
    <definedName name="BEx1O3BMOIS28FLMDUTDDGEQIV5W" localSheetId="15" hidden="1">Operating #REF!</definedName>
    <definedName name="BEx1O3BMOIS28FLMDUTDDGEQIV5W" localSheetId="19" hidden="1">Operating #REF!</definedName>
    <definedName name="BEx1O3BMOIS28FLMDUTDDGEQIV5W" hidden="1">Operating #REF!</definedName>
    <definedName name="BEx1O89JXIST0XMB5RGQB96IHLDO" localSheetId="15" hidden="1">Group Trade Working #REF!</definedName>
    <definedName name="BEx1O89JXIST0XMB5RGQB96IHLDO" localSheetId="19" hidden="1">Group Trade Working #REF!</definedName>
    <definedName name="BEx1O89JXIST0XMB5RGQB96IHLDO" hidden="1">Group Trade Working #REF!</definedName>
    <definedName name="BEx1OG7JYDNYGZAWQ67ADDGLDBHR" localSheetId="15" hidden="1">Net #REF!</definedName>
    <definedName name="BEx1OG7JYDNYGZAWQ67ADDGLDBHR" localSheetId="19" hidden="1">Net #REF!</definedName>
    <definedName name="BEx1OG7JYDNYGZAWQ67ADDGLDBHR" hidden="1">Net #REF!</definedName>
    <definedName name="BEx1OGYGA408MYCDEF10TUY8TL7D" localSheetId="15" hidden="1">Group Operating #REF!</definedName>
    <definedName name="BEx1OGYGA408MYCDEF10TUY8TL7D" localSheetId="19" hidden="1">Group Operating #REF!</definedName>
    <definedName name="BEx1OGYGA408MYCDEF10TUY8TL7D" hidden="1">Group Operating #REF!</definedName>
    <definedName name="BEx1OPCKW2TRVQCYYQVQOU6XN7TX" localSheetId="15" hidden="1">Analysis Report All #REF!</definedName>
    <definedName name="BEx1OPCKW2TRVQCYYQVQOU6XN7TX" localSheetId="19" hidden="1">Analysis Report All #REF!</definedName>
    <definedName name="BEx1OPCKW2TRVQCYYQVQOU6XN7TX" hidden="1">Analysis Report All #REF!</definedName>
    <definedName name="BEx1OTE54CBSUT8FWKRALEDCUWN4" localSheetId="15" hidden="1">#REF!</definedName>
    <definedName name="BEx1OTE54CBSUT8FWKRALEDCUWN4" hidden="1">#REF!</definedName>
    <definedName name="BEx1OVSMPADTX95QUOX34KZQ8EDY" hidden="1">#REF!</definedName>
    <definedName name="BEx1PBZ4BEFIPGMQXT9T8S4PZ2IM" hidden="1">#REF!</definedName>
    <definedName name="BEx1PF4GMW99WS52DFCCK7O7ULNG" localSheetId="15" hidden="1">Analysis Report All #REF!</definedName>
    <definedName name="BEx1PF4GMW99WS52DFCCK7O7ULNG" localSheetId="19" hidden="1">Analysis Report All #REF!</definedName>
    <definedName name="BEx1PF4GMW99WS52DFCCK7O7ULNG" hidden="1">Analysis Report All #REF!</definedName>
    <definedName name="BEx1PIF5OTK6A1QIYC95L59LHIFG" localSheetId="15" hidden="1">Order #REF!</definedName>
    <definedName name="BEx1PIF5OTK6A1QIYC95L59LHIFG" localSheetId="19" hidden="1">Order #REF!</definedName>
    <definedName name="BEx1PIF5OTK6A1QIYC95L59LHIFG" hidden="1">Order #REF!</definedName>
    <definedName name="BEx1PMWZB2DO6EM9BKLUICZJ65HD" localSheetId="15" hidden="1">#REF!</definedName>
    <definedName name="BEx1PMWZB2DO6EM9BKLUICZJ65HD" hidden="1">#REF!</definedName>
    <definedName name="BEx1PZNHNPUSE1TN9U21N1EDS5J6" localSheetId="15" hidden="1">List of Journal #REF!</definedName>
    <definedName name="BEx1PZNHNPUSE1TN9U21N1EDS5J6" localSheetId="19" hidden="1">List of Journal #REF!</definedName>
    <definedName name="BEx1PZNHNPUSE1TN9U21N1EDS5J6" hidden="1">List of Journal #REF!</definedName>
    <definedName name="BEx1Q1G827ELRQWFTWIIGG4VFDGR" localSheetId="19" hidden="1">#N/A</definedName>
    <definedName name="BEx1Q1G827ELRQWFTWIIGG4VFDGR" hidden="1">#N/A</definedName>
    <definedName name="BEx1Q8XY58N28RGRK5J95S86QU4A" localSheetId="19" hidden="1">#N/A</definedName>
    <definedName name="BEx1Q8XY58N28RGRK5J95S86QU4A" hidden="1">#N/A</definedName>
    <definedName name="BEx1Q93AJ2X7VYZFGWH8CX0ORVJW" localSheetId="15" hidden="1">#REF!</definedName>
    <definedName name="BEx1Q93AJ2X7VYZFGWH8CX0ORVJW" hidden="1">#REF!</definedName>
    <definedName name="BEx1QA54J2A4I7IBQR19BTY28ZMR" localSheetId="15" hidden="1">#REF!</definedName>
    <definedName name="BEx1QA54J2A4I7IBQR19BTY28ZMR" hidden="1">#REF!</definedName>
    <definedName name="BEx1QMQAHG3KQUK59DVM68SWKZIZ" hidden="1">#REF!</definedName>
    <definedName name="BEx1QQXCDA3ZVAJYHTD4143CL44H" hidden="1">#REF!</definedName>
    <definedName name="BEx1QS9TVXBD53R9Q9FMM8F277O4" hidden="1">#REF!</definedName>
    <definedName name="BEx1QXIP96F79BY4CQA3WOV3KQ8I" localSheetId="19" hidden="1">#N/A</definedName>
    <definedName name="BEx1QXIP96F79BY4CQA3WOV3KQ8I" hidden="1">#N/A</definedName>
    <definedName name="BEx1R1K9Y321MXST4SPE9THEFSLX" localSheetId="15" hidden="1">Trade Working #REF!</definedName>
    <definedName name="BEx1R1K9Y321MXST4SPE9THEFSLX" localSheetId="19" hidden="1">Trade Working #REF!</definedName>
    <definedName name="BEx1R1K9Y321MXST4SPE9THEFSLX" hidden="1">Trade Working #REF!</definedName>
    <definedName name="BEx1RBGC06B3T52OIC0EQ1KGVP1I" localSheetId="15" hidden="1">#REF!</definedName>
    <definedName name="BEx1RBGC06B3T52OIC0EQ1KGVP1I" hidden="1">#REF!</definedName>
    <definedName name="BEx1RGEGK37L6AJ7IST3S19MK4Y0" localSheetId="15" hidden="1">Tabelle #REF!</definedName>
    <definedName name="BEx1RGEGK37L6AJ7IST3S19MK4Y0" localSheetId="19" hidden="1">Tabelle #REF!</definedName>
    <definedName name="BEx1RGEGK37L6AJ7IST3S19MK4Y0" hidden="1">Tabelle #REF!</definedName>
    <definedName name="BEx1RGUJXVS0MTCN3M8O5CBHEEXN" localSheetId="15" hidden="1">#REF!</definedName>
    <definedName name="BEx1RGUJXVS0MTCN3M8O5CBHEEXN" hidden="1">#REF!</definedName>
    <definedName name="BEx1RI77B5Z6HBNOXUY2LH7JA6ZZ" localSheetId="15" hidden="1">#REF!</definedName>
    <definedName name="BEx1RI77B5Z6HBNOXUY2LH7JA6ZZ" hidden="1">#REF!</definedName>
    <definedName name="BEx1RJECZLJT66ATELQII66DBE1M" localSheetId="19" hidden="1">#N/A</definedName>
    <definedName name="BEx1RJECZLJT66ATELQII66DBE1M" hidden="1">#N/A</definedName>
    <definedName name="BEx1RRC7X4NI1CU4EO5XYE2GVARJ" hidden="1">#REF!</definedName>
    <definedName name="BEx1RXMSANWTKK7M0XUS8YGRQ6ZX" localSheetId="15" hidden="1">Balance #REF!</definedName>
    <definedName name="BEx1RXMSANWTKK7M0XUS8YGRQ6ZX" localSheetId="19" hidden="1">Balance #REF!</definedName>
    <definedName name="BEx1RXMSANWTKK7M0XUS8YGRQ6ZX" hidden="1">Balance #REF!</definedName>
    <definedName name="BEx1RZA1NCGT832L7EMR7GMF588W" localSheetId="15" hidden="1">#REF!</definedName>
    <definedName name="BEx1RZA1NCGT832L7EMR7GMF588W" hidden="1">#REF!</definedName>
    <definedName name="BEx1S1TUZXYKKW5J3XD5HY3O0UXH" localSheetId="15" hidden="1">Analysis Report All #REF!</definedName>
    <definedName name="BEx1S1TUZXYKKW5J3XD5HY3O0UXH" localSheetId="19" hidden="1">Analysis Report All #REF!</definedName>
    <definedName name="BEx1S1TUZXYKKW5J3XD5HY3O0UXH" hidden="1">Analysis Report All #REF!</definedName>
    <definedName name="BEx1SA2HYRL8LXWXYBSLQBFZ1ODB" localSheetId="15" hidden="1">#REF!</definedName>
    <definedName name="BEx1SA2HYRL8LXWXYBSLQBFZ1ODB" hidden="1">#REF!</definedName>
    <definedName name="BEx1SA2N4FVSUNEDL4VFJKY2L0NA" hidden="1">#REF!</definedName>
    <definedName name="BEx1SAIRJSD4X9CC95YJ8RMBZJHN" localSheetId="15" hidden="1">List of Journal #REF!</definedName>
    <definedName name="BEx1SAIRJSD4X9CC95YJ8RMBZJHN" localSheetId="19" hidden="1">List of Journal #REF!</definedName>
    <definedName name="BEx1SAIRJSD4X9CC95YJ8RMBZJHN" hidden="1">List of Journal #REF!</definedName>
    <definedName name="BEx1SB4AWCBF90814MDWMPIATNY1" localSheetId="15" hidden="1">#REF!</definedName>
    <definedName name="BEx1SB4AWCBF90814MDWMPIATNY1" hidden="1">#REF!</definedName>
    <definedName name="BEx1SF5X4IF9316ZQV9OEWJLH0YE" localSheetId="15" hidden="1">Order #REF!</definedName>
    <definedName name="BEx1SF5X4IF9316ZQV9OEWJLH0YE" localSheetId="19" hidden="1">Order #REF!</definedName>
    <definedName name="BEx1SF5X4IF9316ZQV9OEWJLH0YE" hidden="1">Order #REF!</definedName>
    <definedName name="BEx1SG29J9QPAG5UOCDF31LM2O0Q" localSheetId="15" hidden="1">Net #REF!</definedName>
    <definedName name="BEx1SG29J9QPAG5UOCDF31LM2O0Q" localSheetId="19" hidden="1">Net #REF!</definedName>
    <definedName name="BEx1SG29J9QPAG5UOCDF31LM2O0Q" hidden="1">Net #REF!</definedName>
    <definedName name="BEx1SOR56GX73P9LXA8JKUCREOVG" localSheetId="15" hidden="1">Operating #REF!</definedName>
    <definedName name="BEx1SOR56GX73P9LXA8JKUCREOVG" localSheetId="19" hidden="1">Operating #REF!</definedName>
    <definedName name="BEx1SOR56GX73P9LXA8JKUCREOVG" hidden="1">Operating #REF!</definedName>
    <definedName name="BEx1SP7EVBZE19ZRWWOWSPDDI65V" localSheetId="15" hidden="1">#REF!</definedName>
    <definedName name="BEx1SP7EVBZE19ZRWWOWSPDDI65V" hidden="1">#REF!</definedName>
    <definedName name="BEx1SRWJNF207GL3FGCTLGO910C3" localSheetId="15" hidden="1">Analysis Report All #REF!</definedName>
    <definedName name="BEx1SRWJNF207GL3FGCTLGO910C3" localSheetId="19" hidden="1">Analysis Report All #REF!</definedName>
    <definedName name="BEx1SRWJNF207GL3FGCTLGO910C3" hidden="1">Analysis Report All #REF!</definedName>
    <definedName name="BEx1SRWK5RNCZVLH73TSWME1MIJN" localSheetId="15" hidden="1">Balance #REF!</definedName>
    <definedName name="BEx1SRWK5RNCZVLH73TSWME1MIJN" localSheetId="19" hidden="1">Balance #REF!</definedName>
    <definedName name="BEx1SRWK5RNCZVLH73TSWME1MIJN" hidden="1">Balance #REF!</definedName>
    <definedName name="BEx1SYY0CGZEC5XAKSESZHZFOCLL" localSheetId="15" hidden="1">Analysis Report All #REF!</definedName>
    <definedName name="BEx1SYY0CGZEC5XAKSESZHZFOCLL" localSheetId="19" hidden="1">Analysis Report All #REF!</definedName>
    <definedName name="BEx1SYY0CGZEC5XAKSESZHZFOCLL" hidden="1">Analysis Report All #REF!</definedName>
    <definedName name="BEx1T2ZR0XAIB5L0PNFKVV48DNLI" localSheetId="15" hidden="1">Analysis Report All #REF!</definedName>
    <definedName name="BEx1T2ZR0XAIB5L0PNFKVV48DNLI" localSheetId="19" hidden="1">Analysis Report All #REF!</definedName>
    <definedName name="BEx1T2ZR0XAIB5L0PNFKVV48DNLI" hidden="1">Analysis Report All #REF!</definedName>
    <definedName name="BEx1T4XSSRO8QRIMVOUAMJL792MI" localSheetId="15" hidden="1">List of Journal #REF!</definedName>
    <definedName name="BEx1T4XSSRO8QRIMVOUAMJL792MI" localSheetId="19" hidden="1">List of Journal #REF!</definedName>
    <definedName name="BEx1T4XSSRO8QRIMVOUAMJL792MI" hidden="1">List of Journal #REF!</definedName>
    <definedName name="BEx1TKIVOSQ4XNMCJQMIYTKRDWHS" localSheetId="15" hidden="1">Analysis Report All #REF!</definedName>
    <definedName name="BEx1TKIVOSQ4XNMCJQMIYTKRDWHS" localSheetId="19" hidden="1">Analysis Report All #REF!</definedName>
    <definedName name="BEx1TKIVOSQ4XNMCJQMIYTKRDWHS" hidden="1">Analysis Report All #REF!</definedName>
    <definedName name="BEx1TMRPDGBJDTU0Q06MGLS02GK1" localSheetId="15" hidden="1">Net #REF!</definedName>
    <definedName name="BEx1TMRPDGBJDTU0Q06MGLS02GK1" localSheetId="19" hidden="1">Net #REF!</definedName>
    <definedName name="BEx1TMRPDGBJDTU0Q06MGLS02GK1" hidden="1">Net #REF!</definedName>
    <definedName name="BEx1TP0QBYETURO6TORAFP41G5DG" localSheetId="15" hidden="1">#REF!</definedName>
    <definedName name="BEx1TP0QBYETURO6TORAFP41G5DG" hidden="1">#REF!</definedName>
    <definedName name="BEx1TPX3CH7LD95UPP9DTWGUGCBB" localSheetId="15" hidden="1">#REF!</definedName>
    <definedName name="BEx1TPX3CH7LD95UPP9DTWGUGCBB" hidden="1">#REF!</definedName>
    <definedName name="BEx1TSRJI4S7AU4ZPFJHUZMUEJLP" localSheetId="15" hidden="1">Operating #REF!</definedName>
    <definedName name="BEx1TSRJI4S7AU4ZPFJHUZMUEJLP" localSheetId="19" hidden="1">Operating #REF!</definedName>
    <definedName name="BEx1TSRJI4S7AU4ZPFJHUZMUEJLP" hidden="1">Operating #REF!</definedName>
    <definedName name="BEx1TUPOPRUTNR71C7V3HL9KJSV2" localSheetId="15" hidden="1">Trade Working #REF!</definedName>
    <definedName name="BEx1TUPOPRUTNR71C7V3HL9KJSV2" localSheetId="19" hidden="1">Trade Working #REF!</definedName>
    <definedName name="BEx1TUPOPRUTNR71C7V3HL9KJSV2" hidden="1">Trade Working #REF!</definedName>
    <definedName name="BEx1U0EPNJYDSH6GJGAANW23JS3Z" localSheetId="15" hidden="1">Analysis Report All #REF!</definedName>
    <definedName name="BEx1U0EPNJYDSH6GJGAANW23JS3Z" localSheetId="19" hidden="1">Analysis Report All #REF!</definedName>
    <definedName name="BEx1U0EPNJYDSH6GJGAANW23JS3Z" hidden="1">Analysis Report All #REF!</definedName>
    <definedName name="BEx1U702QA0XV1U4YJJ1FK707QYG" localSheetId="15" hidden="1">#REF!</definedName>
    <definedName name="BEx1U702QA0XV1U4YJJ1FK707QYG" hidden="1">#REF!</definedName>
    <definedName name="BEx1U8I1XK4MF2VNPIJSFRRK56NM" localSheetId="19" hidden="1">#N/A</definedName>
    <definedName name="BEx1U8I1XK4MF2VNPIJSFRRK56NM" hidden="1">#N/A</definedName>
    <definedName name="BEx1UESH4KDWHYESQU2IE55RS3LI" hidden="1">#REF!</definedName>
    <definedName name="BEx1UFJJIEL5B8PCLS36FBN4K3UD" localSheetId="15" hidden="1">Operating #REF!</definedName>
    <definedName name="BEx1UFJJIEL5B8PCLS36FBN4K3UD" localSheetId="19" hidden="1">Operating #REF!</definedName>
    <definedName name="BEx1UFJJIEL5B8PCLS36FBN4K3UD" hidden="1">Operating #REF!</definedName>
    <definedName name="BEx1UGLBMBLVU935T9ZGQXS0SSOM" localSheetId="15" hidden="1">Operating #REF!</definedName>
    <definedName name="BEx1UGLBMBLVU935T9ZGQXS0SSOM" localSheetId="19" hidden="1">Operating #REF!</definedName>
    <definedName name="BEx1UGLBMBLVU935T9ZGQXS0SSOM" hidden="1">Operating #REF!</definedName>
    <definedName name="BEx1UI8N9KTCPSOJ7RDW0T8UEBNP" localSheetId="15" hidden="1">#REF!</definedName>
    <definedName name="BEx1UI8N9KTCPSOJ7RDW0T8UEBNP" hidden="1">#REF!</definedName>
    <definedName name="BEx1UJAAEV207SFMAFKH3DVTEIVA" localSheetId="15" hidden="1">Operating #REF!</definedName>
    <definedName name="BEx1UJAAEV207SFMAFKH3DVTEIVA" localSheetId="19" hidden="1">Operating #REF!</definedName>
    <definedName name="BEx1UJAAEV207SFMAFKH3DVTEIVA" hidden="1">Operating #REF!</definedName>
    <definedName name="BEx1UKC5ZLM19RCIY4AAFDWCLMGO" localSheetId="15" hidden="1">Order #REF!</definedName>
    <definedName name="BEx1UKC5ZLM19RCIY4AAFDWCLMGO" localSheetId="19" hidden="1">Order #REF!</definedName>
    <definedName name="BEx1UKC5ZLM19RCIY4AAFDWCLMGO" hidden="1">Order #REF!</definedName>
    <definedName name="BEx1UKMZ7CPIMFOKSXHJNX9GODVW" localSheetId="19" hidden="1">#N/A</definedName>
    <definedName name="BEx1UKMZ7CPIMFOKSXHJNX9GODVW" hidden="1">#N/A</definedName>
    <definedName name="BEx1UQH8B2116Y2VIPVW8FZ1L34G" localSheetId="15" hidden="1">Operating #REF!</definedName>
    <definedName name="BEx1UQH8B2116Y2VIPVW8FZ1L34G" localSheetId="19" hidden="1">Operating #REF!</definedName>
    <definedName name="BEx1UQH8B2116Y2VIPVW8FZ1L34G" hidden="1">Operating #REF!</definedName>
    <definedName name="BEx1UZ0TZGW8X5H1001IY7Q6ND7P" localSheetId="15" hidden="1">Operating #REF!</definedName>
    <definedName name="BEx1UZ0TZGW8X5H1001IY7Q6ND7P" localSheetId="19" hidden="1">Operating #REF!</definedName>
    <definedName name="BEx1UZ0TZGW8X5H1001IY7Q6ND7P" hidden="1">Operating #REF!</definedName>
    <definedName name="BEx1V1V9ENZMUSMOEQJ1H0K1620J" localSheetId="15" hidden="1">Analysis Report All #REF!</definedName>
    <definedName name="BEx1V1V9ENZMUSMOEQJ1H0K1620J" localSheetId="19" hidden="1">Analysis Report All #REF!</definedName>
    <definedName name="BEx1V1V9ENZMUSMOEQJ1H0K1620J" hidden="1">Analysis Report All #REF!</definedName>
    <definedName name="BEx1V2BJ6Q8U03UZFSQS16QOJ56L" localSheetId="15" hidden="1">Analysis Report All #REF!</definedName>
    <definedName name="BEx1V2BJ6Q8U03UZFSQS16QOJ56L" localSheetId="19" hidden="1">Analysis Report All #REF!</definedName>
    <definedName name="BEx1V2BJ6Q8U03UZFSQS16QOJ56L" hidden="1">Analysis Report All #REF!</definedName>
    <definedName name="BEx1V2MC9SCNH365UWU0T0GZ0OPN" localSheetId="15" hidden="1">Analysis Report All #REF!</definedName>
    <definedName name="BEx1V2MC9SCNH365UWU0T0GZ0OPN" localSheetId="19" hidden="1">Analysis Report All #REF!</definedName>
    <definedName name="BEx1V2MC9SCNH365UWU0T0GZ0OPN" hidden="1">Analysis Report All #REF!</definedName>
    <definedName name="BEx1V4PU77UVXRLG82O0BN4Z1QN8" localSheetId="15" hidden="1">Analysis Report All #REF!</definedName>
    <definedName name="BEx1V4PU77UVXRLG82O0BN4Z1QN8" localSheetId="19" hidden="1">Analysis Report All #REF!</definedName>
    <definedName name="BEx1V4PU77UVXRLG82O0BN4Z1QN8" hidden="1">Analysis Report All #REF!</definedName>
    <definedName name="BEx1VK04GEM00GGCPF8LDR45ODT5" localSheetId="15" hidden="1">Analysis Report All #REF!</definedName>
    <definedName name="BEx1VK04GEM00GGCPF8LDR45ODT5" localSheetId="19" hidden="1">Analysis Report All #REF!</definedName>
    <definedName name="BEx1VK04GEM00GGCPF8LDR45ODT5" hidden="1">Analysis Report All #REF!</definedName>
    <definedName name="BEx1VL1T2TGBJ6NO04KRKVUVZLUC" localSheetId="15" hidden="1">Balance #REF!</definedName>
    <definedName name="BEx1VL1T2TGBJ6NO04KRKVUVZLUC" localSheetId="19" hidden="1">Balance #REF!</definedName>
    <definedName name="BEx1VL1T2TGBJ6NO04KRKVUVZLUC" hidden="1">Balance #REF!</definedName>
    <definedName name="BEx1VM8YQM02EIM4YOLRQ1MTZ9NI" localSheetId="15" hidden="1">Analysis Report All #REF!</definedName>
    <definedName name="BEx1VM8YQM02EIM4YOLRQ1MTZ9NI" localSheetId="19" hidden="1">Analysis Report All #REF!</definedName>
    <definedName name="BEx1VM8YQM02EIM4YOLRQ1MTZ9NI" hidden="1">Analysis Report All #REF!</definedName>
    <definedName name="BEx1VOCIJ93VN55IRYJ3PZAG75O4" localSheetId="15" hidden="1">Analysis Report All #REF!</definedName>
    <definedName name="BEx1VOCIJ93VN55IRYJ3PZAG75O4" localSheetId="19" hidden="1">Analysis Report All #REF!</definedName>
    <definedName name="BEx1VOCIJ93VN55IRYJ3PZAG75O4" hidden="1">Analysis Report All #REF!</definedName>
    <definedName name="BEx1VVOQCQMDKJD4I0IYJGLW6K9A" localSheetId="15" hidden="1">#REF!</definedName>
    <definedName name="BEx1VVOQCQMDKJD4I0IYJGLW6K9A" hidden="1">#REF!</definedName>
    <definedName name="BEx1VZAE78PRR3RAGOE5JQT4LTIK" hidden="1">#REF!</definedName>
    <definedName name="BEx1W84LHM0ZHOK0HJN20ANE2KWS" hidden="1">#REF!</definedName>
    <definedName name="BEx1W90ZUZV9H1EH9GT4VVXUSIUQ" hidden="1">#REF!</definedName>
    <definedName name="BEx1WC67EH10SC38QWX3WEA5KH3A" hidden="1">#REF!</definedName>
    <definedName name="BEx1WHF34YE113GQKB9274BX4HY2" localSheetId="15" hidden="1">Analysis Report All #REF!</definedName>
    <definedName name="BEx1WHF34YE113GQKB9274BX4HY2" localSheetId="19" hidden="1">Analysis Report All #REF!</definedName>
    <definedName name="BEx1WHF34YE113GQKB9274BX4HY2" hidden="1">Analysis Report All #REF!</definedName>
    <definedName name="BEx1WMD1LWPWRIK6GGAJRJAHJM8I" localSheetId="15" hidden="1">#REF!</definedName>
    <definedName name="BEx1WMD1LWPWRIK6GGAJRJAHJM8I" hidden="1">#REF!</definedName>
    <definedName name="BEx1WWUNHEQ4GNYSI55BUE4F6I36" hidden="1">#REF!</definedName>
    <definedName name="BEx1WX04G0INSPPG9NTNR3DYR6PZ" hidden="1">#REF!</definedName>
    <definedName name="BEx1XHZFLWXRMLF0IJHSLNWHH13E" localSheetId="15" hidden="1">Analysis Report All #REF!</definedName>
    <definedName name="BEx1XHZFLWXRMLF0IJHSLNWHH13E" localSheetId="19" hidden="1">Analysis Report All #REF!</definedName>
    <definedName name="BEx1XHZFLWXRMLF0IJHSLNWHH13E" hidden="1">Analysis Report All #REF!</definedName>
    <definedName name="BEx1XJ12QZGQJMULNI7Z9647SO5B" localSheetId="15" hidden="1">Balance #REF!</definedName>
    <definedName name="BEx1XJ12QZGQJMULNI7Z9647SO5B" localSheetId="19" hidden="1">Balance #REF!</definedName>
    <definedName name="BEx1XJ12QZGQJMULNI7Z9647SO5B" hidden="1">Balance #REF!</definedName>
    <definedName name="BEx1XNTPAQOJGFLTN9YCR687VE30" localSheetId="15" hidden="1">Balance #REF!</definedName>
    <definedName name="BEx1XNTPAQOJGFLTN9YCR687VE30" localSheetId="19" hidden="1">Balance #REF!</definedName>
    <definedName name="BEx1XNTPAQOJGFLTN9YCR687VE30" hidden="1">Balance #REF!</definedName>
    <definedName name="BEx1XOFBAGHJN1TBQU0YLXAQ5IU1" localSheetId="15" hidden="1">Balance #REF!</definedName>
    <definedName name="BEx1XOFBAGHJN1TBQU0YLXAQ5IU1" localSheetId="19" hidden="1">Balance #REF!</definedName>
    <definedName name="BEx1XOFBAGHJN1TBQU0YLXAQ5IU1" hidden="1">Balance #REF!</definedName>
    <definedName name="BEx1XP0V4AMPKJ5PL360I7QH1087" localSheetId="15" hidden="1">List of Journal #REF!</definedName>
    <definedName name="BEx1XP0V4AMPKJ5PL360I7QH1087" localSheetId="19" hidden="1">List of Journal #REF!</definedName>
    <definedName name="BEx1XP0V4AMPKJ5PL360I7QH1087" hidden="1">List of Journal #REF!</definedName>
    <definedName name="BEx1YJW7AIO3JI467OBU1Y70A192" localSheetId="19" hidden="1">#N/A</definedName>
    <definedName name="BEx1YJW7AIO3JI467OBU1Y70A192" hidden="1">#N/A</definedName>
    <definedName name="BEx1YL3FDKUAR77MK4TX3GDL9FO7" localSheetId="15" hidden="1">Order #REF!</definedName>
    <definedName name="BEx1YL3FDKUAR77MK4TX3GDL9FO7" localSheetId="19" hidden="1">Order #REF!</definedName>
    <definedName name="BEx1YL3FDKUAR77MK4TX3GDL9FO7" hidden="1">Order #REF!</definedName>
    <definedName name="BEx1YN6WS8EW01ISFGGW0SVTV4BM" localSheetId="15" hidden="1">Trade Working #REF!</definedName>
    <definedName name="BEx1YN6WS8EW01ISFGGW0SVTV4BM" localSheetId="19" hidden="1">Trade Working #REF!</definedName>
    <definedName name="BEx1YN6WS8EW01ISFGGW0SVTV4BM" hidden="1">Trade Working #REF!</definedName>
    <definedName name="BEx3ALZRRIWWH84K94281GR0LPJP" localSheetId="15" hidden="1">Operating #REF!</definedName>
    <definedName name="BEx3ALZRRIWWH84K94281GR0LPJP" localSheetId="19" hidden="1">Operating #REF!</definedName>
    <definedName name="BEx3ALZRRIWWH84K94281GR0LPJP" hidden="1">Operating #REF!</definedName>
    <definedName name="BEx3AOE1UIL4Y61X8ZLQTY768Y19" localSheetId="15" hidden="1">Check Closing #REF!</definedName>
    <definedName name="BEx3AOE1UIL4Y61X8ZLQTY768Y19" localSheetId="19" hidden="1">Check Closing #REF!</definedName>
    <definedName name="BEx3AOE1UIL4Y61X8ZLQTY768Y19" hidden="1">Check Closing #REF!</definedName>
    <definedName name="BEx3B7VFHY2ASNP28EMOXQ574Y4I" localSheetId="15" hidden="1">#REF!</definedName>
    <definedName name="BEx3B7VFHY2ASNP28EMOXQ574Y4I" hidden="1">#REF!</definedName>
    <definedName name="BEx3B9DCBGACWG5ZTCEY2JBSLZSI" localSheetId="15" hidden="1">#REF!</definedName>
    <definedName name="BEx3B9DCBGACWG5ZTCEY2JBSLZSI" hidden="1">#REF!</definedName>
    <definedName name="BEx3BCD8YN5QSIUU4RK6FGV2E8GO" hidden="1">#REF!</definedName>
    <definedName name="BEx3BR1XLRP5X5YRWQ5HC3HAUE1J" hidden="1">#REF!</definedName>
    <definedName name="BEx3BTASZVGU05I0G55FNOR30SRQ" localSheetId="15" hidden="1">Analysis Report All #REF!</definedName>
    <definedName name="BEx3BTASZVGU05I0G55FNOR30SRQ" localSheetId="19" hidden="1">Analysis Report All #REF!</definedName>
    <definedName name="BEx3BTASZVGU05I0G55FNOR30SRQ" hidden="1">Analysis Report All #REF!</definedName>
    <definedName name="BEx3BW5DGH7R6MYR7AKLPNPMLQ0N" localSheetId="15" hidden="1">#REF!</definedName>
    <definedName name="BEx3BW5DGH7R6MYR7AKLPNPMLQ0N" hidden="1">#REF!</definedName>
    <definedName name="BEx3C13CXPDWWJM67Y1US6K95U2F" localSheetId="15" hidden="1">Analysis Report All #REF!</definedName>
    <definedName name="BEx3C13CXPDWWJM67Y1US6K95U2F" localSheetId="19" hidden="1">Analysis Report All #REF!</definedName>
    <definedName name="BEx3C13CXPDWWJM67Y1US6K95U2F" hidden="1">Analysis Report All #REF!</definedName>
    <definedName name="BEx3CCS3VNR1KW2R7DKSQFZ17QW0" localSheetId="15" hidden="1">#REF!</definedName>
    <definedName name="BEx3CCS3VNR1KW2R7DKSQFZ17QW0" hidden="1">#REF!</definedName>
    <definedName name="BEx3CLH1S5IRNQ6KGKYH787JAA1O" hidden="1">#REF!</definedName>
    <definedName name="BEx3CNPZEYFC37XN9N8WUI41IIPH" hidden="1">#REF!</definedName>
    <definedName name="BEx3D65HMRNMMSV8I0EZJWN8LR4H" localSheetId="15" hidden="1">Group Trade Working #REF!</definedName>
    <definedName name="BEx3D65HMRNMMSV8I0EZJWN8LR4H" localSheetId="19" hidden="1">Group Trade Working #REF!</definedName>
    <definedName name="BEx3D65HMRNMMSV8I0EZJWN8LR4H" hidden="1">Group Trade Working #REF!</definedName>
    <definedName name="BEx3D8JTZ1WK2U6NCN794E85XIHH" localSheetId="15" hidden="1">List of Journal #REF!</definedName>
    <definedName name="BEx3D8JTZ1WK2U6NCN794E85XIHH" localSheetId="19" hidden="1">List of Journal #REF!</definedName>
    <definedName name="BEx3D8JTZ1WK2U6NCN794E85XIHH" hidden="1">List of Journal #REF!</definedName>
    <definedName name="BEx3DACK33331LLJJXRVBRFU9YDN" localSheetId="15" hidden="1">Analysis Report All #REF!</definedName>
    <definedName name="BEx3DACK33331LLJJXRVBRFU9YDN" localSheetId="19" hidden="1">Analysis Report All #REF!</definedName>
    <definedName name="BEx3DACK33331LLJJXRVBRFU9YDN" hidden="1">Analysis Report All #REF!</definedName>
    <definedName name="BEx3DCQU9PBRXIMLO62KS5RLH447" localSheetId="15" hidden="1">#REF!</definedName>
    <definedName name="BEx3DCQU9PBRXIMLO62KS5RLH447" hidden="1">#REF!</definedName>
    <definedName name="BEx3DO4WH7NXM55963EA8OVHL036" localSheetId="15" hidden="1">Analysis Report All #REF!</definedName>
    <definedName name="BEx3DO4WH7NXM55963EA8OVHL036" localSheetId="19" hidden="1">Analysis Report All #REF!</definedName>
    <definedName name="BEx3DO4WH7NXM55963EA8OVHL036" hidden="1">Analysis Report All #REF!</definedName>
    <definedName name="BEx3DTDM55TC6AKT49AZXH8Q5X1J" localSheetId="15" hidden="1">#REF!</definedName>
    <definedName name="BEx3DTDM55TC6AKT49AZXH8Q5X1J" hidden="1">#REF!</definedName>
    <definedName name="BEx3DVH57CGHX7PBMAUZBKZ54TSW" localSheetId="15" hidden="1">Analysis Report All #REF!</definedName>
    <definedName name="BEx3DVH57CGHX7PBMAUZBKZ54TSW" localSheetId="19" hidden="1">Analysis Report All #REF!</definedName>
    <definedName name="BEx3DVH57CGHX7PBMAUZBKZ54TSW" hidden="1">Analysis Report All #REF!</definedName>
    <definedName name="BEx3DYBQAZSF0H3TX4L9XUKA9ILY" localSheetId="15" hidden="1">#REF!</definedName>
    <definedName name="BEx3DYBQAZSF0H3TX4L9XUKA9ILY" hidden="1">#REF!</definedName>
    <definedName name="BEx3DZ842EF9RHWH29YAD4R7DRMB" localSheetId="15" hidden="1">Analysis Report All #REF!</definedName>
    <definedName name="BEx3DZ842EF9RHWH29YAD4R7DRMB" localSheetId="19" hidden="1">Analysis Report All #REF!</definedName>
    <definedName name="BEx3DZ842EF9RHWH29YAD4R7DRMB" hidden="1">Analysis Report All #REF!</definedName>
    <definedName name="BEx3EE7M0WO8J9C4FPKTY7PY55GG" localSheetId="15" hidden="1">List of Journal #REF!</definedName>
    <definedName name="BEx3EE7M0WO8J9C4FPKTY7PY55GG" localSheetId="19" hidden="1">List of Journal #REF!</definedName>
    <definedName name="BEx3EE7M0WO8J9C4FPKTY7PY55GG" hidden="1">List of Journal #REF!</definedName>
    <definedName name="BEx3EEYGMC2NG6M7777YLWL13QYA" localSheetId="15" hidden="1">#REF!</definedName>
    <definedName name="BEx3EEYGMC2NG6M7777YLWL13QYA" hidden="1">#REF!</definedName>
    <definedName name="BEx3EMLJ2S7UVUOS0N9ZTV56XHGY" localSheetId="15" hidden="1">Gross Profit #REF!</definedName>
    <definedName name="BEx3EMLJ2S7UVUOS0N9ZTV56XHGY" localSheetId="19" hidden="1">Gross Profit #REF!</definedName>
    <definedName name="BEx3EMLJ2S7UVUOS0N9ZTV56XHGY" hidden="1">Gross Profit #REF!</definedName>
    <definedName name="BEx3EQSLJBDDJRHNX19PBFCKNY2I" localSheetId="15" hidden="1">#REF!</definedName>
    <definedName name="BEx3EQSLJBDDJRHNX19PBFCKNY2I" hidden="1">#REF!</definedName>
    <definedName name="BEx3EZ6POFB5JH2BG8H3L1KH8OQO" localSheetId="15" hidden="1">Balance #REF!</definedName>
    <definedName name="BEx3EZ6POFB5JH2BG8H3L1KH8OQO" localSheetId="19" hidden="1">Balance #REF!</definedName>
    <definedName name="BEx3EZ6POFB5JH2BG8H3L1KH8OQO" hidden="1">Balance #REF!</definedName>
    <definedName name="BEx3FA9X8JNW90ZP1IQV1BT99L50" localSheetId="15" hidden="1">Balance #REF!</definedName>
    <definedName name="BEx3FA9X8JNW90ZP1IQV1BT99L50" localSheetId="19" hidden="1">Balance #REF!</definedName>
    <definedName name="BEx3FA9X8JNW90ZP1IQV1BT99L50" hidden="1">Balance #REF!</definedName>
    <definedName name="BEx3FI2G3YYIACQHXNXEA15M8ZK5" localSheetId="15" hidden="1">#REF!</definedName>
    <definedName name="BEx3FI2G3YYIACQHXNXEA15M8ZK5" hidden="1">#REF!</definedName>
    <definedName name="BEx3FR251HFU7A33PU01SJUENL2B" localSheetId="15" hidden="1">#REF!</definedName>
    <definedName name="BEx3FR251HFU7A33PU01SJUENL2B" hidden="1">#REF!</definedName>
    <definedName name="BEx3GC1DROTALMM50LMNEBTGQXHY" localSheetId="15" hidden="1">Balance #REF!</definedName>
    <definedName name="BEx3GC1DROTALMM50LMNEBTGQXHY" localSheetId="19" hidden="1">Balance #REF!</definedName>
    <definedName name="BEx3GC1DROTALMM50LMNEBTGQXHY" hidden="1">Balance #REF!</definedName>
    <definedName name="BEx3GFMUWEFSQFT83ELM0MVMDY4X" localSheetId="15" hidden="1">Operating #REF!</definedName>
    <definedName name="BEx3GFMUWEFSQFT83ELM0MVMDY4X" localSheetId="19" hidden="1">Operating #REF!</definedName>
    <definedName name="BEx3GFMUWEFSQFT83ELM0MVMDY4X" hidden="1">Operating #REF!</definedName>
    <definedName name="BEx3GG30FNC4H34HW5YCATGUKGU2" localSheetId="15" hidden="1">Net #REF!</definedName>
    <definedName name="BEx3GG30FNC4H34HW5YCATGUKGU2" localSheetId="19" hidden="1">Net #REF!</definedName>
    <definedName name="BEx3GG30FNC4H34HW5YCATGUKGU2" hidden="1">Net #REF!</definedName>
    <definedName name="BEx3GLRZVG2SXXO8M9603LH4Q150" localSheetId="15" hidden="1">#REF!</definedName>
    <definedName name="BEx3GLRZVG2SXXO8M9603LH4Q150" hidden="1">#REF!</definedName>
    <definedName name="BEx3GN4LY0135CBDIN1TU2UEODGF" localSheetId="15" hidden="1">#REF!</definedName>
    <definedName name="BEx3GN4LY0135CBDIN1TU2UEODGF" hidden="1">#REF!</definedName>
    <definedName name="BEx3GVD8J623HF5Y6C0RIBF033GO" localSheetId="15" hidden="1">Operating #REF!</definedName>
    <definedName name="BEx3GVD8J623HF5Y6C0RIBF033GO" localSheetId="19" hidden="1">Operating #REF!</definedName>
    <definedName name="BEx3GVD8J623HF5Y6C0RIBF033GO" hidden="1">Operating #REF!</definedName>
    <definedName name="BEx3GWKEWS117RFT2NNNINBMFPJ0" localSheetId="15" hidden="1">Trade Working #REF!</definedName>
    <definedName name="BEx3GWKEWS117RFT2NNNINBMFPJ0" localSheetId="19" hidden="1">Trade Working #REF!</definedName>
    <definedName name="BEx3GWKEWS117RFT2NNNINBMFPJ0" hidden="1">Trade Working #REF!</definedName>
    <definedName name="BEx3GXX1PSHNTPJUPKDQZYRAALCW" localSheetId="15" hidden="1">#REF!</definedName>
    <definedName name="BEx3GXX1PSHNTPJUPKDQZYRAALCW" hidden="1">#REF!</definedName>
    <definedName name="BEx3H8EPTAYVW914GKE3NOMPCJSR" localSheetId="15" hidden="1">#REF!</definedName>
    <definedName name="BEx3H8EPTAYVW914GKE3NOMPCJSR" hidden="1">#REF!</definedName>
    <definedName name="BEx3H8URH09RMDGENHXKX4TY0RE3" localSheetId="15" hidden="1">Operating #REF!</definedName>
    <definedName name="BEx3H8URH09RMDGENHXKX4TY0RE3" localSheetId="19" hidden="1">Operating #REF!</definedName>
    <definedName name="BEx3H8URH09RMDGENHXKX4TY0RE3" hidden="1">Operating #REF!</definedName>
    <definedName name="BEx3HFWFVP61CWOKJCXQFINERIGN" localSheetId="15" hidden="1">Analysis Report All #REF!</definedName>
    <definedName name="BEx3HFWFVP61CWOKJCXQFINERIGN" localSheetId="19" hidden="1">Analysis Report All #REF!</definedName>
    <definedName name="BEx3HFWFVP61CWOKJCXQFINERIGN" hidden="1">Analysis Report All #REF!</definedName>
    <definedName name="BEx3HIW5NZ6LSVPYDK1EXK7SAEMY" localSheetId="15" hidden="1">#REF!</definedName>
    <definedName name="BEx3HIW5NZ6LSVPYDK1EXK7SAEMY" hidden="1">#REF!</definedName>
    <definedName name="BEx3HYMQE6WFU79AE1I4GW5ADCW5" localSheetId="15" hidden="1">Operating #REF!</definedName>
    <definedName name="BEx3HYMQE6WFU79AE1I4GW5ADCW5" localSheetId="19" hidden="1">Operating #REF!</definedName>
    <definedName name="BEx3HYMQE6WFU79AE1I4GW5ADCW5" hidden="1">Operating #REF!</definedName>
    <definedName name="BEx3IJB6C09E2EEIZEBCD17EZOD0" localSheetId="19" hidden="1">#N/A</definedName>
    <definedName name="BEx3IJB6C09E2EEIZEBCD17EZOD0" hidden="1">#N/A</definedName>
    <definedName name="BEx3IKSZLNSKABNJDPYRWCBUBPJI" localSheetId="15" hidden="1">#REF!</definedName>
    <definedName name="BEx3IKSZLNSKABNJDPYRWCBUBPJI" hidden="1">#REF!</definedName>
    <definedName name="BEx3IN1ZWH9VJ71A1U8T6L0X7MUW" localSheetId="15" hidden="1">#REF!</definedName>
    <definedName name="BEx3IN1ZWH9VJ71A1U8T6L0X7MUW" hidden="1">#REF!</definedName>
    <definedName name="BEx3IOUPV6GUHTJFU9FFC9CAPXO3" localSheetId="15" hidden="1">Group Net #REF!</definedName>
    <definedName name="BEx3IOUPV6GUHTJFU9FFC9CAPXO3" localSheetId="19" hidden="1">Group Net #REF!</definedName>
    <definedName name="BEx3IOUPV6GUHTJFU9FFC9CAPXO3" hidden="1">Group Net #REF!</definedName>
    <definedName name="BEx3IVQW3QIC96WZUBE1SHMM71CI" localSheetId="15" hidden="1">#REF!</definedName>
    <definedName name="BEx3IVQW3QIC96WZUBE1SHMM71CI" hidden="1">#REF!</definedName>
    <definedName name="BEx3J4FQYK34U47M4FT64OX487NG" localSheetId="19" hidden="1">#N/A</definedName>
    <definedName name="BEx3J4FQYK34U47M4FT64OX487NG" hidden="1">#N/A</definedName>
    <definedName name="BEx3J7FN3TPLJ4IT71EYZJZ8KIS8" localSheetId="15" hidden="1">#REF!</definedName>
    <definedName name="BEx3J7FN3TPLJ4IT71EYZJZ8KIS8" hidden="1">#REF!</definedName>
    <definedName name="BEx3J7L0PENN140KM8PQHLCF7GY7" hidden="1">#REF!</definedName>
    <definedName name="BEx3JC2TY7JNAAC3L7QHVPQXLGQ8" hidden="1">#REF!</definedName>
    <definedName name="BEx3JN0QF7U9GKY4638LPM25S0XW" localSheetId="15" hidden="1">Group #REF!</definedName>
    <definedName name="BEx3JN0QF7U9GKY4638LPM25S0XW" localSheetId="19" hidden="1">Group #REF!</definedName>
    <definedName name="BEx3JN0QF7U9GKY4638LPM25S0XW" hidden="1">Group #REF!</definedName>
    <definedName name="BEx3JXIEDLYNMKMGG8UDAKLEI959" localSheetId="15" hidden="1">Trade Working #REF!</definedName>
    <definedName name="BEx3JXIEDLYNMKMGG8UDAKLEI959" localSheetId="19" hidden="1">Trade Working #REF!</definedName>
    <definedName name="BEx3JXIEDLYNMKMGG8UDAKLEI959" hidden="1">Trade Working #REF!</definedName>
    <definedName name="BEx3K491RX8TKXYDS3L1XU49VTMP" localSheetId="15" hidden="1">#REF!</definedName>
    <definedName name="BEx3K491RX8TKXYDS3L1XU49VTMP" hidden="1">#REF!</definedName>
    <definedName name="BEx3K6Y63SJMAPRUENFO4VR7SLX9" localSheetId="15" hidden="1">Net #REF!</definedName>
    <definedName name="BEx3K6Y63SJMAPRUENFO4VR7SLX9" localSheetId="19" hidden="1">Net #REF!</definedName>
    <definedName name="BEx3K6Y63SJMAPRUENFO4VR7SLX9" hidden="1">Net #REF!</definedName>
    <definedName name="BEx3K8WD0GHTFK552ORF3WAAN99O" localSheetId="15" hidden="1">#REF!</definedName>
    <definedName name="BEx3K8WD0GHTFK552ORF3WAAN99O" hidden="1">#REF!</definedName>
    <definedName name="BEx3K96ZJP6ZUDZ50HH5H55OL9NA" localSheetId="15" hidden="1">Operating #REF!</definedName>
    <definedName name="BEx3K96ZJP6ZUDZ50HH5H55OL9NA" localSheetId="19" hidden="1">Operating #REF!</definedName>
    <definedName name="BEx3K96ZJP6ZUDZ50HH5H55OL9NA" hidden="1">Operating #REF!</definedName>
    <definedName name="BEx3KBQSC0ZYP3J0F56XMJ103R5I" localSheetId="15" hidden="1">#REF!</definedName>
    <definedName name="BEx3KBQSC0ZYP3J0F56XMJ103R5I" hidden="1">#REF!</definedName>
    <definedName name="BEx3KFXUAF6YXAA47B7Q6X9B3VGB" localSheetId="15" hidden="1">#REF!</definedName>
    <definedName name="BEx3KFXUAF6YXAA47B7Q6X9B3VGB" hidden="1">#REF!</definedName>
    <definedName name="BEx3KNKX6VG2KQTEL4IHYMUX07S2" localSheetId="15" hidden="1">Analysis Report All #REF!</definedName>
    <definedName name="BEx3KNKX6VG2KQTEL4IHYMUX07S2" localSheetId="19" hidden="1">Analysis Report All #REF!</definedName>
    <definedName name="BEx3KNKX6VG2KQTEL4IHYMUX07S2" hidden="1">Analysis Report All #REF!</definedName>
    <definedName name="BEx3KRXFVJV0TULK4Y2OW34WA0FW" localSheetId="15" hidden="1">Analysis Report All #REF!</definedName>
    <definedName name="BEx3KRXFVJV0TULK4Y2OW34WA0FW" localSheetId="19" hidden="1">Analysis Report All #REF!</definedName>
    <definedName name="BEx3KRXFVJV0TULK4Y2OW34WA0FW" hidden="1">Analysis Report All #REF!</definedName>
    <definedName name="BEx3L29M6SUDJXQICGLQEFK8QAPL" localSheetId="15" hidden="1">Analysis Report All #REF!</definedName>
    <definedName name="BEx3L29M6SUDJXQICGLQEFK8QAPL" localSheetId="19" hidden="1">Analysis Report All #REF!</definedName>
    <definedName name="BEx3L29M6SUDJXQICGLQEFK8QAPL" hidden="1">Analysis Report All #REF!</definedName>
    <definedName name="BEx3L4D54AGV9O7OWDAWIYGQOYXY" localSheetId="15" hidden="1">Trade Working #REF!</definedName>
    <definedName name="BEx3L4D54AGV9O7OWDAWIYGQOYXY" localSheetId="19" hidden="1">Trade Working #REF!</definedName>
    <definedName name="BEx3L4D54AGV9O7OWDAWIYGQOYXY" hidden="1">Trade Working #REF!</definedName>
    <definedName name="BEx3LEPGARCTD4FK7E4TBPDDWKI6" localSheetId="15" hidden="1">Analysis Report All #REF!</definedName>
    <definedName name="BEx3LEPGARCTD4FK7E4TBPDDWKI6" localSheetId="19" hidden="1">Analysis Report All #REF!</definedName>
    <definedName name="BEx3LEPGARCTD4FK7E4TBPDDWKI6" hidden="1">Analysis Report All #REF!</definedName>
    <definedName name="BEx3LPCEZ1C0XEKNCM3YT09JWCUO" localSheetId="15" hidden="1">#REF!</definedName>
    <definedName name="BEx3LPCEZ1C0XEKNCM3YT09JWCUO" hidden="1">#REF!</definedName>
    <definedName name="BEx3LS6ZYMPSW7WMG636G0FAWGDV" hidden="1">#REF!</definedName>
    <definedName name="BEx3LV6W1C625MTVGYGU19GBNWRI" localSheetId="15" hidden="1">Analysis Report All #REF!</definedName>
    <definedName name="BEx3LV6W1C625MTVGYGU19GBNWRI" localSheetId="19" hidden="1">Analysis Report All #REF!</definedName>
    <definedName name="BEx3LV6W1C625MTVGYGU19GBNWRI" hidden="1">Analysis Report All #REF!</definedName>
    <definedName name="BEx3M9KMCQQTWU8F1WC1D2QNKDLN" localSheetId="15" hidden="1">Net #REF!</definedName>
    <definedName name="BEx3M9KMCQQTWU8F1WC1D2QNKDLN" localSheetId="19" hidden="1">Net #REF!</definedName>
    <definedName name="BEx3M9KMCQQTWU8F1WC1D2QNKDLN" hidden="1">Net #REF!</definedName>
    <definedName name="BEx3MAX8QLUYBT6DO2M8TKF90BU8" localSheetId="15" hidden="1">Group Balance #REF!</definedName>
    <definedName name="BEx3MAX8QLUYBT6DO2M8TKF90BU8" localSheetId="19" hidden="1">Group Balance #REF!</definedName>
    <definedName name="BEx3MAX8QLUYBT6DO2M8TKF90BU8" hidden="1">Group Balance #REF!</definedName>
    <definedName name="BEx3MB812ZTKA7D1DNG415W1BO7D" localSheetId="15" hidden="1">#REF!</definedName>
    <definedName name="BEx3MB812ZTKA7D1DNG415W1BO7D" hidden="1">#REF!</definedName>
    <definedName name="BEx3MCQ0VEBV0CZXDS505L38EQ8N" localSheetId="15" hidden="1">#REF!</definedName>
    <definedName name="BEx3MCQ0VEBV0CZXDS505L38EQ8N" hidden="1">#REF!</definedName>
    <definedName name="BEx3MHYQMRDQX919UAYA9BLET83K" localSheetId="15" hidden="1">Analysis Report All #REF!</definedName>
    <definedName name="BEx3MHYQMRDQX919UAYA9BLET83K" localSheetId="19" hidden="1">Analysis Report All #REF!</definedName>
    <definedName name="BEx3MHYQMRDQX919UAYA9BLET83K" hidden="1">Analysis Report All #REF!</definedName>
    <definedName name="BEx3MN7N1S412L2O7AMSDN5R77EY" localSheetId="15" hidden="1">#REF!</definedName>
    <definedName name="BEx3MN7N1S412L2O7AMSDN5R77EY" hidden="1">#REF!</definedName>
    <definedName name="BEx3MPLX91DUQNTLFV3WUTXHCFYI" hidden="1">#REF!</definedName>
    <definedName name="BEx3MS5KW47GL89Q8X2S77GN5R80" localSheetId="15" hidden="1">Balance #REF!</definedName>
    <definedName name="BEx3MS5KW47GL89Q8X2S77GN5R80" localSheetId="19" hidden="1">Balance #REF!</definedName>
    <definedName name="BEx3MS5KW47GL89Q8X2S77GN5R80" hidden="1">Balance #REF!</definedName>
    <definedName name="BEx3MZHV3LBDNGDOIQUA72P3BJZ0" localSheetId="15" hidden="1">Balance #REF!</definedName>
    <definedName name="BEx3MZHV3LBDNGDOIQUA72P3BJZ0" localSheetId="19" hidden="1">Balance #REF!</definedName>
    <definedName name="BEx3MZHV3LBDNGDOIQUA72P3BJZ0" hidden="1">Balance #REF!</definedName>
    <definedName name="BEx3N1LCT4MMMKE7TC3G2ZI9O1VU" localSheetId="15" hidden="1">Analysis Report All #REF!</definedName>
    <definedName name="BEx3N1LCT4MMMKE7TC3G2ZI9O1VU" localSheetId="19" hidden="1">Analysis Report All #REF!</definedName>
    <definedName name="BEx3N1LCT4MMMKE7TC3G2ZI9O1VU" hidden="1">Analysis Report All #REF!</definedName>
    <definedName name="BEx3N5HN09C04T6JEEO5NZ7ZDFRU" localSheetId="15" hidden="1">#REF!</definedName>
    <definedName name="BEx3N5HN09C04T6JEEO5NZ7ZDFRU" hidden="1">#REF!</definedName>
    <definedName name="BEx3N7AKHJWT4RLT9OJ2O25XXLNH" localSheetId="19" hidden="1">#N/A</definedName>
    <definedName name="BEx3N7AKHJWT4RLT9OJ2O25XXLNH" hidden="1">#N/A</definedName>
    <definedName name="BEx3N8HJ06X4F2BNFWU45SYIMBYL" localSheetId="15" hidden="1">Operating #REF!</definedName>
    <definedName name="BEx3N8HJ06X4F2BNFWU45SYIMBYL" localSheetId="19" hidden="1">Operating #REF!</definedName>
    <definedName name="BEx3N8HJ06X4F2BNFWU45SYIMBYL" hidden="1">Operating #REF!</definedName>
    <definedName name="BEx3NB1D4IZSOG9UETSWMN2J6SEC" localSheetId="15" hidden="1">Analysis Report All #REF!</definedName>
    <definedName name="BEx3NB1D4IZSOG9UETSWMN2J6SEC" localSheetId="19" hidden="1">Analysis Report All #REF!</definedName>
    <definedName name="BEx3NB1D4IZSOG9UETSWMN2J6SEC" hidden="1">Analysis Report All #REF!</definedName>
    <definedName name="BEx3NKH3G5493A5GB8EM9NBNW15J" localSheetId="15" hidden="1">Net #REF!</definedName>
    <definedName name="BEx3NKH3G5493A5GB8EM9NBNW15J" localSheetId="19" hidden="1">Net #REF!</definedName>
    <definedName name="BEx3NKH3G5493A5GB8EM9NBNW15J" hidden="1">Net #REF!</definedName>
    <definedName name="BEx3NOIVCJRTJT55LBCUGVJKHANI" localSheetId="15" hidden="1">#REF!</definedName>
    <definedName name="BEx3NOIVCJRTJT55LBCUGVJKHANI" hidden="1">#REF!</definedName>
    <definedName name="BEx3NR2I4OUFP3Z2QZEDU2PIFIDI" localSheetId="15" hidden="1">#REF!</definedName>
    <definedName name="BEx3NR2I4OUFP3Z2QZEDU2PIFIDI" hidden="1">#REF!</definedName>
    <definedName name="BEx3NUINDHELFLBPQ7H21H6IU8JE" localSheetId="15" hidden="1">Net #REF!</definedName>
    <definedName name="BEx3NUINDHELFLBPQ7H21H6IU8JE" localSheetId="19" hidden="1">Net #REF!</definedName>
    <definedName name="BEx3NUINDHELFLBPQ7H21H6IU8JE" hidden="1">Net #REF!</definedName>
    <definedName name="BEx3O85IKWARA6NCJOLRBRJFMEWW" localSheetId="15" hidden="1">#REF!</definedName>
    <definedName name="BEx3O85IKWARA6NCJOLRBRJFMEWW" hidden="1">#REF!</definedName>
    <definedName name="BEx3OB5F6T2WO7OKHLHKU4F91DOG" localSheetId="15" hidden="1">Operating #REF!</definedName>
    <definedName name="BEx3OB5F6T2WO7OKHLHKU4F91DOG" localSheetId="19" hidden="1">Operating #REF!</definedName>
    <definedName name="BEx3OB5F6T2WO7OKHLHKU4F91DOG" hidden="1">Operating #REF!</definedName>
    <definedName name="BEx3OBG6X7UPKNUIOQB7YHN5VOWQ" localSheetId="15" hidden="1">Analysis Report All #REF!</definedName>
    <definedName name="BEx3OBG6X7UPKNUIOQB7YHN5VOWQ" localSheetId="19" hidden="1">Analysis Report All #REF!</definedName>
    <definedName name="BEx3OBG6X7UPKNUIOQB7YHN5VOWQ" hidden="1">Analysis Report All #REF!</definedName>
    <definedName name="BEx3ODJPUA5143INHS5VK063EFCO" localSheetId="15" hidden="1">#REF!</definedName>
    <definedName name="BEx3ODJPUA5143INHS5VK063EFCO" hidden="1">#REF!</definedName>
    <definedName name="BEx3OJ8PU4WXWPORM1ORZW5I81R6" hidden="1">#REF!</definedName>
    <definedName name="BEx3OMZO7HDFX54YPZXUQUPF8ODU" hidden="1">#REF!</definedName>
    <definedName name="BEx3OQACS4I67DFIDE9VM78RW8Y3" hidden="1">#REF!</definedName>
    <definedName name="BEx3OQL04LKBBA6L2QO9MNQG1VZ8" hidden="1">#REF!</definedName>
    <definedName name="BEx3OSOOKZQ9TRB72W9HVQC631JY" localSheetId="15" hidden="1">Check Closing #REF!</definedName>
    <definedName name="BEx3OSOOKZQ9TRB72W9HVQC631JY" localSheetId="19" hidden="1">Check Closing #REF!</definedName>
    <definedName name="BEx3OSOOKZQ9TRB72W9HVQC631JY" hidden="1">Check Closing #REF!</definedName>
    <definedName name="BEx3OUBXP51715RYPRMPE7D2EPU4" localSheetId="15" hidden="1">Personnel in #REF!</definedName>
    <definedName name="BEx3OUBXP51715RYPRMPE7D2EPU4" localSheetId="19" hidden="1">Personnel in #REF!</definedName>
    <definedName name="BEx3OUBXP51715RYPRMPE7D2EPU4" hidden="1">Personnel in #REF!</definedName>
    <definedName name="BEx3OWVPO0RHE32JBAQPNTVRAOA1" localSheetId="15" hidden="1">Operating #REF!</definedName>
    <definedName name="BEx3OWVPO0RHE32JBAQPNTVRAOA1" localSheetId="19" hidden="1">Operating #REF!</definedName>
    <definedName name="BEx3OWVPO0RHE32JBAQPNTVRAOA1" hidden="1">Operating #REF!</definedName>
    <definedName name="BEx3P5V9BDMD3TXHAEDC98912LV4" localSheetId="15" hidden="1">Analysis Report All #REF!</definedName>
    <definedName name="BEx3P5V9BDMD3TXHAEDC98912LV4" localSheetId="19" hidden="1">Analysis Report All #REF!</definedName>
    <definedName name="BEx3P5V9BDMD3TXHAEDC98912LV4" hidden="1">Analysis Report All #REF!</definedName>
    <definedName name="BEx3PGNNTXNE404YSK65HYD9HR79" localSheetId="15" hidden="1">Operating #REF!</definedName>
    <definedName name="BEx3PGNNTXNE404YSK65HYD9HR79" localSheetId="19" hidden="1">Operating #REF!</definedName>
    <definedName name="BEx3PGNNTXNE404YSK65HYD9HR79" hidden="1">Operating #REF!</definedName>
    <definedName name="BEx3PK9619LCS0IWBS66LVLNQJKU" localSheetId="15" hidden="1">#REF!</definedName>
    <definedName name="BEx3PK9619LCS0IWBS66LVLNQJKU" hidden="1">#REF!</definedName>
    <definedName name="BEx3PKJZ1Z7L9S6KV8KXVS6B2FX4" localSheetId="15" hidden="1">#REF!</definedName>
    <definedName name="BEx3PKJZ1Z7L9S6KV8KXVS6B2FX4" hidden="1">#REF!</definedName>
    <definedName name="BEx3PL070BMPDTNNSRMO6E79HJAY" localSheetId="15" hidden="1">Group #REF!</definedName>
    <definedName name="BEx3PL070BMPDTNNSRMO6E79HJAY" localSheetId="19" hidden="1">Group #REF!</definedName>
    <definedName name="BEx3PL070BMPDTNNSRMO6E79HJAY" hidden="1">Group #REF!</definedName>
    <definedName name="BEx3PZ3BM56XDDDR9DFNZM96EIPS" localSheetId="15" hidden="1">Operating #REF!</definedName>
    <definedName name="BEx3PZ3BM56XDDDR9DFNZM96EIPS" localSheetId="19" hidden="1">Operating #REF!</definedName>
    <definedName name="BEx3PZ3BM56XDDDR9DFNZM96EIPS" hidden="1">Operating #REF!</definedName>
    <definedName name="BEx3Q2DTU0EKJK4BN4X2MMC4XLPG" localSheetId="15" hidden="1">Operating #REF!</definedName>
    <definedName name="BEx3Q2DTU0EKJK4BN4X2MMC4XLPG" localSheetId="19" hidden="1">Operating #REF!</definedName>
    <definedName name="BEx3Q2DTU0EKJK4BN4X2MMC4XLPG" hidden="1">Operating #REF!</definedName>
    <definedName name="BEx3Q5ZCI762PPVTI8OPYHB2L9A5" localSheetId="15" hidden="1">Analysis Report All #REF!</definedName>
    <definedName name="BEx3Q5ZCI762PPVTI8OPYHB2L9A5" localSheetId="19" hidden="1">Analysis Report All #REF!</definedName>
    <definedName name="BEx3Q5ZCI762PPVTI8OPYHB2L9A5" hidden="1">Analysis Report All #REF!</definedName>
    <definedName name="BEx3QARZYDXM6KOX9DZG9XTMPO78" localSheetId="15" hidden="1">#REF!</definedName>
    <definedName name="BEx3QARZYDXM6KOX9DZG9XTMPO78" hidden="1">#REF!</definedName>
    <definedName name="BEx3QDXB71RQHZ4URTBJZ2WNIHIT" hidden="1">#REF!</definedName>
    <definedName name="BEx3QEDFOYFY5NBTININ5W4RLD4Q" hidden="1">#REF!</definedName>
    <definedName name="BEx3QR9D45DHW50VQ7Y3Q1AXPOB9" hidden="1">#REF!</definedName>
    <definedName name="BEx3QSWT2S5KWG6U2V9711IYDQBM" hidden="1">#REF!</definedName>
    <definedName name="BEx3QT7MJ2I1203GSL49H5L08ENG" localSheetId="15" hidden="1">Analysis Report All Items #REF!</definedName>
    <definedName name="BEx3QT7MJ2I1203GSL49H5L08ENG" localSheetId="19" hidden="1">Analysis Report All Items #REF!</definedName>
    <definedName name="BEx3QT7MJ2I1203GSL49H5L08ENG" hidden="1">Analysis Report All Items #REF!</definedName>
    <definedName name="BEx3QYLUH7CSYTBFMXUFS4VXIGAS" localSheetId="15" hidden="1">Analysis Report All #REF!</definedName>
    <definedName name="BEx3QYLUH7CSYTBFMXUFS4VXIGAS" localSheetId="19" hidden="1">Analysis Report All #REF!</definedName>
    <definedName name="BEx3QYLUH7CSYTBFMXUFS4VXIGAS" hidden="1">Analysis Report All #REF!</definedName>
    <definedName name="BEx3R0JUB9YN8PHPPQTAMIT1IHWK" localSheetId="15" hidden="1">#REF!</definedName>
    <definedName name="BEx3R0JUB9YN8PHPPQTAMIT1IHWK" hidden="1">#REF!</definedName>
    <definedName name="BEx3R81NFRO7M81VHVKOBFT0QBIL" hidden="1">#REF!</definedName>
    <definedName name="BEx3RDLAJN8VTPQHX06INKHLP5BV" localSheetId="15" hidden="1">Balance #REF!</definedName>
    <definedName name="BEx3RDLAJN8VTPQHX06INKHLP5BV" localSheetId="19" hidden="1">Balance #REF!</definedName>
    <definedName name="BEx3RDLAJN8VTPQHX06INKHLP5BV" hidden="1">Balance #REF!</definedName>
    <definedName name="BEx3RLTYDU1C7P2VJ7T0RM21Z2I9" localSheetId="15" hidden="1">Group Net #REF!</definedName>
    <definedName name="BEx3RLTYDU1C7P2VJ7T0RM21Z2I9" localSheetId="19" hidden="1">Group Net #REF!</definedName>
    <definedName name="BEx3RLTYDU1C7P2VJ7T0RM21Z2I9" hidden="1">Group Net #REF!</definedName>
    <definedName name="BEx3RW6A4CY9Z7MDTBS35W7FF7UD" localSheetId="15" hidden="1">Analysis Report All #REF!</definedName>
    <definedName name="BEx3RW6A4CY9Z7MDTBS35W7FF7UD" localSheetId="19" hidden="1">Analysis Report All #REF!</definedName>
    <definedName name="BEx3RW6A4CY9Z7MDTBS35W7FF7UD" hidden="1">Analysis Report All #REF!</definedName>
    <definedName name="BEx3S49EYYXXFX5I55BQ1UAMHQTD" localSheetId="15" hidden="1">#REF!</definedName>
    <definedName name="BEx3S49EYYXXFX5I55BQ1UAMHQTD" hidden="1">#REF!</definedName>
    <definedName name="BEx3S97IBKK4GX4E9EBS04DFXP7Q" localSheetId="15" hidden="1">Business EBIT #REF!</definedName>
    <definedName name="BEx3S97IBKK4GX4E9EBS04DFXP7Q" localSheetId="19" hidden="1">Business EBIT #REF!</definedName>
    <definedName name="BEx3S97IBKK4GX4E9EBS04DFXP7Q" hidden="1">Business EBIT #REF!</definedName>
    <definedName name="BEx3SAPIHMP2A6WPKB2FNMIT5RSO" localSheetId="15" hidden="1">Analysis Report All #REF!</definedName>
    <definedName name="BEx3SAPIHMP2A6WPKB2FNMIT5RSO" localSheetId="19" hidden="1">Analysis Report All #REF!</definedName>
    <definedName name="BEx3SAPIHMP2A6WPKB2FNMIT5RSO" hidden="1">Analysis Report All #REF!</definedName>
    <definedName name="BEx3SFHXDVSA40Y2EAPONIDKBJP2" localSheetId="15" hidden="1">Group Trade Working #REF!</definedName>
    <definedName name="BEx3SFHXDVSA40Y2EAPONIDKBJP2" localSheetId="19" hidden="1">Group Trade Working #REF!</definedName>
    <definedName name="BEx3SFHXDVSA40Y2EAPONIDKBJP2" hidden="1">Group Trade Working #REF!</definedName>
    <definedName name="BEx3SICJ45BYT6FHBER86PJT25FC" localSheetId="15" hidden="1">#REF!</definedName>
    <definedName name="BEx3SICJ45BYT6FHBER86PJT25FC" hidden="1">#REF!</definedName>
    <definedName name="BEx3SJE8KUXAPW6OZIS26M5S8VA8" localSheetId="15" hidden="1">#REF!</definedName>
    <definedName name="BEx3SJE8KUXAPW6OZIS26M5S8VA8" hidden="1">#REF!</definedName>
    <definedName name="BEx3SN56F03CPDRDA7LZ763V0N4I" hidden="1">#REF!</definedName>
    <definedName name="BEx3SOHNYPNAT314PGMJ5XPS5PFS" localSheetId="19" hidden="1">#N/A</definedName>
    <definedName name="BEx3SOHNYPNAT314PGMJ5XPS5PFS" hidden="1">#N/A</definedName>
    <definedName name="BEx3SPE6N1ORXPRCDL3JPZD73Z9F" hidden="1">#REF!</definedName>
    <definedName name="BEx3SQAJIVIV9L2RJ3NXLB7D3DJ9" localSheetId="15" hidden="1">Analysis Report All #REF!</definedName>
    <definedName name="BEx3SQAJIVIV9L2RJ3NXLB7D3DJ9" localSheetId="19" hidden="1">Analysis Report All #REF!</definedName>
    <definedName name="BEx3SQAJIVIV9L2RJ3NXLB7D3DJ9" hidden="1">Analysis Report All #REF!</definedName>
    <definedName name="BEx3SS33ETRVT5Y5LP476W1IQ1JD" localSheetId="15" hidden="1">#REF!</definedName>
    <definedName name="BEx3SS33ETRVT5Y5LP476W1IQ1JD" hidden="1">#REF!</definedName>
    <definedName name="BEx3SXHI8IJC2T22M1YYQS3CPOJ4" localSheetId="19" hidden="1">#N/A</definedName>
    <definedName name="BEx3SXHI8IJC2T22M1YYQS3CPOJ4" hidden="1">#N/A</definedName>
    <definedName name="BEx3T6MJ1QDJ929WMUDVZ0O3UW0Y" hidden="1">#REF!</definedName>
    <definedName name="BEx3TIRFAEEXTTRS2OP71BCU249N" localSheetId="15" hidden="1">Analysis Report All #REF!</definedName>
    <definedName name="BEx3TIRFAEEXTTRS2OP71BCU249N" localSheetId="19" hidden="1">Analysis Report All #REF!</definedName>
    <definedName name="BEx3TIRFAEEXTTRS2OP71BCU249N" hidden="1">Analysis Report All #REF!</definedName>
    <definedName name="BEx3TRAYKECTYVAQVY9JCMXFNYDL" localSheetId="15" hidden="1">Personnel in #REF!</definedName>
    <definedName name="BEx3TRAYKECTYVAQVY9JCMXFNYDL" localSheetId="19" hidden="1">Personnel in #REF!</definedName>
    <definedName name="BEx3TRAYKECTYVAQVY9JCMXFNYDL" hidden="1">Personnel in #REF!</definedName>
    <definedName name="BEx3TULOYJN9C86T31SXR0UW2OHW" localSheetId="15" hidden="1">Balance #REF!</definedName>
    <definedName name="BEx3TULOYJN9C86T31SXR0UW2OHW" localSheetId="19" hidden="1">Balance #REF!</definedName>
    <definedName name="BEx3TULOYJN9C86T31SXR0UW2OHW" hidden="1">Balance #REF!</definedName>
    <definedName name="BEx3TYHXPEE7OK23JLFB3PY6WHU3" localSheetId="15" hidden="1">#REF!</definedName>
    <definedName name="BEx3TYHXPEE7OK23JLFB3PY6WHU3" hidden="1">#REF!</definedName>
    <definedName name="BEx3U41HAA2FE8595JNRXTMKR2D4" localSheetId="15" hidden="1">List of Journal #REF!</definedName>
    <definedName name="BEx3U41HAA2FE8595JNRXTMKR2D4" localSheetId="19" hidden="1">List of Journal #REF!</definedName>
    <definedName name="BEx3U41HAA2FE8595JNRXTMKR2D4" hidden="1">List of Journal #REF!</definedName>
    <definedName name="BEx3U6QJJ1J74XX63R8KZ6MW54YF" localSheetId="15" hidden="1">Check Closing #REF!</definedName>
    <definedName name="BEx3U6QJJ1J74XX63R8KZ6MW54YF" localSheetId="19" hidden="1">Check Closing #REF!</definedName>
    <definedName name="BEx3U6QJJ1J74XX63R8KZ6MW54YF" hidden="1">Check Closing #REF!</definedName>
    <definedName name="BEx3URF19Q0A6BXIJR7DPZCGUN0Z" localSheetId="15" hidden="1">Analysis Report All #REF!</definedName>
    <definedName name="BEx3URF19Q0A6BXIJR7DPZCGUN0Z" localSheetId="19" hidden="1">Analysis Report All #REF!</definedName>
    <definedName name="BEx3URF19Q0A6BXIJR7DPZCGUN0Z" hidden="1">Analysis Report All #REF!</definedName>
    <definedName name="BEx3W7KG32YCW0H07DF41HIXR964" localSheetId="15" hidden="1">Operating #REF!</definedName>
    <definedName name="BEx3W7KG32YCW0H07DF41HIXR964" localSheetId="19" hidden="1">Operating #REF!</definedName>
    <definedName name="BEx3W7KG32YCW0H07DF41HIXR964" hidden="1">Operating #REF!</definedName>
    <definedName name="BEx56PX4H3ZZ3LIGTUIN6GBWEIC1" localSheetId="15" hidden="1">Operating #REF!</definedName>
    <definedName name="BEx56PX4H3ZZ3LIGTUIN6GBWEIC1" localSheetId="19" hidden="1">Operating #REF!</definedName>
    <definedName name="BEx56PX4H3ZZ3LIGTUIN6GBWEIC1" hidden="1">Operating #REF!</definedName>
    <definedName name="BEx56XETP7FH8J6X53IKHDGPZ2JO" localSheetId="15" hidden="1">Operating #REF!</definedName>
    <definedName name="BEx56XETP7FH8J6X53IKHDGPZ2JO" localSheetId="19" hidden="1">Operating #REF!</definedName>
    <definedName name="BEx56XETP7FH8J6X53IKHDGPZ2JO" hidden="1">Operating #REF!</definedName>
    <definedName name="BEx56ZID5H04P9AIYLP1OASFGV56" localSheetId="15" hidden="1">#REF!</definedName>
    <definedName name="BEx56ZID5H04P9AIYLP1OASFGV56" hidden="1">#REF!</definedName>
    <definedName name="BEx578SVD32KGR6YM9VJT81GALN1" localSheetId="15" hidden="1">Net #REF!</definedName>
    <definedName name="BEx578SVD32KGR6YM9VJT81GALN1" localSheetId="19" hidden="1">Net #REF!</definedName>
    <definedName name="BEx578SVD32KGR6YM9VJT81GALN1" hidden="1">Net #REF!</definedName>
    <definedName name="BEx57NSC37KYJQB5CDD3J7HL2EU9" localSheetId="15" hidden="1">List of Journal #REF!</definedName>
    <definedName name="BEx57NSC37KYJQB5CDD3J7HL2EU9" localSheetId="19" hidden="1">List of Journal #REF!</definedName>
    <definedName name="BEx57NSC37KYJQB5CDD3J7HL2EU9" hidden="1">List of Journal #REF!</definedName>
    <definedName name="BEx57XZ72DUKQVPWFNZQOQ3ATQDG" localSheetId="15" hidden="1">#REF!</definedName>
    <definedName name="BEx57XZ72DUKQVPWFNZQOQ3ATQDG" hidden="1">#REF!</definedName>
    <definedName name="BEx582RULCGXCD6A8TXRJ84H23UN" localSheetId="15" hidden="1">Group #REF!</definedName>
    <definedName name="BEx582RULCGXCD6A8TXRJ84H23UN" localSheetId="19" hidden="1">Group #REF!</definedName>
    <definedName name="BEx582RULCGXCD6A8TXRJ84H23UN" hidden="1">Group #REF!</definedName>
    <definedName name="BEx587EYSS57E3PI8DT973HLJM9E" localSheetId="15" hidden="1">#REF!</definedName>
    <definedName name="BEx587EYSS57E3PI8DT973HLJM9E" hidden="1">#REF!</definedName>
    <definedName name="BEx587KFQ3VKCOCY1SA5F24PQGUI" localSheetId="15" hidden="1">#REF!</definedName>
    <definedName name="BEx587KFQ3VKCOCY1SA5F24PQGUI" hidden="1">#REF!</definedName>
    <definedName name="BEx58AV4HD4JUMT1732NRT8QZ2DX" localSheetId="15" hidden="1">Analysis Report All #REF!</definedName>
    <definedName name="BEx58AV4HD4JUMT1732NRT8QZ2DX" localSheetId="19" hidden="1">Analysis Report All #REF!</definedName>
    <definedName name="BEx58AV4HD4JUMT1732NRT8QZ2DX" hidden="1">Analysis Report All #REF!</definedName>
    <definedName name="BEx58DK990V6ZIZN7CPGWCZHA0Y9" localSheetId="15" hidden="1">Operating #REF!</definedName>
    <definedName name="BEx58DK990V6ZIZN7CPGWCZHA0Y9" localSheetId="19" hidden="1">Operating #REF!</definedName>
    <definedName name="BEx58DK990V6ZIZN7CPGWCZHA0Y9" hidden="1">Operating #REF!</definedName>
    <definedName name="BEx58J99H776ENVIFL2PI1OV6F3E" localSheetId="15" hidden="1">#REF!</definedName>
    <definedName name="BEx58J99H776ENVIFL2PI1OV6F3E" hidden="1">#REF!</definedName>
    <definedName name="BEx58LCRCHWIH2AZLYC7MBIX7RJ7" localSheetId="15" hidden="1">#REF!</definedName>
    <definedName name="BEx58LCRCHWIH2AZLYC7MBIX7RJ7" hidden="1">#REF!</definedName>
    <definedName name="BEx58LNKG72D8FTEC2H3B75WU6IG" localSheetId="15" hidden="1">Net #REF!</definedName>
    <definedName name="BEx58LNKG72D8FTEC2H3B75WU6IG" localSheetId="19" hidden="1">Net #REF!</definedName>
    <definedName name="BEx58LNKG72D8FTEC2H3B75WU6IG" hidden="1">Net #REF!</definedName>
    <definedName name="BEx58N5IIQ1H43GYMF1BR0AUW9X6" localSheetId="15" hidden="1">Operating #REF!</definedName>
    <definedName name="BEx58N5IIQ1H43GYMF1BR0AUW9X6" localSheetId="19" hidden="1">Operating #REF!</definedName>
    <definedName name="BEx58N5IIQ1H43GYMF1BR0AUW9X6" hidden="1">Operating #REF!</definedName>
    <definedName name="BEx58UHSH8IV813FE2DTAL3S3QGF" localSheetId="15" hidden="1">Balance #REF!</definedName>
    <definedName name="BEx58UHSH8IV813FE2DTAL3S3QGF" localSheetId="19" hidden="1">Balance #REF!</definedName>
    <definedName name="BEx58UHSH8IV813FE2DTAL3S3QGF" hidden="1">Balance #REF!</definedName>
    <definedName name="BEx58VZQEN55I2R4V5JWHHPXCJ1N" localSheetId="19" hidden="1">#N/A</definedName>
    <definedName name="BEx58VZQEN55I2R4V5JWHHPXCJ1N" hidden="1">#N/A</definedName>
    <definedName name="BEx590SD7SCFY2PKGJP2QLE3ZL5N" localSheetId="15" hidden="1">Analysis Report All #REF!</definedName>
    <definedName name="BEx590SD7SCFY2PKGJP2QLE3ZL5N" localSheetId="19" hidden="1">Analysis Report All #REF!</definedName>
    <definedName name="BEx590SD7SCFY2PKGJP2QLE3ZL5N" hidden="1">Analysis Report All #REF!</definedName>
    <definedName name="BEx596HE4PQ0MYRHZV4IFPLTQORJ" localSheetId="15" hidden="1">#REF!</definedName>
    <definedName name="BEx596HE4PQ0MYRHZV4IFPLTQORJ" hidden="1">#REF!</definedName>
    <definedName name="BEx599HATTPVWWAB75DP7ZB0MI1Q" hidden="1">#REF!</definedName>
    <definedName name="BEx59BA1KH3RG6K1LHL7YS2VB79N" hidden="1">#REF!</definedName>
    <definedName name="BEx59FXBX7UD4BFFSFP2UVYIRC45" localSheetId="15" hidden="1">Net #REF!</definedName>
    <definedName name="BEx59FXBX7UD4BFFSFP2UVYIRC45" localSheetId="19" hidden="1">Net #REF!</definedName>
    <definedName name="BEx59FXBX7UD4BFFSFP2UVYIRC45" hidden="1">Net #REF!</definedName>
    <definedName name="BEx59RWS6P5Z0AZZEWBKZSA94TR7" localSheetId="15" hidden="1">Analysis Report All #REF!</definedName>
    <definedName name="BEx59RWS6P5Z0AZZEWBKZSA94TR7" localSheetId="19" hidden="1">Analysis Report All #REF!</definedName>
    <definedName name="BEx59RWS6P5Z0AZZEWBKZSA94TR7" hidden="1">Analysis Report All #REF!</definedName>
    <definedName name="BEx59X5NSWWAEOIH8J03BWB3WR4L" localSheetId="15" hidden="1">Analysis Report All #REF!</definedName>
    <definedName name="BEx59X5NSWWAEOIH8J03BWB3WR4L" localSheetId="19" hidden="1">Analysis Report All #REF!</definedName>
    <definedName name="BEx59X5NSWWAEOIH8J03BWB3WR4L" hidden="1">Analysis Report All #REF!</definedName>
    <definedName name="BEx5A4I37CCWVCBROJ72TD8L0UNL" localSheetId="15" hidden="1">#REF!</definedName>
    <definedName name="BEx5A4I37CCWVCBROJ72TD8L0UNL" hidden="1">#REF!</definedName>
    <definedName name="BEx5A7CIGCOTHJKHGUBDZG91JGPZ" hidden="1">#REF!</definedName>
    <definedName name="BEx5A8UFLT2SWVSG5COFA9B8P376" hidden="1">#REF!</definedName>
    <definedName name="BEx5A8ZQNN2FDLFRYO7B6MB8FIO0" localSheetId="15" hidden="1">Order #REF!</definedName>
    <definedName name="BEx5A8ZQNN2FDLFRYO7B6MB8FIO0" localSheetId="19" hidden="1">Order #REF!</definedName>
    <definedName name="BEx5A8ZQNN2FDLFRYO7B6MB8FIO0" hidden="1">Order #REF!</definedName>
    <definedName name="BEx5AAN6DIWB972JVOX6GY7XORYX" localSheetId="15" hidden="1">#REF!</definedName>
    <definedName name="BEx5AAN6DIWB972JVOX6GY7XORYX" hidden="1">#REF!</definedName>
    <definedName name="BEx5ABZO5ZE5PCNUHF4C44WTUX36" localSheetId="19" hidden="1">#N/A</definedName>
    <definedName name="BEx5ABZO5ZE5PCNUHF4C44WTUX36" hidden="1">#N/A</definedName>
    <definedName name="BEx5AL4UD73OI702P3IGDNPSJ87V" localSheetId="15" hidden="1">Trade Working #REF!</definedName>
    <definedName name="BEx5AL4UD73OI702P3IGDNPSJ87V" localSheetId="19" hidden="1">Trade Working #REF!</definedName>
    <definedName name="BEx5AL4UD73OI702P3IGDNPSJ87V" hidden="1">Trade Working #REF!</definedName>
    <definedName name="BEx5APXFK3A0X7R55LEL05OSC8A5" localSheetId="15" hidden="1">Analysis Report All #REF!</definedName>
    <definedName name="BEx5APXFK3A0X7R55LEL05OSC8A5" localSheetId="19" hidden="1">Analysis Report All #REF!</definedName>
    <definedName name="BEx5APXFK3A0X7R55LEL05OSC8A5" hidden="1">Analysis Report All #REF!</definedName>
    <definedName name="BEx5AQ8935IF7V6GDPOPKUSE1Y3A" localSheetId="15" hidden="1">#REF!</definedName>
    <definedName name="BEx5AQ8935IF7V6GDPOPKUSE1Y3A" hidden="1">#REF!</definedName>
    <definedName name="BEx5AQIW73BVECQ8VLRXMUYEL4O8" hidden="1">#REF!</definedName>
    <definedName name="BEx5AVH05GFAE45RHS90BWMBZG9P" hidden="1">#REF!</definedName>
    <definedName name="BEx5AXVBMDICFUQW2DLYO1YPAG2L" localSheetId="15" hidden="1">Group Balance #REF!</definedName>
    <definedName name="BEx5AXVBMDICFUQW2DLYO1YPAG2L" localSheetId="19" hidden="1">Group Balance #REF!</definedName>
    <definedName name="BEx5AXVBMDICFUQW2DLYO1YPAG2L" hidden="1">Group Balance #REF!</definedName>
    <definedName name="BEx5AZ7XWTOMFSG5IZ4HDKTDDP15" localSheetId="15" hidden="1">Analysis Report All #REF!</definedName>
    <definedName name="BEx5AZ7XWTOMFSG5IZ4HDKTDDP15" localSheetId="19" hidden="1">Analysis Report All #REF!</definedName>
    <definedName name="BEx5AZ7XWTOMFSG5IZ4HDKTDDP15" hidden="1">Analysis Report All #REF!</definedName>
    <definedName name="BEx5B52AIMO6F0259L6DYQ75ILUB" localSheetId="15" hidden="1">#REF!</definedName>
    <definedName name="BEx5B52AIMO6F0259L6DYQ75ILUB" hidden="1">#REF!</definedName>
    <definedName name="BEx5BAWPMY0TL684WDXX6KKJLRCN" hidden="1">#REF!</definedName>
    <definedName name="BEx5BY4U2RZQKYY4X1N3WKMXCI6Z" localSheetId="19" hidden="1">#N/A</definedName>
    <definedName name="BEx5BY4U2RZQKYY4X1N3WKMXCI6Z" hidden="1">#N/A</definedName>
    <definedName name="BEx5C1KV6T4YFT5S31BBOL5C8CBS" localSheetId="15" hidden="1">Group #REF!</definedName>
    <definedName name="BEx5C1KV6T4YFT5S31BBOL5C8CBS" localSheetId="19" hidden="1">Group #REF!</definedName>
    <definedName name="BEx5C1KV6T4YFT5S31BBOL5C8CBS" hidden="1">Group #REF!</definedName>
    <definedName name="BEx5C8GZQK13G60ZM70P63I5OS0L" localSheetId="15" hidden="1">#REF!</definedName>
    <definedName name="BEx5C8GZQK13G60ZM70P63I5OS0L" hidden="1">#REF!</definedName>
    <definedName name="BEx5CEM3SYF9XP0ZZVE0GEPCLV3F" localSheetId="15" hidden="1">#REF!</definedName>
    <definedName name="BEx5CEM3SYF9XP0ZZVE0GEPCLV3F" hidden="1">#REF!</definedName>
    <definedName name="BEx5CEM9DZRHCWPL4XY042SJB7ZT" localSheetId="15" hidden="1">Analysis Report All #REF!</definedName>
    <definedName name="BEx5CEM9DZRHCWPL4XY042SJB7ZT" localSheetId="19" hidden="1">Analysis Report All #REF!</definedName>
    <definedName name="BEx5CEM9DZRHCWPL4XY042SJB7ZT" hidden="1">Analysis Report All #REF!</definedName>
    <definedName name="BEx5CINUDCSDCAJSNNV7XVNU8Q79" localSheetId="15" hidden="1">#REF!</definedName>
    <definedName name="BEx5CINUDCSDCAJSNNV7XVNU8Q79" hidden="1">#REF!</definedName>
    <definedName name="BEx5CR1ZU9DGY1G707EOUJ1I0HW4" localSheetId="15" hidden="1">Group #REF!</definedName>
    <definedName name="BEx5CR1ZU9DGY1G707EOUJ1I0HW4" localSheetId="19" hidden="1">Group #REF!</definedName>
    <definedName name="BEx5CR1ZU9DGY1G707EOUJ1I0HW4" hidden="1">Group #REF!</definedName>
    <definedName name="BEx5CSUOL05D8PAM2TRDA9VRJT1O" localSheetId="15" hidden="1">#REF!</definedName>
    <definedName name="BEx5CSUOL05D8PAM2TRDA9VRJT1O" hidden="1">#REF!</definedName>
    <definedName name="BEx5CUNFOO4YDFJ22HCMI2QKIGKM" localSheetId="15" hidden="1">#REF!</definedName>
    <definedName name="BEx5CUNFOO4YDFJ22HCMI2QKIGKM" hidden="1">#REF!</definedName>
    <definedName name="BEx5CWWB9LQL5WPOQY5SQA5XNRNX" localSheetId="15" hidden="1">Analysis Report All #REF!</definedName>
    <definedName name="BEx5CWWB9LQL5WPOQY5SQA5XNRNX" localSheetId="19" hidden="1">Analysis Report All #REF!</definedName>
    <definedName name="BEx5CWWB9LQL5WPOQY5SQA5XNRNX" hidden="1">Analysis Report All #REF!</definedName>
    <definedName name="BEx5CXCKF9H0TV64O71EY2T0CD0N" localSheetId="15" hidden="1">#REF!</definedName>
    <definedName name="BEx5CXCKF9H0TV64O71EY2T0CD0N" hidden="1">#REF!</definedName>
    <definedName name="BEx5CY8Y1C3AYUXX3961WSRXBIND" localSheetId="15" hidden="1">Operating #REF!</definedName>
    <definedName name="BEx5CY8Y1C3AYUXX3961WSRXBIND" localSheetId="19" hidden="1">Operating #REF!</definedName>
    <definedName name="BEx5CY8Y1C3AYUXX3961WSRXBIND" hidden="1">Operating #REF!</definedName>
    <definedName name="BEx5D7OPDFQF0DVFSML4DY7CX53N" localSheetId="19" hidden="1">#N/A</definedName>
    <definedName name="BEx5D7OPDFQF0DVFSML4DY7CX53N" hidden="1">#N/A</definedName>
    <definedName name="BEx5D8L47OF0WHBPFWXGZINZWUBZ" localSheetId="15" hidden="1">#REF!</definedName>
    <definedName name="BEx5D8L47OF0WHBPFWXGZINZWUBZ" hidden="1">#REF!</definedName>
    <definedName name="BEx5D8QKEJMMVJL4L3Q83NJ8YKGP" localSheetId="15" hidden="1">#REF!</definedName>
    <definedName name="BEx5D8QKEJMMVJL4L3Q83NJ8YKGP" hidden="1">#REF!</definedName>
    <definedName name="BEx5DA8J98K1FISX2RFZIN48VK74" localSheetId="15" hidden="1">Net #REF!</definedName>
    <definedName name="BEx5DA8J98K1FISX2RFZIN48VK74" localSheetId="19" hidden="1">Net #REF!</definedName>
    <definedName name="BEx5DA8J98K1FISX2RFZIN48VK74" hidden="1">Net #REF!</definedName>
    <definedName name="BEx5DL0X31JSELNJI8D439Q05NYM" localSheetId="15" hidden="1">List of Journal #REF!</definedName>
    <definedName name="BEx5DL0X31JSELNJI8D439Q05NYM" localSheetId="19" hidden="1">List of Journal #REF!</definedName>
    <definedName name="BEx5DL0X31JSELNJI8D439Q05NYM" hidden="1">List of Journal #REF!</definedName>
    <definedName name="BEx5DWV1DM9B2LO88950BFUELH7O" localSheetId="15" hidden="1">Analysis Report All #REF!</definedName>
    <definedName name="BEx5DWV1DM9B2LO88950BFUELH7O" localSheetId="19" hidden="1">Analysis Report All #REF!</definedName>
    <definedName name="BEx5DWV1DM9B2LO88950BFUELH7O" hidden="1">Analysis Report All #REF!</definedName>
    <definedName name="BEx5DZ3VIPARLXXKBNGP3TLFAM0J" localSheetId="15" hidden="1">Gross Profit #REF!</definedName>
    <definedName name="BEx5DZ3VIPARLXXKBNGP3TLFAM0J" localSheetId="19" hidden="1">Gross Profit #REF!</definedName>
    <definedName name="BEx5DZ3VIPARLXXKBNGP3TLFAM0J" hidden="1">Gross Profit #REF!</definedName>
    <definedName name="BEx5E2UU5NES6W779W2OZTZOB4O7" localSheetId="15" hidden="1">#REF!</definedName>
    <definedName name="BEx5E2UU5NES6W779W2OZTZOB4O7" hidden="1">#REF!</definedName>
    <definedName name="BEx5E5URP9UDNHUN8SU6VIV5TO3Y" localSheetId="15" hidden="1">Net #REF!</definedName>
    <definedName name="BEx5E5URP9UDNHUN8SU6VIV5TO3Y" localSheetId="19" hidden="1">Net #REF!</definedName>
    <definedName name="BEx5E5URP9UDNHUN8SU6VIV5TO3Y" hidden="1">Net #REF!</definedName>
    <definedName name="BEx5ED1OD33T6J9CNX2NCDC7GZWO" localSheetId="19" hidden="1">#N/A</definedName>
    <definedName name="BEx5ED1OD33T6J9CNX2NCDC7GZWO" hidden="1">#N/A</definedName>
    <definedName name="BEx5EDHRK9KQRN81TKYT4FZCBDG3" localSheetId="15" hidden="1">Operating #REF!</definedName>
    <definedName name="BEx5EDHRK9KQRN81TKYT4FZCBDG3" localSheetId="19" hidden="1">Operating #REF!</definedName>
    <definedName name="BEx5EDHRK9KQRN81TKYT4FZCBDG3" hidden="1">Operating #REF!</definedName>
    <definedName name="BEx5EDY1JSPMD91553UIVRNEPBGW" localSheetId="15" hidden="1">Balance #REF!</definedName>
    <definedName name="BEx5EDY1JSPMD91553UIVRNEPBGW" localSheetId="19" hidden="1">Balance #REF!</definedName>
    <definedName name="BEx5EDY1JSPMD91553UIVRNEPBGW" hidden="1">Balance #REF!</definedName>
    <definedName name="BEx5EKZJROQ8TEWGXLGAWN60XBKJ" localSheetId="15" hidden="1">#REF!</definedName>
    <definedName name="BEx5EKZJROQ8TEWGXLGAWN60XBKJ" hidden="1">#REF!</definedName>
    <definedName name="BEx5ELQL9B0VR6UT18KP11DHOTFX" localSheetId="15" hidden="1">#REF!</definedName>
    <definedName name="BEx5ELQL9B0VR6UT18KP11DHOTFX" hidden="1">#REF!</definedName>
    <definedName name="BEx5F39PW42TR2H5ZJ2JDWN8CMGN" localSheetId="15" hidden="1">Operating #REF!</definedName>
    <definedName name="BEx5F39PW42TR2H5ZJ2JDWN8CMGN" localSheetId="19" hidden="1">Operating #REF!</definedName>
    <definedName name="BEx5F39PW42TR2H5ZJ2JDWN8CMGN" hidden="1">Operating #REF!</definedName>
    <definedName name="BEx5FB7K9STBBT6XAVCUNFFU3ZJW" localSheetId="15" hidden="1">Analysis Report All #REF!</definedName>
    <definedName name="BEx5FB7K9STBBT6XAVCUNFFU3ZJW" localSheetId="19" hidden="1">Analysis Report All #REF!</definedName>
    <definedName name="BEx5FB7K9STBBT6XAVCUNFFU3ZJW" hidden="1">Analysis Report All #REF!</definedName>
    <definedName name="BEx5FIEHJ5UYP33Z4TQKVQDMBVUV" localSheetId="15" hidden="1">#REF!</definedName>
    <definedName name="BEx5FIEHJ5UYP33Z4TQKVQDMBVUV" hidden="1">#REF!</definedName>
    <definedName name="BEx5FNI2O10YN2SI1NO4X5GP3GTF" hidden="1">#REF!</definedName>
    <definedName name="BEx5FPLFWN2242NXD5R9Y9V1N3YN" localSheetId="15" hidden="1">Operating #REF!</definedName>
    <definedName name="BEx5FPLFWN2242NXD5R9Y9V1N3YN" localSheetId="19" hidden="1">Operating #REF!</definedName>
    <definedName name="BEx5FPLFWN2242NXD5R9Y9V1N3YN" hidden="1">Operating #REF!</definedName>
    <definedName name="BEx5G2HEJKOFFC5QVYFURK4T7B0A" localSheetId="15" hidden="1">Personnel in #REF!</definedName>
    <definedName name="BEx5G2HEJKOFFC5QVYFURK4T7B0A" localSheetId="19" hidden="1">Personnel in #REF!</definedName>
    <definedName name="BEx5G2HEJKOFFC5QVYFURK4T7B0A" hidden="1">Personnel in #REF!</definedName>
    <definedName name="BEx5G8BV2GIOCM3C7IUFK8L04A6M" localSheetId="15" hidden="1">#REF!</definedName>
    <definedName name="BEx5G8BV2GIOCM3C7IUFK8L04A6M" hidden="1">#REF!</definedName>
    <definedName name="BEx5G988P67C2Y5FAF5EJG0GV641" localSheetId="15" hidden="1">Analysis Report All #REF!</definedName>
    <definedName name="BEx5G988P67C2Y5FAF5EJG0GV641" localSheetId="19" hidden="1">Analysis Report All #REF!</definedName>
    <definedName name="BEx5G988P67C2Y5FAF5EJG0GV641" hidden="1">Analysis Report All #REF!</definedName>
    <definedName name="BEx5G9ODBZJRC9PET7ALQIYHW6A0" localSheetId="15" hidden="1">Order #REF!</definedName>
    <definedName name="BEx5G9ODBZJRC9PET7ALQIYHW6A0" localSheetId="19" hidden="1">Order #REF!</definedName>
    <definedName name="BEx5G9ODBZJRC9PET7ALQIYHW6A0" hidden="1">Order #REF!</definedName>
    <definedName name="BEx5GAKPFV4REU5A515VNYZ8KM18" localSheetId="15" hidden="1">Trade Working #REF!</definedName>
    <definedName name="BEx5GAKPFV4REU5A515VNYZ8KM18" localSheetId="19" hidden="1">Trade Working #REF!</definedName>
    <definedName name="BEx5GAKPFV4REU5A515VNYZ8KM18" hidden="1">Trade Working #REF!</definedName>
    <definedName name="BEx5GH0T67FNKCFZOZIDE9EF7RZB" localSheetId="15" hidden="1">#REF!</definedName>
    <definedName name="BEx5GH0T67FNKCFZOZIDE9EF7RZB" hidden="1">#REF!</definedName>
    <definedName name="BEx5GQM20JJIK85F3QCFSOP892G5" localSheetId="15" hidden="1">#REF!</definedName>
    <definedName name="BEx5GQM20JJIK85F3QCFSOP892G5" hidden="1">#REF!</definedName>
    <definedName name="BEx5GRT29P72LBXUSLFTVMZ3LV8Y" localSheetId="15" hidden="1">Trade Working #REF!</definedName>
    <definedName name="BEx5GRT29P72LBXUSLFTVMZ3LV8Y" localSheetId="19" hidden="1">Trade Working #REF!</definedName>
    <definedName name="BEx5GRT29P72LBXUSLFTVMZ3LV8Y" hidden="1">Trade Working #REF!</definedName>
    <definedName name="BEx5GSUUZLDYMOIT902VYV6U2LS5" localSheetId="15" hidden="1">#REF!</definedName>
    <definedName name="BEx5GSUUZLDYMOIT902VYV6U2LS5" hidden="1">#REF!</definedName>
    <definedName name="BEx5GU226FOLHKQSNY733JML12JX" localSheetId="15" hidden="1">Net #REF!</definedName>
    <definedName name="BEx5GU226FOLHKQSNY733JML12JX" localSheetId="19" hidden="1">Net #REF!</definedName>
    <definedName name="BEx5GU226FOLHKQSNY733JML12JX" hidden="1">Net #REF!</definedName>
    <definedName name="BEx5GUNMLE8Z5PBESO42WVXS8V8M" localSheetId="15" hidden="1">Check Closing #REF!</definedName>
    <definedName name="BEx5GUNMLE8Z5PBESO42WVXS8V8M" localSheetId="19" hidden="1">Check Closing #REF!</definedName>
    <definedName name="BEx5GUNMLE8Z5PBESO42WVXS8V8M" hidden="1">Check Closing #REF!</definedName>
    <definedName name="BEx5H25DTEAD6YFPBQCNDTILLCQA" localSheetId="15" hidden="1">#REF!</definedName>
    <definedName name="BEx5H25DTEAD6YFPBQCNDTILLCQA" hidden="1">#REF!</definedName>
    <definedName name="BEx5H2WFSAT1NR1W6Z0O0XVSLQC1" localSheetId="15" hidden="1">Business EBIT #REF!</definedName>
    <definedName name="BEx5H2WFSAT1NR1W6Z0O0XVSLQC1" localSheetId="19" hidden="1">Business EBIT #REF!</definedName>
    <definedName name="BEx5H2WFSAT1NR1W6Z0O0XVSLQC1" hidden="1">Business EBIT #REF!</definedName>
    <definedName name="BEx5HAOT9XWUF7XIFRZZS8B9F5TZ" localSheetId="15" hidden="1">#REF!</definedName>
    <definedName name="BEx5HAOT9XWUF7XIFRZZS8B9F5TZ" hidden="1">#REF!</definedName>
    <definedName name="BEx5HDOPKBWG3Z436AYY3LO5ZPEW" localSheetId="15" hidden="1">Trade Working #REF!</definedName>
    <definedName name="BEx5HDOPKBWG3Z436AYY3LO5ZPEW" localSheetId="19" hidden="1">Trade Working #REF!</definedName>
    <definedName name="BEx5HDOPKBWG3Z436AYY3LO5ZPEW" hidden="1">Trade Working #REF!</definedName>
    <definedName name="BEx5HE4XRF9BUY04MENWY9CHHN5H" localSheetId="15" hidden="1">#REF!</definedName>
    <definedName name="BEx5HE4XRF9BUY04MENWY9CHHN5H" hidden="1">#REF!</definedName>
    <definedName name="BEx5HFHMABAT0H9KKS754X4T304E" localSheetId="15" hidden="1">#REF!</definedName>
    <definedName name="BEx5HFHMABAT0H9KKS754X4T304E" hidden="1">#REF!</definedName>
    <definedName name="BEx5HGDZ7MX1S3KNXLRL9WU565V4" hidden="1">#REF!</definedName>
    <definedName name="BEx5HT9QMUSUI7XRAXJR2T5BEUBY" localSheetId="15" hidden="1">Group #REF!</definedName>
    <definedName name="BEx5HT9QMUSUI7XRAXJR2T5BEUBY" localSheetId="19" hidden="1">Group #REF!</definedName>
    <definedName name="BEx5HT9QMUSUI7XRAXJR2T5BEUBY" hidden="1">Group #REF!</definedName>
    <definedName name="BEx5HVYUFB4FFA4L5ZGTSKX9JLEA" localSheetId="19" hidden="1">#N/A</definedName>
    <definedName name="BEx5HVYUFB4FFA4L5ZGTSKX9JLEA" hidden="1">#N/A</definedName>
    <definedName name="BEx5HZ9JMKHNLFWLVUB1WP5B39BL" localSheetId="15" hidden="1">#REF!</definedName>
    <definedName name="BEx5HZ9JMKHNLFWLVUB1WP5B39BL" hidden="1">#REF!</definedName>
    <definedName name="BEx5I1IIU4K9KQQ0JI3TXZEU81RC" localSheetId="19" hidden="1">#N/A</definedName>
    <definedName name="BEx5I1IIU4K9KQQ0JI3TXZEU81RC" hidden="1">#N/A</definedName>
    <definedName name="BEx5I2PQCHOMTJIFM8UD7V4QOFX9" localSheetId="15" hidden="1">Check Closing #REF!</definedName>
    <definedName name="BEx5I2PQCHOMTJIFM8UD7V4QOFX9" localSheetId="19" hidden="1">Check Closing #REF!</definedName>
    <definedName name="BEx5I2PQCHOMTJIFM8UD7V4QOFX9" hidden="1">Check Closing #REF!</definedName>
    <definedName name="BEx5I2V108OODKWX22G8L0LCGI9A" localSheetId="15" hidden="1">Group #REF!</definedName>
    <definedName name="BEx5I2V108OODKWX22G8L0LCGI9A" localSheetId="19" hidden="1">Group #REF!</definedName>
    <definedName name="BEx5I2V108OODKWX22G8L0LCGI9A" hidden="1">Group #REF!</definedName>
    <definedName name="BEx5I3B3DZ55Z64MH0SIUMOPGWBP" localSheetId="19" hidden="1">#N/A</definedName>
    <definedName name="BEx5I3B3DZ55Z64MH0SIUMOPGWBP" hidden="1">#N/A</definedName>
    <definedName name="BEx5I5PFNP7D5JBDFOKRQDL9G9A9" localSheetId="15" hidden="1">Analysis Report All #REF!</definedName>
    <definedName name="BEx5I5PFNP7D5JBDFOKRQDL9G9A9" localSheetId="19" hidden="1">Analysis Report All #REF!</definedName>
    <definedName name="BEx5I5PFNP7D5JBDFOKRQDL9G9A9" hidden="1">Analysis Report All #REF!</definedName>
    <definedName name="BEx5I7CVFXJLNLKJW3WW8NM1YW6P" localSheetId="15" hidden="1">Gross Profit #REF!</definedName>
    <definedName name="BEx5I7CVFXJLNLKJW3WW8NM1YW6P" localSheetId="19" hidden="1">Gross Profit #REF!</definedName>
    <definedName name="BEx5I7CVFXJLNLKJW3WW8NM1YW6P" hidden="1">Gross Profit #REF!</definedName>
    <definedName name="BEx5I8PI70UVL74D34AL3O77P3HD" localSheetId="15" hidden="1">List of Journal #REF!</definedName>
    <definedName name="BEx5I8PI70UVL74D34AL3O77P3HD" localSheetId="19" hidden="1">List of Journal #REF!</definedName>
    <definedName name="BEx5I8PI70UVL74D34AL3O77P3HD" hidden="1">List of Journal #REF!</definedName>
    <definedName name="BEx5I9GDQSYIAL65UQNDMNFQCS9Y" localSheetId="15" hidden="1">#REF!</definedName>
    <definedName name="BEx5I9GDQSYIAL65UQNDMNFQCS9Y" hidden="1">#REF!</definedName>
    <definedName name="BEx5IAI9XY24G97GOTM53EQ0XBJC" localSheetId="15" hidden="1">Analysis Report All #REF!</definedName>
    <definedName name="BEx5IAI9XY24G97GOTM53EQ0XBJC" localSheetId="19" hidden="1">Analysis Report All #REF!</definedName>
    <definedName name="BEx5IAI9XY24G97GOTM53EQ0XBJC" hidden="1">Analysis Report All #REF!</definedName>
    <definedName name="BEx5IILKB16Y4RZCME7E3AFOW7AR" localSheetId="15" hidden="1">Trade Working #REF!</definedName>
    <definedName name="BEx5IILKB16Y4RZCME7E3AFOW7AR" localSheetId="19" hidden="1">Trade Working #REF!</definedName>
    <definedName name="BEx5IILKB16Y4RZCME7E3AFOW7AR" hidden="1">Trade Working #REF!</definedName>
    <definedName name="BEx5IUQGXKJJILHXDELK4WBYKGUO" localSheetId="15" hidden="1">Group Operating #REF!</definedName>
    <definedName name="BEx5IUQGXKJJILHXDELK4WBYKGUO" localSheetId="19" hidden="1">Group Operating #REF!</definedName>
    <definedName name="BEx5IUQGXKJJILHXDELK4WBYKGUO" hidden="1">Group Operating #REF!</definedName>
    <definedName name="BEx5IWZBNZPZPU0UASGAURHFBXES" localSheetId="19" hidden="1">#N/A</definedName>
    <definedName name="BEx5IWZBNZPZPU0UASGAURHFBXES" hidden="1">#N/A</definedName>
    <definedName name="BEx5IXA3GYNMONI2WFZ29AH9SWG5" localSheetId="15" hidden="1">Personnel in #REF!</definedName>
    <definedName name="BEx5IXA3GYNMONI2WFZ29AH9SWG5" localSheetId="19" hidden="1">Personnel in #REF!</definedName>
    <definedName name="BEx5IXA3GYNMONI2WFZ29AH9SWG5" hidden="1">Personnel in #REF!</definedName>
    <definedName name="BEx5IZ2TI0BV2VYV9NGTH7IY66GU" localSheetId="19" hidden="1">#N/A</definedName>
    <definedName name="BEx5IZ2TI0BV2VYV9NGTH7IY66GU" hidden="1">#N/A</definedName>
    <definedName name="BEx5J9KG4TIHT7HIL8VUK5IUMVRH" localSheetId="15" hidden="1">Trade Working #REF!</definedName>
    <definedName name="BEx5J9KG4TIHT7HIL8VUK5IUMVRH" localSheetId="19" hidden="1">Trade Working #REF!</definedName>
    <definedName name="BEx5J9KG4TIHT7HIL8VUK5IUMVRH" hidden="1">Trade Working #REF!</definedName>
    <definedName name="BEx5J9KG8NS7X8AQW2ZTAGQ47HJU" localSheetId="15" hidden="1">Analysis Report All #REF!</definedName>
    <definedName name="BEx5J9KG8NS7X8AQW2ZTAGQ47HJU" localSheetId="19" hidden="1">Analysis Report All #REF!</definedName>
    <definedName name="BEx5J9KG8NS7X8AQW2ZTAGQ47HJU" hidden="1">Analysis Report All #REF!</definedName>
    <definedName name="BEx5JF3ZXLDIS8VNKDCY7ZI7H1CI" localSheetId="15" hidden="1">#REF!</definedName>
    <definedName name="BEx5JF3ZXLDIS8VNKDCY7ZI7H1CI" hidden="1">#REF!</definedName>
    <definedName name="BEx5JH7P8PN7LWN9E7APUH0655GB" localSheetId="15" hidden="1">List of Journal #REF!</definedName>
    <definedName name="BEx5JH7P8PN7LWN9E7APUH0655GB" localSheetId="19" hidden="1">List of Journal #REF!</definedName>
    <definedName name="BEx5JH7P8PN7LWN9E7APUH0655GB" hidden="1">List of Journal #REF!</definedName>
    <definedName name="BEx5JJWTMI37U3RDEJOYLO93RJ6Z" localSheetId="15" hidden="1">#REF!</definedName>
    <definedName name="BEx5JJWTMI37U3RDEJOYLO93RJ6Z" hidden="1">#REF!</definedName>
    <definedName name="BEx5JNYD1QYC29Z5W7FZW9R5PA5A" localSheetId="15" hidden="1">Analysis Report All #REF!</definedName>
    <definedName name="BEx5JNYD1QYC29Z5W7FZW9R5PA5A" localSheetId="19" hidden="1">Analysis Report All #REF!</definedName>
    <definedName name="BEx5JNYD1QYC29Z5W7FZW9R5PA5A" hidden="1">Analysis Report All #REF!</definedName>
    <definedName name="BEx5JQ77HPPSMT3I1PNDJNRH3YTH" localSheetId="15" hidden="1">Balance #REF!</definedName>
    <definedName name="BEx5JQ77HPPSMT3I1PNDJNRH3YTH" localSheetId="19" hidden="1">Balance #REF!</definedName>
    <definedName name="BEx5JQ77HPPSMT3I1PNDJNRH3YTH" hidden="1">Balance #REF!</definedName>
    <definedName name="BEx5JSAR0R62E3E46ZAAP28NE3J9" localSheetId="15" hidden="1">Analysis Report All #REF!</definedName>
    <definedName name="BEx5JSAR0R62E3E46ZAAP28NE3J9" localSheetId="19" hidden="1">Analysis Report All #REF!</definedName>
    <definedName name="BEx5JSAR0R62E3E46ZAAP28NE3J9" hidden="1">Analysis Report All #REF!</definedName>
    <definedName name="BEx5K26T4RJCU1PZRS1247K059S1" localSheetId="15" hidden="1">Operating #REF!</definedName>
    <definedName name="BEx5K26T4RJCU1PZRS1247K059S1" localSheetId="19" hidden="1">Operating #REF!</definedName>
    <definedName name="BEx5K26T4RJCU1PZRS1247K059S1" hidden="1">Operating #REF!</definedName>
    <definedName name="BEx5K98G7VHF192YMPH5UM7GZXL9" localSheetId="15" hidden="1">Balance #REF!</definedName>
    <definedName name="BEx5K98G7VHF192YMPH5UM7GZXL9" localSheetId="19" hidden="1">Balance #REF!</definedName>
    <definedName name="BEx5K98G7VHF192YMPH5UM7GZXL9" hidden="1">Balance #REF!</definedName>
    <definedName name="BEx5KCZ91GO7UHIJQ2A2YAN9PYO3" localSheetId="15" hidden="1">Order #REF!</definedName>
    <definedName name="BEx5KCZ91GO7UHIJQ2A2YAN9PYO3" localSheetId="19" hidden="1">Order #REF!</definedName>
    <definedName name="BEx5KCZ91GO7UHIJQ2A2YAN9PYO3" hidden="1">Order #REF!</definedName>
    <definedName name="BEx5KEMOCERPWPKKBI2R88ZYGFJF" localSheetId="15" hidden="1">Analysis Report All #REF!</definedName>
    <definedName name="BEx5KEMOCERPWPKKBI2R88ZYGFJF" localSheetId="19" hidden="1">Analysis Report All #REF!</definedName>
    <definedName name="BEx5KEMOCERPWPKKBI2R88ZYGFJF" hidden="1">Analysis Report All #REF!</definedName>
    <definedName name="BEx5KR7N2NJA2IX5UA0NPUE62ZXW" localSheetId="15" hidden="1">Analysis Report All #REF!</definedName>
    <definedName name="BEx5KR7N2NJA2IX5UA0NPUE62ZXW" localSheetId="19" hidden="1">Analysis Report All #REF!</definedName>
    <definedName name="BEx5KR7N2NJA2IX5UA0NPUE62ZXW" hidden="1">Analysis Report All #REF!</definedName>
    <definedName name="BEx5KSKB719B2T4MGNSCXHSL3KRP" localSheetId="15" hidden="1">Analysis Report All #REF!</definedName>
    <definedName name="BEx5KSKB719B2T4MGNSCXHSL3KRP" localSheetId="19" hidden="1">Analysis Report All #REF!</definedName>
    <definedName name="BEx5KSKB719B2T4MGNSCXHSL3KRP" hidden="1">Analysis Report All #REF!</definedName>
    <definedName name="BEx5KU29BHCF6E3JVFGUN8B4TRH4" localSheetId="15" hidden="1">#REF!</definedName>
    <definedName name="BEx5KU29BHCF6E3JVFGUN8B4TRH4" hidden="1">#REF!</definedName>
    <definedName name="BEx5KXCVTNP68D41EHQJNIOZUJF4" localSheetId="19" hidden="1">#N/A</definedName>
    <definedName name="BEx5KXCVTNP68D41EHQJNIOZUJF4" hidden="1">#N/A</definedName>
    <definedName name="BEx5KYER580I4T7WTLMUN7NLNP5K" hidden="1">#REF!</definedName>
    <definedName name="BEx5KYK28C2VXN3I17KMZ5WUX3Y7" localSheetId="19" hidden="1">#N/A</definedName>
    <definedName name="BEx5KYK28C2VXN3I17KMZ5WUX3Y7" hidden="1">#N/A</definedName>
    <definedName name="BEx5L493OOGZIGO25NPNETRY4879" localSheetId="15" hidden="1">Net #REF!</definedName>
    <definedName name="BEx5L493OOGZIGO25NPNETRY4879" localSheetId="19" hidden="1">Net #REF!</definedName>
    <definedName name="BEx5L493OOGZIGO25NPNETRY4879" hidden="1">Net #REF!</definedName>
    <definedName name="BEx5L4UO6EW0ZTE3JUPSH0FA9MMH" localSheetId="19" hidden="1">#N/A</definedName>
    <definedName name="BEx5L4UO6EW0ZTE3JUPSH0FA9MMH" hidden="1">#N/A</definedName>
    <definedName name="BEx5L85BNSO9REFK4RF391KCAAKR" localSheetId="15" hidden="1">Trade Working #REF!</definedName>
    <definedName name="BEx5L85BNSO9REFK4RF391KCAAKR" localSheetId="19" hidden="1">Trade Working #REF!</definedName>
    <definedName name="BEx5L85BNSO9REFK4RF391KCAAKR" hidden="1">Trade Working #REF!</definedName>
    <definedName name="BEx5L8QXD22RBRSC23NOH4J7MDHR" localSheetId="15" hidden="1">Trade Working #REF!</definedName>
    <definedName name="BEx5L8QXD22RBRSC23NOH4J7MDHR" localSheetId="19" hidden="1">Trade Working #REF!</definedName>
    <definedName name="BEx5L8QXD22RBRSC23NOH4J7MDHR" hidden="1">Trade Working #REF!</definedName>
    <definedName name="BEx5LM8GWNTAIPGFFPTS2VYU2OVS" localSheetId="15" hidden="1">#REF!</definedName>
    <definedName name="BEx5LM8GWNTAIPGFFPTS2VYU2OVS" hidden="1">#REF!</definedName>
    <definedName name="BEx5LOXJZXQJ6JCZPDA05RHCNCT9" localSheetId="15" hidden="1">Analysis Report All #REF!</definedName>
    <definedName name="BEx5LOXJZXQJ6JCZPDA05RHCNCT9" localSheetId="19" hidden="1">Analysis Report All #REF!</definedName>
    <definedName name="BEx5LOXJZXQJ6JCZPDA05RHCNCT9" hidden="1">Analysis Report All #REF!</definedName>
    <definedName name="BEx5LTFECN08BH7ZOJVAZACVLOZP" localSheetId="15" hidden="1">Operating #REF!</definedName>
    <definedName name="BEx5LTFECN08BH7ZOJVAZACVLOZP" localSheetId="19" hidden="1">Operating #REF!</definedName>
    <definedName name="BEx5LTFECN08BH7ZOJVAZACVLOZP" hidden="1">Operating #REF!</definedName>
    <definedName name="BEx5LXX9FDEZA1T5N6RBN2PYKORZ" localSheetId="15" hidden="1">#REF!</definedName>
    <definedName name="BEx5LXX9FDEZA1T5N6RBN2PYKORZ" hidden="1">#REF!</definedName>
    <definedName name="BEx5M0GVO3H6175TCWGTFDFVVDD6" localSheetId="15" hidden="1">#REF!</definedName>
    <definedName name="BEx5M0GVO3H6175TCWGTFDFVVDD6" hidden="1">#REF!</definedName>
    <definedName name="BEx5M29MN2GTES30C8XD5L2U7FN2" localSheetId="15" hidden="1">Group Balance #REF!</definedName>
    <definedName name="BEx5M29MN2GTES30C8XD5L2U7FN2" localSheetId="19" hidden="1">Group Balance #REF!</definedName>
    <definedName name="BEx5M29MN2GTES30C8XD5L2U7FN2" hidden="1">Group Balance #REF!</definedName>
    <definedName name="BEx5M4D4LZQ6PBGJXPAEVVVG3CZ0" localSheetId="15" hidden="1">#REF!</definedName>
    <definedName name="BEx5M4D4LZQ6PBGJXPAEVVVG3CZ0" hidden="1">#REF!</definedName>
    <definedName name="BEx5M8V0N2THWQRC34DR0QCVZDXU" localSheetId="19" hidden="1">#N/A</definedName>
    <definedName name="BEx5M8V0N2THWQRC34DR0QCVZDXU" hidden="1">#N/A</definedName>
    <definedName name="BEx5MHUOFMHN5BWVKDHA5I5ZK8PD" localSheetId="15" hidden="1">Analysis Report All #REF!</definedName>
    <definedName name="BEx5MHUOFMHN5BWVKDHA5I5ZK8PD" localSheetId="19" hidden="1">Analysis Report All #REF!</definedName>
    <definedName name="BEx5MHUOFMHN5BWVKDHA5I5ZK8PD" hidden="1">Analysis Report All #REF!</definedName>
    <definedName name="BEx5MLQZM68YQSKARVWTTPINFQ2C" localSheetId="15" hidden="1">#REF!</definedName>
    <definedName name="BEx5MLQZM68YQSKARVWTTPINFQ2C" hidden="1">#REF!</definedName>
    <definedName name="BEx5MMCJZFEJM0KPORQA55U60MKL" localSheetId="15" hidden="1">Check Closing #REF!</definedName>
    <definedName name="BEx5MMCJZFEJM0KPORQA55U60MKL" localSheetId="19" hidden="1">Check Closing #REF!</definedName>
    <definedName name="BEx5MMCJZFEJM0KPORQA55U60MKL" hidden="1">Check Closing #REF!</definedName>
    <definedName name="BEx5MN3M5L32HAJ9HIBSF2T6VZRN" localSheetId="15" hidden="1">Analysis Report All #REF!</definedName>
    <definedName name="BEx5MN3M5L32HAJ9HIBSF2T6VZRN" localSheetId="19" hidden="1">Analysis Report All #REF!</definedName>
    <definedName name="BEx5MN3M5L32HAJ9HIBSF2T6VZRN" hidden="1">Analysis Report All #REF!</definedName>
    <definedName name="BEx5MWOP9Z6F40N6H8UXSNTE5VDB" localSheetId="15" hidden="1">Personnel in #REF!</definedName>
    <definedName name="BEx5MWOP9Z6F40N6H8UXSNTE5VDB" localSheetId="19" hidden="1">Personnel in #REF!</definedName>
    <definedName name="BEx5MWOP9Z6F40N6H8UXSNTE5VDB" hidden="1">Personnel in #REF!</definedName>
    <definedName name="BEx5MXAA72NN2D6T5L5AKYAT8R55" localSheetId="15" hidden="1">Balance #REF!</definedName>
    <definedName name="BEx5MXAA72NN2D6T5L5AKYAT8R55" localSheetId="19" hidden="1">Balance #REF!</definedName>
    <definedName name="BEx5MXAA72NN2D6T5L5AKYAT8R55" hidden="1">Balance #REF!</definedName>
    <definedName name="BEx5N0KYYYY68DQIBR8JMAMSJWQG" localSheetId="15" hidden="1">Net #REF!</definedName>
    <definedName name="BEx5N0KYYYY68DQIBR8JMAMSJWQG" localSheetId="19" hidden="1">Net #REF!</definedName>
    <definedName name="BEx5N0KYYYY68DQIBR8JMAMSJWQG" hidden="1">Net #REF!</definedName>
    <definedName name="BEx5NCVCK43BPLDU1EHF8GMWULL9" localSheetId="15" hidden="1">#REF!</definedName>
    <definedName name="BEx5NCVCK43BPLDU1EHF8GMWULL9" hidden="1">#REF!</definedName>
    <definedName name="BEx5NM0C0W9IQS87DO85GAVYE8I2" localSheetId="15" hidden="1">Check Closing #REF!</definedName>
    <definedName name="BEx5NM0C0W9IQS87DO85GAVYE8I2" localSheetId="19" hidden="1">Check Closing #REF!</definedName>
    <definedName name="BEx5NM0C0W9IQS87DO85GAVYE8I2" hidden="1">Check Closing #REF!</definedName>
    <definedName name="BEx5NREQI7HKFCP0PMWAQMRJI39R" localSheetId="15" hidden="1">#REF!</definedName>
    <definedName name="BEx5NREQI7HKFCP0PMWAQMRJI39R" hidden="1">#REF!</definedName>
    <definedName name="BEx5NZSSQ6PY99ZX2D7Q9IGOR34W" localSheetId="15" hidden="1">#REF!</definedName>
    <definedName name="BEx5NZSSQ6PY99ZX2D7Q9IGOR34W" hidden="1">#REF!</definedName>
    <definedName name="BEx5O2SQ3MEM5BT8AI681D1FKVPD" hidden="1">#REF!</definedName>
    <definedName name="BEx5O3ZUQ2OARA1CDOZ3NC4UE5AA" hidden="1">#REF!</definedName>
    <definedName name="BEx5OB1DELULG25538K998DIZYO6" localSheetId="15" hidden="1">Balance #REF!</definedName>
    <definedName name="BEx5OB1DELULG25538K998DIZYO6" localSheetId="19" hidden="1">Balance #REF!</definedName>
    <definedName name="BEx5OB1DELULG25538K998DIZYO6" hidden="1">Balance #REF!</definedName>
    <definedName name="BEx5OCU39GQMUOT4353GGBWBRY52" localSheetId="15" hidden="1">Net Sales #REF!</definedName>
    <definedName name="BEx5OCU39GQMUOT4353GGBWBRY52" localSheetId="19" hidden="1">Net Sales #REF!</definedName>
    <definedName name="BEx5OCU39GQMUOT4353GGBWBRY52" hidden="1">Net Sales #REF!</definedName>
    <definedName name="BEx5OFJ6V38MVW2DTKHTAFOO4CLP" localSheetId="19" hidden="1">#N/A</definedName>
    <definedName name="BEx5OFJ6V38MVW2DTKHTAFOO4CLP" hidden="1">#N/A</definedName>
    <definedName name="BEx5ORDBASC5ONT3JTQJSPQYZOJ7" localSheetId="15" hidden="1">Balance #REF!</definedName>
    <definedName name="BEx5ORDBASC5ONT3JTQJSPQYZOJ7" localSheetId="19" hidden="1">Balance #REF!</definedName>
    <definedName name="BEx5ORDBASC5ONT3JTQJSPQYZOJ7" hidden="1">Balance #REF!</definedName>
    <definedName name="BEx5ORTL1S6P45JSI41GF88CWF64" localSheetId="15" hidden="1">Operating #REF!</definedName>
    <definedName name="BEx5ORTL1S6P45JSI41GF88CWF64" localSheetId="19" hidden="1">Operating #REF!</definedName>
    <definedName name="BEx5ORTL1S6P45JSI41GF88CWF64" hidden="1">Operating #REF!</definedName>
    <definedName name="BEx5P97D6WO12RFSNMHN0XY1N7TZ" localSheetId="15" hidden="1">Group Net #REF!</definedName>
    <definedName name="BEx5P97D6WO12RFSNMHN0XY1N7TZ" localSheetId="19" hidden="1">Group Net #REF!</definedName>
    <definedName name="BEx5P97D6WO12RFSNMHN0XY1N7TZ" hidden="1">Group Net #REF!</definedName>
    <definedName name="BEx5PC7A1S2P9M9L8Y48T6T6WCC2" localSheetId="15" hidden="1">Personnel in #REF!</definedName>
    <definedName name="BEx5PC7A1S2P9M9L8Y48T6T6WCC2" localSheetId="19" hidden="1">Personnel in #REF!</definedName>
    <definedName name="BEx5PC7A1S2P9M9L8Y48T6T6WCC2" hidden="1">Personnel in #REF!</definedName>
    <definedName name="BEx5PLCA8DOMAU315YCS5275L2HS" localSheetId="15" hidden="1">#REF!</definedName>
    <definedName name="BEx5PLCA8DOMAU315YCS5275L2HS" hidden="1">#REF!</definedName>
    <definedName name="BEx5PPU3E71F0U2XN79H830V8VGG" localSheetId="15" hidden="1">List of Journal #REF!</definedName>
    <definedName name="BEx5PPU3E71F0U2XN79H830V8VGG" localSheetId="19" hidden="1">List of Journal #REF!</definedName>
    <definedName name="BEx5PPU3E71F0U2XN79H830V8VGG" hidden="1">List of Journal #REF!</definedName>
    <definedName name="BEx5PTA9X2R0J17FW4C3UH7E4FCA" localSheetId="15" hidden="1">Operating #REF!</definedName>
    <definedName name="BEx5PTA9X2R0J17FW4C3UH7E4FCA" localSheetId="19" hidden="1">Operating #REF!</definedName>
    <definedName name="BEx5PTA9X2R0J17FW4C3UH7E4FCA" hidden="1">Operating #REF!</definedName>
    <definedName name="BEx5QPSW4IPLH50WSR87HRER05RF" localSheetId="15" hidden="1">#REF!</definedName>
    <definedName name="BEx5QPSW4IPLH50WSR87HRER05RF" hidden="1">#REF!</definedName>
    <definedName name="BEx7463M35ZTRUJWG0ROG0KJV8JU" localSheetId="15" hidden="1">Check Closing #REF!</definedName>
    <definedName name="BEx7463M35ZTRUJWG0ROG0KJV8JU" localSheetId="19" hidden="1">Check Closing #REF!</definedName>
    <definedName name="BEx7463M35ZTRUJWG0ROG0KJV8JU" hidden="1">Check Closing #REF!</definedName>
    <definedName name="BEx74F3A70RRECCL1JWS2TXNMLAW" localSheetId="15" hidden="1">Analysis Report All #REF!</definedName>
    <definedName name="BEx74F3A70RRECCL1JWS2TXNMLAW" localSheetId="19" hidden="1">Analysis Report All #REF!</definedName>
    <definedName name="BEx74F3A70RRECCL1JWS2TXNMLAW" hidden="1">Analysis Report All #REF!</definedName>
    <definedName name="BEx7507UZJO7K9LXL9T5EONCOW2A" localSheetId="15" hidden="1">#REF!</definedName>
    <definedName name="BEx7507UZJO7K9LXL9T5EONCOW2A" hidden="1">#REF!</definedName>
    <definedName name="BEx750DBQWB7VYT9PP02TTWJU6NG" hidden="1">#REF!</definedName>
    <definedName name="BEx750YWW3OXDOWOKF2LCQ0H9DZH" localSheetId="15" hidden="1">Analysis Report All #REF!</definedName>
    <definedName name="BEx750YWW3OXDOWOKF2LCQ0H9DZH" localSheetId="19" hidden="1">Analysis Report All #REF!</definedName>
    <definedName name="BEx750YWW3OXDOWOKF2LCQ0H9DZH" hidden="1">Analysis Report All #REF!</definedName>
    <definedName name="BEx759D1D5SXS5ELLZVBI0SXYUNF" localSheetId="15" hidden="1">#REF!</definedName>
    <definedName name="BEx759D1D5SXS5ELLZVBI0SXYUNF" hidden="1">#REF!</definedName>
    <definedName name="BEx75GJZSZHUDN6OOAGQYFUDA2LP" hidden="1">#REF!</definedName>
    <definedName name="BEx75P8VJLJCJ5J9RIWX2AGY8RT0" localSheetId="19" hidden="1">#N/A</definedName>
    <definedName name="BEx75P8VJLJCJ5J9RIWX2AGY8RT0" hidden="1">#N/A</definedName>
    <definedName name="BEx75T55F7GML8V1DMWL26WRT006" hidden="1">#REF!</definedName>
    <definedName name="BEx763HBQ8QE2OO2MBKDQOZLPSZM" localSheetId="15" hidden="1">Analysis Report All #REF!</definedName>
    <definedName name="BEx763HBQ8QE2OO2MBKDQOZLPSZM" localSheetId="19" hidden="1">Analysis Report All #REF!</definedName>
    <definedName name="BEx763HBQ8QE2OO2MBKDQOZLPSZM" hidden="1">Analysis Report All #REF!</definedName>
    <definedName name="BEx76AOA62EDV00YL2K4WDE9N9H1" localSheetId="15" hidden="1">Check Closing #REF!</definedName>
    <definedName name="BEx76AOA62EDV00YL2K4WDE9N9H1" localSheetId="19" hidden="1">Check Closing #REF!</definedName>
    <definedName name="BEx76AOA62EDV00YL2K4WDE9N9H1" hidden="1">Check Closing #REF!</definedName>
    <definedName name="BEx76F658ST2JJL5TTQYW24KAV6D" localSheetId="15" hidden="1">Analysis Report All #REF!</definedName>
    <definedName name="BEx76F658ST2JJL5TTQYW24KAV6D" localSheetId="19" hidden="1">Analysis Report All #REF!</definedName>
    <definedName name="BEx76F658ST2JJL5TTQYW24KAV6D" hidden="1">Analysis Report All #REF!</definedName>
    <definedName name="BEx76JYR3LAWDWVD18PEJWHYJMS7" localSheetId="15" hidden="1">Trade Working #REF!</definedName>
    <definedName name="BEx76JYR3LAWDWVD18PEJWHYJMS7" localSheetId="19" hidden="1">Trade Working #REF!</definedName>
    <definedName name="BEx76JYR3LAWDWVD18PEJWHYJMS7" hidden="1">Trade Working #REF!</definedName>
    <definedName name="BEx76QUX6LNVORGA8AY9866VBN27" localSheetId="15" hidden="1">#REF!</definedName>
    <definedName name="BEx76QUX6LNVORGA8AY9866VBN27" hidden="1">#REF!</definedName>
    <definedName name="BEx76R5PBQG0RCSAHRRUT8AHXXDX" localSheetId="15" hidden="1">Trade Working #REF!</definedName>
    <definedName name="BEx76R5PBQG0RCSAHRRUT8AHXXDX" localSheetId="19" hidden="1">Trade Working #REF!</definedName>
    <definedName name="BEx76R5PBQG0RCSAHRRUT8AHXXDX" hidden="1">Trade Working #REF!</definedName>
    <definedName name="BEx76SIBLJL5Z4JSMYFDN0XVVRK2" localSheetId="15" hidden="1">Personnel in #REF!</definedName>
    <definedName name="BEx76SIBLJL5Z4JSMYFDN0XVVRK2" localSheetId="19" hidden="1">Personnel in #REF!</definedName>
    <definedName name="BEx76SIBLJL5Z4JSMYFDN0XVVRK2" hidden="1">Personnel in #REF!</definedName>
    <definedName name="BEx76TEJYBD3GG0PE16J8IK4ALO9" localSheetId="15" hidden="1">Net #REF!</definedName>
    <definedName name="BEx76TEJYBD3GG0PE16J8IK4ALO9" localSheetId="19" hidden="1">Net #REF!</definedName>
    <definedName name="BEx76TEJYBD3GG0PE16J8IK4ALO9" hidden="1">Net #REF!</definedName>
    <definedName name="BEx770WA14X5ODRNJOB24Q3TTSX8" localSheetId="15" hidden="1">Analysis Report All #REF!</definedName>
    <definedName name="BEx770WA14X5ODRNJOB24Q3TTSX8" localSheetId="19" hidden="1">Analysis Report All #REF!</definedName>
    <definedName name="BEx770WA14X5ODRNJOB24Q3TTSX8" hidden="1">Analysis Report All #REF!</definedName>
    <definedName name="BEx771NBN0VY63HF8RQN5VG1S002" localSheetId="15" hidden="1">Order #REF!</definedName>
    <definedName name="BEx771NBN0VY63HF8RQN5VG1S002" localSheetId="19" hidden="1">Order #REF!</definedName>
    <definedName name="BEx771NBN0VY63HF8RQN5VG1S002" hidden="1">Order #REF!</definedName>
    <definedName name="BEx771SO0FSFK8H6M7A0RAOH3LI5" localSheetId="15" hidden="1">Analysis Report All #REF!</definedName>
    <definedName name="BEx771SO0FSFK8H6M7A0RAOH3LI5" localSheetId="19" hidden="1">Analysis Report All #REF!</definedName>
    <definedName name="BEx771SO0FSFK8H6M7A0RAOH3LI5" hidden="1">Analysis Report All #REF!</definedName>
    <definedName name="BEx7746ZHKKCQ1VHOJT8YAOAO6HE" localSheetId="15" hidden="1">Analysis Report All #REF!</definedName>
    <definedName name="BEx7746ZHKKCQ1VHOJT8YAOAO6HE" localSheetId="19" hidden="1">Analysis Report All #REF!</definedName>
    <definedName name="BEx7746ZHKKCQ1VHOJT8YAOAO6HE" hidden="1">Analysis Report All #REF!</definedName>
    <definedName name="BEx77ASC9MKILX5UHT9NS25SZ7IA" localSheetId="15" hidden="1">Operating #REF!</definedName>
    <definedName name="BEx77ASC9MKILX5UHT9NS25SZ7IA" localSheetId="19" hidden="1">Operating #REF!</definedName>
    <definedName name="BEx77ASC9MKILX5UHT9NS25SZ7IA" hidden="1">Operating #REF!</definedName>
    <definedName name="BEx77F4VAW7MLZFCZXI9U7PHY7NR" localSheetId="15" hidden="1">Balance #REF!</definedName>
    <definedName name="BEx77F4VAW7MLZFCZXI9U7PHY7NR" localSheetId="19" hidden="1">Balance #REF!</definedName>
    <definedName name="BEx77F4VAW7MLZFCZXI9U7PHY7NR" hidden="1">Balance #REF!</definedName>
    <definedName name="BEx77QDESURI6WW5582YXSK3A972" localSheetId="15" hidden="1">#REF!</definedName>
    <definedName name="BEx77QDESURI6WW5582YXSK3A972" hidden="1">#REF!</definedName>
    <definedName name="BEx77QYZJZ6CR2FZOZZZ5HA90VIL" localSheetId="15" hidden="1">Analysis Report All #REF!</definedName>
    <definedName name="BEx77QYZJZ6CR2FZOZZZ5HA90VIL" localSheetId="19" hidden="1">Analysis Report All #REF!</definedName>
    <definedName name="BEx77QYZJZ6CR2FZOZZZ5HA90VIL" hidden="1">Analysis Report All #REF!</definedName>
    <definedName name="BEx77VBI9XOPFHKEWU5EHQ9J675Y" localSheetId="15" hidden="1">#REF!</definedName>
    <definedName name="BEx77VBI9XOPFHKEWU5EHQ9J675Y" hidden="1">#REF!</definedName>
    <definedName name="BEx7809GQOCLHSNH95VOYIX7P1TV" hidden="1">#REF!</definedName>
    <definedName name="BEx780K8XAXUHGVZGZWQ74DK4CI3" hidden="1">#REF!</definedName>
    <definedName name="BEx781WQYAOXLY4VROFKXZ7C6DAG" localSheetId="15" hidden="1">Order #REF!</definedName>
    <definedName name="BEx781WQYAOXLY4VROFKXZ7C6DAG" localSheetId="19" hidden="1">Order #REF!</definedName>
    <definedName name="BEx781WQYAOXLY4VROFKXZ7C6DAG" hidden="1">Order #REF!</definedName>
    <definedName name="BEx782NSLOFP5QHMVM1YABP03XHV" localSheetId="15" hidden="1">Analysis Report All #REF!</definedName>
    <definedName name="BEx782NSLOFP5QHMVM1YABP03XHV" localSheetId="19" hidden="1">Analysis Report All #REF!</definedName>
    <definedName name="BEx782NSLOFP5QHMVM1YABP03XHV" hidden="1">Analysis Report All #REF!</definedName>
    <definedName name="BEx784GJ0LCSNXI5JN9OZRK82EZG" localSheetId="15" hidden="1">Balance #REF!</definedName>
    <definedName name="BEx784GJ0LCSNXI5JN9OZRK82EZG" localSheetId="19" hidden="1">Balance #REF!</definedName>
    <definedName name="BEx784GJ0LCSNXI5JN9OZRK82EZG" hidden="1">Balance #REF!</definedName>
    <definedName name="BEx78AGBDH51B7FPTYVNB6YZGZ3P" localSheetId="15" hidden="1">Balance #REF!</definedName>
    <definedName name="BEx78AGBDH51B7FPTYVNB6YZGZ3P" localSheetId="19" hidden="1">Balance #REF!</definedName>
    <definedName name="BEx78AGBDH51B7FPTYVNB6YZGZ3P" hidden="1">Balance #REF!</definedName>
    <definedName name="BEx78CZXO4BSHKZK5J5ZHF6EXY2W" localSheetId="15" hidden="1">Trade Working #REF!</definedName>
    <definedName name="BEx78CZXO4BSHKZK5J5ZHF6EXY2W" localSheetId="19" hidden="1">Trade Working #REF!</definedName>
    <definedName name="BEx78CZXO4BSHKZK5J5ZHF6EXY2W" hidden="1">Trade Working #REF!</definedName>
    <definedName name="BEx78D5F4ND8ETVGA2PBUT0UF79E" localSheetId="15" hidden="1">Group #REF!</definedName>
    <definedName name="BEx78D5F4ND8ETVGA2PBUT0UF79E" localSheetId="19" hidden="1">Group #REF!</definedName>
    <definedName name="BEx78D5F4ND8ETVGA2PBUT0UF79E" hidden="1">Group #REF!</definedName>
    <definedName name="BEx78EY4XDFNR0N6UY6N68VQ5BQ8" localSheetId="15" hidden="1">#REF!</definedName>
    <definedName name="BEx78EY4XDFNR0N6UY6N68VQ5BQ8" hidden="1">#REF!</definedName>
    <definedName name="BEx78F8XUVUALZXDMY0FRYT6T6IR" localSheetId="15" hidden="1">#REF!</definedName>
    <definedName name="BEx78F8XUVUALZXDMY0FRYT6T6IR" hidden="1">#REF!</definedName>
    <definedName name="BEx78MW05CXH3VPO1ZLJNKVMLI2Z" localSheetId="15" hidden="1">Analysis Report All #REF!</definedName>
    <definedName name="BEx78MW05CXH3VPO1ZLJNKVMLI2Z" localSheetId="19" hidden="1">Analysis Report All #REF!</definedName>
    <definedName name="BEx78MW05CXH3VPO1ZLJNKVMLI2Z" hidden="1">Analysis Report All #REF!</definedName>
    <definedName name="BEx78SFO5VR28677DWZEMDN7G86X" localSheetId="15" hidden="1">#REF!</definedName>
    <definedName name="BEx78SFO5VR28677DWZEMDN7G86X" hidden="1">#REF!</definedName>
    <definedName name="BEx78SFOYH1Z0ZDTO47W2M60TW6K" hidden="1">#REF!</definedName>
    <definedName name="BEx78SQHH1QF24SGQSW9ROQJQW9S" localSheetId="15" hidden="1">Net #REF!</definedName>
    <definedName name="BEx78SQHH1QF24SGQSW9ROQJQW9S" localSheetId="19" hidden="1">Net #REF!</definedName>
    <definedName name="BEx78SQHH1QF24SGQSW9ROQJQW9S" hidden="1">Net #REF!</definedName>
    <definedName name="BEx7902QS3AF15RF3GZGHU2IA7WR" localSheetId="15" hidden="1">#REF!</definedName>
    <definedName name="BEx7902QS3AF15RF3GZGHU2IA7WR" hidden="1">#REF!</definedName>
    <definedName name="BEx796YWE15LL8M6H0JKDU8YVF83" localSheetId="15" hidden="1">Trade Working #REF!</definedName>
    <definedName name="BEx796YWE15LL8M6H0JKDU8YVF83" localSheetId="19" hidden="1">Trade Working #REF!</definedName>
    <definedName name="BEx796YWE15LL8M6H0JKDU8YVF83" hidden="1">Trade Working #REF!</definedName>
    <definedName name="BEx79A9LYIQY7RLCMEZP77BYPTON" localSheetId="15" hidden="1">Operating #REF!</definedName>
    <definedName name="BEx79A9LYIQY7RLCMEZP77BYPTON" localSheetId="19" hidden="1">Operating #REF!</definedName>
    <definedName name="BEx79A9LYIQY7RLCMEZP77BYPTON" hidden="1">Operating #REF!</definedName>
    <definedName name="BEx79CYOJ0P588HCHM9B5ND0FFKX" localSheetId="15" hidden="1">#REF!</definedName>
    <definedName name="BEx79CYOJ0P588HCHM9B5ND0FFKX" hidden="1">#REF!</definedName>
    <definedName name="BEx79IIDM5TP9E3U9PREU1PKP2GD" localSheetId="15" hidden="1">Operating #REF!</definedName>
    <definedName name="BEx79IIDM5TP9E3U9PREU1PKP2GD" localSheetId="19" hidden="1">Operating #REF!</definedName>
    <definedName name="BEx79IIDM5TP9E3U9PREU1PKP2GD" hidden="1">Operating #REF!</definedName>
    <definedName name="BEx79ONHSEHDYL5IO6WZVEX2WA1G" localSheetId="15" hidden="1">Analysis Report All #REF!</definedName>
    <definedName name="BEx79ONHSEHDYL5IO6WZVEX2WA1G" localSheetId="19" hidden="1">Analysis Report All #REF!</definedName>
    <definedName name="BEx79ONHSEHDYL5IO6WZVEX2WA1G" hidden="1">Analysis Report All #REF!</definedName>
    <definedName name="BEx79RHXB0GIYXCZFNQ3EXKIOB5U" localSheetId="15" hidden="1">Net #REF!</definedName>
    <definedName name="BEx79RHXB0GIYXCZFNQ3EXKIOB5U" localSheetId="19" hidden="1">Net #REF!</definedName>
    <definedName name="BEx79RHXB0GIYXCZFNQ3EXKIOB5U" hidden="1">Net #REF!</definedName>
    <definedName name="BEx79SEAYKUZB0H4LYBCD6WWJBG2" localSheetId="15" hidden="1">#REF!</definedName>
    <definedName name="BEx79SEAYKUZB0H4LYBCD6WWJBG2" hidden="1">#REF!</definedName>
    <definedName name="BEx7A54Y60UT1J0UKVTXWHHD9NLU" localSheetId="15" hidden="1">#REF!</definedName>
    <definedName name="BEx7A54Y60UT1J0UKVTXWHHD9NLU" hidden="1">#REF!</definedName>
    <definedName name="BEx7A6XMV9XFHWRN3UNK3H7AOGQK" localSheetId="15" hidden="1">Gross Profit bef. Distr. #REF!</definedName>
    <definedName name="BEx7A6XMV9XFHWRN3UNK3H7AOGQK" localSheetId="19" hidden="1">Gross Profit bef. Distr. #REF!</definedName>
    <definedName name="BEx7A6XMV9XFHWRN3UNK3H7AOGQK" hidden="1">Gross Profit bef. Distr. #REF!</definedName>
    <definedName name="BEx7ADOCZY9EK97LHFUM62AVU5X4" localSheetId="15" hidden="1">Analysis Report All #REF!</definedName>
    <definedName name="BEx7ADOCZY9EK97LHFUM62AVU5X4" localSheetId="19" hidden="1">Analysis Report All #REF!</definedName>
    <definedName name="BEx7ADOCZY9EK97LHFUM62AVU5X4" hidden="1">Analysis Report All #REF!</definedName>
    <definedName name="BEx7ASNU9PGC42URC6P9DZ3DYD6S" localSheetId="15" hidden="1">Group #REF!</definedName>
    <definedName name="BEx7ASNU9PGC42URC6P9DZ3DYD6S" localSheetId="19" hidden="1">Group #REF!</definedName>
    <definedName name="BEx7ASNU9PGC42URC6P9DZ3DYD6S" hidden="1">Group #REF!</definedName>
    <definedName name="BEx7AWPK7PBCN71NJNS8QS0DC1NB" localSheetId="15" hidden="1">Analysis Report All #REF!</definedName>
    <definedName name="BEx7AWPK7PBCN71NJNS8QS0DC1NB" localSheetId="19" hidden="1">Analysis Report All #REF!</definedName>
    <definedName name="BEx7AWPK7PBCN71NJNS8QS0DC1NB" hidden="1">Analysis Report All #REF!</definedName>
    <definedName name="BEx7AZEJAWSYE9JP4T9O486FIKOH" localSheetId="15" hidden="1">Check Closing #REF!</definedName>
    <definedName name="BEx7AZEJAWSYE9JP4T9O486FIKOH" localSheetId="19" hidden="1">Check Closing #REF!</definedName>
    <definedName name="BEx7AZEJAWSYE9JP4T9O486FIKOH" hidden="1">Check Closing #REF!</definedName>
    <definedName name="BEx7B178XNSU41YSVL5ZQSIG78X8" localSheetId="15" hidden="1">Analysis Report All #REF!</definedName>
    <definedName name="BEx7B178XNSU41YSVL5ZQSIG78X8" localSheetId="19" hidden="1">Analysis Report All #REF!</definedName>
    <definedName name="BEx7B178XNSU41YSVL5ZQSIG78X8" hidden="1">Analysis Report All #REF!</definedName>
    <definedName name="BEx7BIAAE51GAGLSEHIY6REHQWMZ" localSheetId="19" hidden="1">#N/A</definedName>
    <definedName name="BEx7BIAAE51GAGLSEHIY6REHQWMZ" hidden="1">#N/A</definedName>
    <definedName name="BEx7BNDPNIH2NEPSIQS4GB6BONOR" localSheetId="15" hidden="1">Analysis Report All #REF!</definedName>
    <definedName name="BEx7BNDPNIH2NEPSIQS4GB6BONOR" localSheetId="19" hidden="1">Analysis Report All #REF!</definedName>
    <definedName name="BEx7BNDPNIH2NEPSIQS4GB6BONOR" hidden="1">Analysis Report All #REF!</definedName>
    <definedName name="BEx7BPXFZXJ79FQ0E8AQE21PGVHA" localSheetId="15" hidden="1">#REF!</definedName>
    <definedName name="BEx7BPXFZXJ79FQ0E8AQE21PGVHA" hidden="1">#REF!</definedName>
    <definedName name="BEx7BVMHNQR1VH5VFOAYOPC6XOMV" localSheetId="15" hidden="1">Analysis Report All #REF!</definedName>
    <definedName name="BEx7BVMHNQR1VH5VFOAYOPC6XOMV" localSheetId="19" hidden="1">Analysis Report All #REF!</definedName>
    <definedName name="BEx7BVMHNQR1VH5VFOAYOPC6XOMV" hidden="1">Analysis Report All #REF!</definedName>
    <definedName name="BEx7BWDCA8KM4KET2H8BAPTYMG1H" localSheetId="15" hidden="1">Analysis Report All Items #REF!</definedName>
    <definedName name="BEx7BWDCA8KM4KET2H8BAPTYMG1H" localSheetId="19" hidden="1">Analysis Report All Items #REF!</definedName>
    <definedName name="BEx7BWDCA8KM4KET2H8BAPTYMG1H" hidden="1">Analysis Report All Items #REF!</definedName>
    <definedName name="BEx7C40F0PQURHPI6YQ39NFIR86Z" localSheetId="15" hidden="1">#REF!</definedName>
    <definedName name="BEx7C40F0PQURHPI6YQ39NFIR86Z" hidden="1">#REF!</definedName>
    <definedName name="BEx7C4RHIE7SMIR7JDIA743I837B" localSheetId="15" hidden="1">List of Journal #REF!</definedName>
    <definedName name="BEx7C4RHIE7SMIR7JDIA743I837B" localSheetId="19" hidden="1">List of Journal #REF!</definedName>
    <definedName name="BEx7C4RHIE7SMIR7JDIA743I837B" hidden="1">List of Journal #REF!</definedName>
    <definedName name="BEx7C825OJ1C6JF2UAS25QO529BH" localSheetId="15" hidden="1">Trade Working #REF!</definedName>
    <definedName name="BEx7C825OJ1C6JF2UAS25QO529BH" localSheetId="19" hidden="1">Trade Working #REF!</definedName>
    <definedName name="BEx7C825OJ1C6JF2UAS25QO529BH" hidden="1">Trade Working #REF!</definedName>
    <definedName name="BEx7C99BOWRIZ6R626U4FL97F4M2" localSheetId="15" hidden="1">#REF!</definedName>
    <definedName name="BEx7C99BOWRIZ6R626U4FL97F4M2" hidden="1">#REF!</definedName>
    <definedName name="BEx7C9K3OA5GUU77LMCQXEJGKKFD" localSheetId="15" hidden="1">List of Journal #REF!</definedName>
    <definedName name="BEx7C9K3OA5GUU77LMCQXEJGKKFD" localSheetId="19" hidden="1">List of Journal #REF!</definedName>
    <definedName name="BEx7C9K3OA5GUU77LMCQXEJGKKFD" hidden="1">List of Journal #REF!</definedName>
    <definedName name="BEx7CALZDI1P3XXNKF3E7E7MCPWM" localSheetId="15" hidden="1">Operating #REF!</definedName>
    <definedName name="BEx7CALZDI1P3XXNKF3E7E7MCPWM" localSheetId="19" hidden="1">Operating #REF!</definedName>
    <definedName name="BEx7CALZDI1P3XXNKF3E7E7MCPWM" hidden="1">Operating #REF!</definedName>
    <definedName name="BEx7CE1XX56XYIDMZWFX3TZ6FSOJ" localSheetId="15" hidden="1">Operating #REF!</definedName>
    <definedName name="BEx7CE1XX56XYIDMZWFX3TZ6FSOJ" localSheetId="19" hidden="1">Operating #REF!</definedName>
    <definedName name="BEx7CE1XX56XYIDMZWFX3TZ6FSOJ" hidden="1">Operating #REF!</definedName>
    <definedName name="BEx7CK1S3QS21MGCAC0SE79FDUVQ" localSheetId="15" hidden="1">Trade Working #REF!</definedName>
    <definedName name="BEx7CK1S3QS21MGCAC0SE79FDUVQ" localSheetId="19" hidden="1">Trade Working #REF!</definedName>
    <definedName name="BEx7CK1S3QS21MGCAC0SE79FDUVQ" hidden="1">Trade Working #REF!</definedName>
    <definedName name="BEx7CNHQNLL9CK2CVMUPY3J9EPZL" localSheetId="15" hidden="1">Group Net #REF!</definedName>
    <definedName name="BEx7CNHQNLL9CK2CVMUPY3J9EPZL" localSheetId="19" hidden="1">Group Net #REF!</definedName>
    <definedName name="BEx7CNHQNLL9CK2CVMUPY3J9EPZL" hidden="1">Group Net #REF!</definedName>
    <definedName name="BEx7CW6NFRL2P4XWP0MWHIYA97KF" localSheetId="15" hidden="1">#REF!</definedName>
    <definedName name="BEx7CW6NFRL2P4XWP0MWHIYA97KF" hidden="1">#REF!</definedName>
    <definedName name="BEx7CZ19G25ZW147O6VTADZL1HOJ" localSheetId="15" hidden="1">#REF!</definedName>
    <definedName name="BEx7CZ19G25ZW147O6VTADZL1HOJ" hidden="1">#REF!</definedName>
    <definedName name="BEx7D38A7S3B9QRHN2TFVHEV58B4" hidden="1">#REF!</definedName>
    <definedName name="BEx7DKREO6O7RT6R6QZY45PY0EQ5" localSheetId="15" hidden="1">Trade Working #REF!</definedName>
    <definedName name="BEx7DKREO6O7RT6R6QZY45PY0EQ5" localSheetId="19" hidden="1">Trade Working #REF!</definedName>
    <definedName name="BEx7DKREO6O7RT6R6QZY45PY0EQ5" hidden="1">Trade Working #REF!</definedName>
    <definedName name="BEx7DOYH136WYFE356UTUYTEZ3WL" localSheetId="15" hidden="1">Net #REF!</definedName>
    <definedName name="BEx7DOYH136WYFE356UTUYTEZ3WL" localSheetId="19" hidden="1">Net #REF!</definedName>
    <definedName name="BEx7DOYH136WYFE356UTUYTEZ3WL" hidden="1">Net #REF!</definedName>
    <definedName name="BEx7DQB2VJ9PMGYJRVEM1YDY2OVX" localSheetId="15" hidden="1">Group #REF!</definedName>
    <definedName name="BEx7DQB2VJ9PMGYJRVEM1YDY2OVX" localSheetId="19" hidden="1">Group #REF!</definedName>
    <definedName name="BEx7DQB2VJ9PMGYJRVEM1YDY2OVX" hidden="1">Group #REF!</definedName>
    <definedName name="BEx7DW5G4T5Q0LOVQITUBN0PPEY1" localSheetId="15" hidden="1">Analysis Report All #REF!</definedName>
    <definedName name="BEx7DW5G4T5Q0LOVQITUBN0PPEY1" localSheetId="19" hidden="1">Analysis Report All #REF!</definedName>
    <definedName name="BEx7DW5G4T5Q0LOVQITUBN0PPEY1" hidden="1">Analysis Report All #REF!</definedName>
    <definedName name="BEx7E4ZM23RG82OATUNLK127FT7Q" localSheetId="15" hidden="1">Analysis Report All #REF!</definedName>
    <definedName name="BEx7E4ZM23RG82OATUNLK127FT7Q" localSheetId="19" hidden="1">Analysis Report All #REF!</definedName>
    <definedName name="BEx7E4ZM23RG82OATUNLK127FT7Q" hidden="1">Analysis Report All #REF!</definedName>
    <definedName name="BEx7E5L816IPG58PTI53MGYOHQID" localSheetId="15" hidden="1">Operating #REF!</definedName>
    <definedName name="BEx7E5L816IPG58PTI53MGYOHQID" localSheetId="19" hidden="1">Operating #REF!</definedName>
    <definedName name="BEx7E5L816IPG58PTI53MGYOHQID" hidden="1">Operating #REF!</definedName>
    <definedName name="BEx7E5QP7W6UKO74F5Y0VJ741HS5" localSheetId="15" hidden="1">#REF!</definedName>
    <definedName name="BEx7E5QP7W6UKO74F5Y0VJ741HS5" hidden="1">#REF!</definedName>
    <definedName name="BEx7E96P349OMPA7QR76CKF38S9N" localSheetId="15" hidden="1">Group #REF!</definedName>
    <definedName name="BEx7E96P349OMPA7QR76CKF38S9N" localSheetId="19" hidden="1">Group #REF!</definedName>
    <definedName name="BEx7E96P349OMPA7QR76CKF38S9N" hidden="1">Group #REF!</definedName>
    <definedName name="BEx7EAU4IC0UXGNPNLBI0K4FYRSV" localSheetId="15" hidden="1">#REF!</definedName>
    <definedName name="BEx7EAU4IC0UXGNPNLBI0K4FYRSV" hidden="1">#REF!</definedName>
    <definedName name="BEx7EI6EHWX78JHPV1KN3ZI9RWYH" localSheetId="15" hidden="1">List of Journal #REF!</definedName>
    <definedName name="BEx7EI6EHWX78JHPV1KN3ZI9RWYH" localSheetId="19" hidden="1">List of Journal #REF!</definedName>
    <definedName name="BEx7EI6EHWX78JHPV1KN3ZI9RWYH" hidden="1">List of Journal #REF!</definedName>
    <definedName name="BEx7ENFA61SHN3RB9CETB0NXHXGJ" localSheetId="15" hidden="1">Check Closing #REF!</definedName>
    <definedName name="BEx7ENFA61SHN3RB9CETB0NXHXGJ" localSheetId="19" hidden="1">Check Closing #REF!</definedName>
    <definedName name="BEx7ENFA61SHN3RB9CETB0NXHXGJ" hidden="1">Check Closing #REF!</definedName>
    <definedName name="BEx7ETV6L1TM7JSXJIGK3FC6RVZW" localSheetId="15" hidden="1">#REF!</definedName>
    <definedName name="BEx7ETV6L1TM7JSXJIGK3FC6RVZW" hidden="1">#REF!</definedName>
    <definedName name="BEx7EWK9GUVV6FXWYIGH0TAI4V2O" localSheetId="15" hidden="1">#REF!</definedName>
    <definedName name="BEx7EWK9GUVV6FXWYIGH0TAI4V2O" hidden="1">#REF!</definedName>
    <definedName name="BEx7F009WKCQDCECE7A3RU1V8RHO" localSheetId="15" hidden="1">Analysis Report All #REF!</definedName>
    <definedName name="BEx7F009WKCQDCECE7A3RU1V8RHO" localSheetId="19" hidden="1">Analysis Report All #REF!</definedName>
    <definedName name="BEx7F009WKCQDCECE7A3RU1V8RHO" hidden="1">Analysis Report All #REF!</definedName>
    <definedName name="BEx7F777VQW22IYIJGOAE4RXH52M" localSheetId="15" hidden="1">Trade Working #REF!</definedName>
    <definedName name="BEx7F777VQW22IYIJGOAE4RXH52M" localSheetId="19" hidden="1">Trade Working #REF!</definedName>
    <definedName name="BEx7F777VQW22IYIJGOAE4RXH52M" hidden="1">Trade Working #REF!</definedName>
    <definedName name="BEx7FHE3Q2MM4EE09DEXIEZ6N2V7" localSheetId="15" hidden="1">List of Journal #REF!</definedName>
    <definedName name="BEx7FHE3Q2MM4EE09DEXIEZ6N2V7" localSheetId="19" hidden="1">List of Journal #REF!</definedName>
    <definedName name="BEx7FHE3Q2MM4EE09DEXIEZ6N2V7" hidden="1">List of Journal #REF!</definedName>
    <definedName name="BEx7FJ1IND50JHHJQT253UMK6LUM" localSheetId="15" hidden="1">Balance #REF!</definedName>
    <definedName name="BEx7FJ1IND50JHHJQT253UMK6LUM" localSheetId="19" hidden="1">Balance #REF!</definedName>
    <definedName name="BEx7FJ1IND50JHHJQT253UMK6LUM" hidden="1">Balance #REF!</definedName>
    <definedName name="BEx7FKU9VQ3V4ER3Q17DESRDR2U0" localSheetId="15" hidden="1">Analysis Report All #REF!</definedName>
    <definedName name="BEx7FKU9VQ3V4ER3Q17DESRDR2U0" localSheetId="19" hidden="1">Analysis Report All #REF!</definedName>
    <definedName name="BEx7FKU9VQ3V4ER3Q17DESRDR2U0" hidden="1">Analysis Report All #REF!</definedName>
    <definedName name="BEx7G0KMF0OWVWRMFBD80JUV1JJU" localSheetId="15" hidden="1">#REF!</definedName>
    <definedName name="BEx7G0KMF0OWVWRMFBD80JUV1JJU" hidden="1">#REF!</definedName>
    <definedName name="BEx7GB7Q9EAMIFYAILFUWM6IOJ2T" localSheetId="15" hidden="1">Gross Profit bef. Distr. #REF!</definedName>
    <definedName name="BEx7GB7Q9EAMIFYAILFUWM6IOJ2T" localSheetId="19" hidden="1">Gross Profit bef. Distr. #REF!</definedName>
    <definedName name="BEx7GB7Q9EAMIFYAILFUWM6IOJ2T" hidden="1">Gross Profit bef. Distr. #REF!</definedName>
    <definedName name="BEx7GCPIY540B3SM4XCGBWFUHXYL" localSheetId="15" hidden="1">Operating #REF!</definedName>
    <definedName name="BEx7GCPIY540B3SM4XCGBWFUHXYL" localSheetId="19" hidden="1">Operating #REF!</definedName>
    <definedName name="BEx7GCPIY540B3SM4XCGBWFUHXYL" hidden="1">Operating #REF!</definedName>
    <definedName name="BEx7GGRADH8SH929XSYG16293F78" localSheetId="15" hidden="1">#REF!</definedName>
    <definedName name="BEx7GGRADH8SH929XSYG16293F78" hidden="1">#REF!</definedName>
    <definedName name="BEx7GL936HQ7QD8YMGH90CO31E2A" localSheetId="15" hidden="1">Analysis Report All #REF!</definedName>
    <definedName name="BEx7GL936HQ7QD8YMGH90CO31E2A" localSheetId="19" hidden="1">Analysis Report All #REF!</definedName>
    <definedName name="BEx7GL936HQ7QD8YMGH90CO31E2A" hidden="1">Analysis Report All #REF!</definedName>
    <definedName name="BEx7GQSRUP6K6DOGY52UYH5JTWDY" localSheetId="15" hidden="1">Gross Profit #REF!</definedName>
    <definedName name="BEx7GQSRUP6K6DOGY52UYH5JTWDY" localSheetId="19" hidden="1">Gross Profit #REF!</definedName>
    <definedName name="BEx7GQSRUP6K6DOGY52UYH5JTWDY" hidden="1">Gross Profit #REF!</definedName>
    <definedName name="BEx7GSAL6P7TASL8MB63RFST1LJL" localSheetId="15" hidden="1">#REF!</definedName>
    <definedName name="BEx7GSAL6P7TASL8MB63RFST1LJL" hidden="1">#REF!</definedName>
    <definedName name="BEx7H0JD6I5I8WQLLWOYWY5YWPQE" localSheetId="15" hidden="1">#REF!</definedName>
    <definedName name="BEx7H0JD6I5I8WQLLWOYWY5YWPQE" hidden="1">#REF!</definedName>
    <definedName name="BEx7H21A96P7J6AT7VU4M3100Y5S" localSheetId="15" hidden="1">Analysis Report All #REF!</definedName>
    <definedName name="BEx7H21A96P7J6AT7VU4M3100Y5S" localSheetId="19" hidden="1">Analysis Report All #REF!</definedName>
    <definedName name="BEx7H21A96P7J6AT7VU4M3100Y5S" hidden="1">Analysis Report All #REF!</definedName>
    <definedName name="BEx7H6TXSCYS01VBE6UAMJDJGWN7" localSheetId="15" hidden="1">Net #REF!</definedName>
    <definedName name="BEx7H6TXSCYS01VBE6UAMJDJGWN7" localSheetId="19" hidden="1">Net #REF!</definedName>
    <definedName name="BEx7H6TXSCYS01VBE6UAMJDJGWN7" hidden="1">Net #REF!</definedName>
    <definedName name="BEx7HGVBEF4LEIF6RC14N3PSU461" localSheetId="15" hidden="1">#REF!</definedName>
    <definedName name="BEx7HGVBEF4LEIF6RC14N3PSU461" hidden="1">#REF!</definedName>
    <definedName name="BEx7HLYREW23OJZLR44QG2ZR93H4" localSheetId="15" hidden="1">#REF!</definedName>
    <definedName name="BEx7HLYREW23OJZLR44QG2ZR93H4" hidden="1">#REF!</definedName>
    <definedName name="BEx7HQ5T9FZ42QWS09UO4DT42Y0R" hidden="1">#REF!</definedName>
    <definedName name="BEx7HRIAWCS9DRMLH7KP3BLXLKLW" hidden="1">#REF!</definedName>
    <definedName name="BEx7I2QYIV2ZIZKMZVPHACMFSEPY" localSheetId="15" hidden="1">List of Journal #REF!</definedName>
    <definedName name="BEx7I2QYIV2ZIZKMZVPHACMFSEPY" localSheetId="19" hidden="1">List of Journal #REF!</definedName>
    <definedName name="BEx7I2QYIV2ZIZKMZVPHACMFSEPY" hidden="1">List of Journal #REF!</definedName>
    <definedName name="BEx7I7E9XSRRAVZ7RK7GE44SCR4M" localSheetId="19" hidden="1">#N/A</definedName>
    <definedName name="BEx7I7E9XSRRAVZ7RK7GE44SCR4M" hidden="1">#N/A</definedName>
    <definedName name="BEx7I856U87K1NUAY5P02D2D5Y2G" localSheetId="19" hidden="1">#N/A</definedName>
    <definedName name="BEx7I856U87K1NUAY5P02D2D5Y2G" hidden="1">#N/A</definedName>
    <definedName name="BEx7I9HMZ5NHOSXWS0FSXWRENDYY" localSheetId="15" hidden="1">Analysis Report All #REF!</definedName>
    <definedName name="BEx7I9HMZ5NHOSXWS0FSXWRENDYY" localSheetId="19" hidden="1">Analysis Report All #REF!</definedName>
    <definedName name="BEx7I9HMZ5NHOSXWS0FSXWRENDYY" hidden="1">Analysis Report All #REF!</definedName>
    <definedName name="BEx7IEFRAJAXO40OOQ1F5G4361LZ" localSheetId="15" hidden="1">Analysis Report All #REF!</definedName>
    <definedName name="BEx7IEFRAJAXO40OOQ1F5G4361LZ" localSheetId="19" hidden="1">Analysis Report All #REF!</definedName>
    <definedName name="BEx7IEFRAJAXO40OOQ1F5G4361LZ" hidden="1">Analysis Report All #REF!</definedName>
    <definedName name="BEx7IFC530EAD6VP8ZWFT78SG9L8" localSheetId="15" hidden="1">Balance #REF!</definedName>
    <definedName name="BEx7IFC530EAD6VP8ZWFT78SG9L8" localSheetId="19" hidden="1">Balance #REF!</definedName>
    <definedName name="BEx7IFC530EAD6VP8ZWFT78SG9L8" hidden="1">Balance #REF!</definedName>
    <definedName name="BEx7IGZEU79TT7MTVF0OH3IMV6HE" localSheetId="15" hidden="1">#REF!</definedName>
    <definedName name="BEx7IGZEU79TT7MTVF0OH3IMV6HE" hidden="1">#REF!</definedName>
    <definedName name="BEx7IIMT782413VV5FLL97SXKJI0" localSheetId="15" hidden="1">#REF!</definedName>
    <definedName name="BEx7IIMT782413VV5FLL97SXKJI0" hidden="1">#REF!</definedName>
    <definedName name="BEx7INQ93FDIQCBTQ3NXCGSHK6RS" localSheetId="15" hidden="1">Net #REF!</definedName>
    <definedName name="BEx7INQ93FDIQCBTQ3NXCGSHK6RS" localSheetId="19" hidden="1">Net #REF!</definedName>
    <definedName name="BEx7INQ93FDIQCBTQ3NXCGSHK6RS" hidden="1">Net #REF!</definedName>
    <definedName name="BEx7IV2IJ5WT7UC0UG7WP0WF2JZI" localSheetId="15" hidden="1">#REF!</definedName>
    <definedName name="BEx7IV2IJ5WT7UC0UG7WP0WF2JZI" hidden="1">#REF!</definedName>
    <definedName name="BEx7IY7W5698HRCB8LCRV1JCHILL" localSheetId="15" hidden="1">Group Operating #REF!</definedName>
    <definedName name="BEx7IY7W5698HRCB8LCRV1JCHILL" localSheetId="19" hidden="1">Group Operating #REF!</definedName>
    <definedName name="BEx7IY7W5698HRCB8LCRV1JCHILL" hidden="1">Group Operating #REF!</definedName>
    <definedName name="BEx7J2EX20JDS0NFPSP9NGBCT0Q7" localSheetId="15" hidden="1">Order #REF!</definedName>
    <definedName name="BEx7J2EX20JDS0NFPSP9NGBCT0Q7" localSheetId="19" hidden="1">Order #REF!</definedName>
    <definedName name="BEx7J2EX20JDS0NFPSP9NGBCT0Q7" hidden="1">Order #REF!</definedName>
    <definedName name="BEx7J5UYVV4XICCGRYM5VNP0HZ9V" localSheetId="15" hidden="1">#REF!</definedName>
    <definedName name="BEx7J5UYVV4XICCGRYM5VNP0HZ9V" hidden="1">#REF!</definedName>
    <definedName name="BEx7J7I7SYWZZD584265GVE81HT0" localSheetId="15" hidden="1">Trade Working #REF!</definedName>
    <definedName name="BEx7J7I7SYWZZD584265GVE81HT0" localSheetId="19" hidden="1">Trade Working #REF!</definedName>
    <definedName name="BEx7J7I7SYWZZD584265GVE81HT0" hidden="1">Trade Working #REF!</definedName>
    <definedName name="BEx7J7ICKRYL0GRUQ5LBA9APDS5Q" localSheetId="15" hidden="1">List of Journal #REF!</definedName>
    <definedName name="BEx7J7ICKRYL0GRUQ5LBA9APDS5Q" localSheetId="19" hidden="1">List of Journal #REF!</definedName>
    <definedName name="BEx7J7ICKRYL0GRUQ5LBA9APDS5Q" hidden="1">List of Journal #REF!</definedName>
    <definedName name="BEx7JBEH095XIZIL013AG6TLP26K" localSheetId="15" hidden="1">#REF!</definedName>
    <definedName name="BEx7JBEH095XIZIL013AG6TLP26K" hidden="1">#REF!</definedName>
    <definedName name="BEx7JBP8OQSQNWM9K7L3SWT6T05O" localSheetId="15" hidden="1">List of Journal #REF!</definedName>
    <definedName name="BEx7JBP8OQSQNWM9K7L3SWT6T05O" localSheetId="19" hidden="1">List of Journal #REF!</definedName>
    <definedName name="BEx7JBP8OQSQNWM9K7L3SWT6T05O" hidden="1">List of Journal #REF!</definedName>
    <definedName name="BEx7JMN5W7KKU51VNGRRY3MD4A0I" localSheetId="15" hidden="1">Balance #REF!</definedName>
    <definedName name="BEx7JMN5W7KKU51VNGRRY3MD4A0I" localSheetId="19" hidden="1">Balance #REF!</definedName>
    <definedName name="BEx7JMN5W7KKU51VNGRRY3MD4A0I" hidden="1">Balance #REF!</definedName>
    <definedName name="BEx7JQU6JNVBH3TZGHLQW681UQ07" localSheetId="15" hidden="1">Net #REF!</definedName>
    <definedName name="BEx7JQU6JNVBH3TZGHLQW681UQ07" localSheetId="19" hidden="1">Net #REF!</definedName>
    <definedName name="BEx7JQU6JNVBH3TZGHLQW681UQ07" hidden="1">Net #REF!</definedName>
    <definedName name="BEx7JS6O65BGZH9KPEQB4LFJ4ED9" localSheetId="15" hidden="1">#REF!</definedName>
    <definedName name="BEx7JS6O65BGZH9KPEQB4LFJ4ED9" hidden="1">#REF!</definedName>
    <definedName name="BEx7KBD81JZQ6XKA27SRRHFMNIOF" localSheetId="15" hidden="1">#REF!</definedName>
    <definedName name="BEx7KBD81JZQ6XKA27SRRHFMNIOF" hidden="1">#REF!</definedName>
    <definedName name="BEx7KEIKWGSTLJN7QSBM316GD1GX" localSheetId="19" hidden="1">#N/A</definedName>
    <definedName name="BEx7KEIKWGSTLJN7QSBM316GD1GX" hidden="1">#N/A</definedName>
    <definedName name="BEx7KLUV62QDHK303PNSA6D74RU6" hidden="1">#REF!</definedName>
    <definedName name="BEx7KQ78880OUS6MU9UDL869F3J6" localSheetId="15" hidden="1">Analysis Report All #REF!</definedName>
    <definedName name="BEx7KQ78880OUS6MU9UDL869F3J6" localSheetId="19" hidden="1">Analysis Report All #REF!</definedName>
    <definedName name="BEx7KQ78880OUS6MU9UDL869F3J6" hidden="1">Analysis Report All #REF!</definedName>
    <definedName name="BEx7KSAS8BZT6H8OQCZ5DNSTMO07" localSheetId="15" hidden="1">#REF!</definedName>
    <definedName name="BEx7KSAS8BZT6H8OQCZ5DNSTMO07" hidden="1">#REF!</definedName>
    <definedName name="BEx7KYWBQLVSMR7ZFNXV0SSWPJQC" localSheetId="15" hidden="1">Group Net #REF!</definedName>
    <definedName name="BEx7KYWBQLVSMR7ZFNXV0SSWPJQC" localSheetId="19" hidden="1">Group Net #REF!</definedName>
    <definedName name="BEx7KYWBQLVSMR7ZFNXV0SSWPJQC" hidden="1">Group Net #REF!</definedName>
    <definedName name="BEx7L8HEYEVTATR0OG5JJO647KNI" localSheetId="15" hidden="1">#REF!</definedName>
    <definedName name="BEx7L8HEYEVTATR0OG5JJO647KNI" hidden="1">#REF!</definedName>
    <definedName name="BEx7LAFMQ8A6SLTJNZPSXZTFLUEZ" localSheetId="15" hidden="1">Net #REF!</definedName>
    <definedName name="BEx7LAFMQ8A6SLTJNZPSXZTFLUEZ" localSheetId="19" hidden="1">Net #REF!</definedName>
    <definedName name="BEx7LAFMQ8A6SLTJNZPSXZTFLUEZ" hidden="1">Net #REF!</definedName>
    <definedName name="BEx7LEMO1SK6XLU8GDHZL0FWFH7V" localSheetId="15" hidden="1">Operating #REF!</definedName>
    <definedName name="BEx7LEMO1SK6XLU8GDHZL0FWFH7V" localSheetId="19" hidden="1">Operating #REF!</definedName>
    <definedName name="BEx7LEMO1SK6XLU8GDHZL0FWFH7V" hidden="1">Operating #REF!</definedName>
    <definedName name="BEx7LGVI7QB30EOD7LQIN4A9GRLN" localSheetId="15" hidden="1">#REF!</definedName>
    <definedName name="BEx7LGVI7QB30EOD7LQIN4A9GRLN" hidden="1">#REF!</definedName>
    <definedName name="BEx7LHXCT1TMU5NX83YM8IMV4MBD" localSheetId="15" hidden="1">#REF!</definedName>
    <definedName name="BEx7LHXCT1TMU5NX83YM8IMV4MBD" hidden="1">#REF!</definedName>
    <definedName name="BEx7LTM5HIUEOSVEHUQLLA5ZCIQ8" localSheetId="15" hidden="1">List of Journal #REF!</definedName>
    <definedName name="BEx7LTM5HIUEOSVEHUQLLA5ZCIQ8" localSheetId="19" hidden="1">List of Journal #REF!</definedName>
    <definedName name="BEx7LTM5HIUEOSVEHUQLLA5ZCIQ8" hidden="1">List of Journal #REF!</definedName>
    <definedName name="BEx7LVK7K18QLKOSC5ZETEC7OZI9" localSheetId="15" hidden="1">Check Closing #REF!</definedName>
    <definedName name="BEx7LVK7K18QLKOSC5ZETEC7OZI9" localSheetId="19" hidden="1">Check Closing #REF!</definedName>
    <definedName name="BEx7LVK7K18QLKOSC5ZETEC7OZI9" hidden="1">Check Closing #REF!</definedName>
    <definedName name="BEx7LWM0QZYA7S0AI680F25QLVGM" localSheetId="15" hidden="1">Analysis Report All #REF!</definedName>
    <definedName name="BEx7LWM0QZYA7S0AI680F25QLVGM" localSheetId="19" hidden="1">Analysis Report All #REF!</definedName>
    <definedName name="BEx7LWM0QZYA7S0AI680F25QLVGM" hidden="1">Analysis Report All #REF!</definedName>
    <definedName name="BEx7LXYIERHY947ZE1L96CS7R9Q7" localSheetId="19" hidden="1">#N/A</definedName>
    <definedName name="BEx7LXYIERHY947ZE1L96CS7R9Q7" hidden="1">#N/A</definedName>
    <definedName name="BEx7M07JJVPL4MKB7DCIA7EDGQQL" localSheetId="15" hidden="1">Analysis Report All #REF!</definedName>
    <definedName name="BEx7M07JJVPL4MKB7DCIA7EDGQQL" localSheetId="19" hidden="1">Analysis Report All #REF!</definedName>
    <definedName name="BEx7M07JJVPL4MKB7DCIA7EDGQQL" hidden="1">Analysis Report All #REF!</definedName>
    <definedName name="BEx7MG8OHHCUSENOGMETFC5AGV8W" localSheetId="15" hidden="1">Group #REF!</definedName>
    <definedName name="BEx7MG8OHHCUSENOGMETFC5AGV8W" localSheetId="19" hidden="1">Group #REF!</definedName>
    <definedName name="BEx7MG8OHHCUSENOGMETFC5AGV8W" hidden="1">Group #REF!</definedName>
    <definedName name="BEx7MJZO3UKAMJ53UWOJ5ZD4GGMQ" localSheetId="15" hidden="1">#REF!</definedName>
    <definedName name="BEx7MJZO3UKAMJ53UWOJ5ZD4GGMQ" hidden="1">#REF!</definedName>
    <definedName name="BEx7MKFQ2FN3NG9WKPZ3SFOYIOSJ" localSheetId="15" hidden="1">Group Balance #REF!</definedName>
    <definedName name="BEx7MKFQ2FN3NG9WKPZ3SFOYIOSJ" localSheetId="19" hidden="1">Group Balance #REF!</definedName>
    <definedName name="BEx7MKFQ2FN3NG9WKPZ3SFOYIOSJ" hidden="1">Group Balance #REF!</definedName>
    <definedName name="BEx7MLMVLQV65QDZOO9JDIR5EB4C" localSheetId="15" hidden="1">#REF!</definedName>
    <definedName name="BEx7MLMVLQV65QDZOO9JDIR5EB4C" hidden="1">#REF!</definedName>
    <definedName name="BEx7MR13NIBA2YEXZ9YS7QU0WVQX" localSheetId="15" hidden="1">Analysis Report All Items #REF!</definedName>
    <definedName name="BEx7MR13NIBA2YEXZ9YS7QU0WVQX" localSheetId="19" hidden="1">Analysis Report All Items #REF!</definedName>
    <definedName name="BEx7MR13NIBA2YEXZ9YS7QU0WVQX" hidden="1">Analysis Report All Items #REF!</definedName>
    <definedName name="BEx7NUAKR7Z5A0AB0Z8EGK9DM7KY" localSheetId="15" hidden="1">#REF!</definedName>
    <definedName name="BEx7NUAKR7Z5A0AB0Z8EGK9DM7KY" hidden="1">#REF!</definedName>
    <definedName name="BEx8YLMWOENPIT3HJE6500TPNGMW" localSheetId="15" hidden="1">List of Journal #REF!</definedName>
    <definedName name="BEx8YLMWOENPIT3HJE6500TPNGMW" localSheetId="19" hidden="1">List of Journal #REF!</definedName>
    <definedName name="BEx8YLMWOENPIT3HJE6500TPNGMW" hidden="1">List of Journal #REF!</definedName>
    <definedName name="BEx8ZEPIOGOPYCBX62VMCS7EMF6B" localSheetId="15" hidden="1">Analysis Report All #REF!</definedName>
    <definedName name="BEx8ZEPIOGOPYCBX62VMCS7EMF6B" localSheetId="19" hidden="1">Analysis Report All #REF!</definedName>
    <definedName name="BEx8ZEPIOGOPYCBX62VMCS7EMF6B" hidden="1">Analysis Report All #REF!</definedName>
    <definedName name="BEx8ZWOVZ08HCTUE4ZYY1Y1EJX5N" localSheetId="15" hidden="1">Check Closing #REF!</definedName>
    <definedName name="BEx8ZWOVZ08HCTUE4ZYY1Y1EJX5N" localSheetId="19" hidden="1">Check Closing #REF!</definedName>
    <definedName name="BEx8ZWOVZ08HCTUE4ZYY1Y1EJX5N" hidden="1">Check Closing #REF!</definedName>
    <definedName name="BEx904S75BPRYMHF0083JF7ES4NG" localSheetId="15" hidden="1">#REF!</definedName>
    <definedName name="BEx904S75BPRYMHF0083JF7ES4NG" hidden="1">#REF!</definedName>
    <definedName name="BEx90BDKF394MZMEJE0NX5PGHD3J" localSheetId="15" hidden="1">#REF!</definedName>
    <definedName name="BEx90BDKF394MZMEJE0NX5PGHD3J" hidden="1">#REF!</definedName>
    <definedName name="BEx90Q7K1PB1I93Q0ZZXCH78YB0V" localSheetId="15" hidden="1">Group #REF!</definedName>
    <definedName name="BEx90Q7K1PB1I93Q0ZZXCH78YB0V" localSheetId="19" hidden="1">Group #REF!</definedName>
    <definedName name="BEx90Q7K1PB1I93Q0ZZXCH78YB0V" hidden="1">Group #REF!</definedName>
    <definedName name="BEx90R9GG3LAMGL8K2WHSS5T9KFF" localSheetId="15" hidden="1">#REF!</definedName>
    <definedName name="BEx90R9GG3LAMGL8K2WHSS5T9KFF" hidden="1">#REF!</definedName>
    <definedName name="BEx90SGLEPPTSLFVQ73NV6O0AJE4" localSheetId="15" hidden="1">Operating #REF!</definedName>
    <definedName name="BEx90SGLEPPTSLFVQ73NV6O0AJE4" localSheetId="19" hidden="1">Operating #REF!</definedName>
    <definedName name="BEx90SGLEPPTSLFVQ73NV6O0AJE4" hidden="1">Operating #REF!</definedName>
    <definedName name="BEx90SRDRQQSFILIBATL9YU982PX" localSheetId="15" hidden="1">Net #REF!</definedName>
    <definedName name="BEx90SRDRQQSFILIBATL9YU982PX" localSheetId="19" hidden="1">Net #REF!</definedName>
    <definedName name="BEx90SRDRQQSFILIBATL9YU982PX" hidden="1">Net #REF!</definedName>
    <definedName name="BEx90WNNXT0J4QDW4WM1NCCRT9GQ" localSheetId="15" hidden="1">Div Engineering Order #REF!</definedName>
    <definedName name="BEx90WNNXT0J4QDW4WM1NCCRT9GQ" localSheetId="19" hidden="1">Div Engineering Order #REF!</definedName>
    <definedName name="BEx90WNNXT0J4QDW4WM1NCCRT9GQ" hidden="1">Div Engineering Order #REF!</definedName>
    <definedName name="BEx9175B70QXYAU5A8DJPGZQ46L9" localSheetId="15" hidden="1">#REF!</definedName>
    <definedName name="BEx9175B70QXYAU5A8DJPGZQ46L9" hidden="1">#REF!</definedName>
    <definedName name="BEx91AQQRTV87AO27VWHSFZAD4ZR" localSheetId="15" hidden="1">#REF!</definedName>
    <definedName name="BEx91AQQRTV87AO27VWHSFZAD4ZR" hidden="1">#REF!</definedName>
    <definedName name="BEx91B1J35FGX6QX85FQV0R8FCG5" hidden="1">#REF!</definedName>
    <definedName name="BEx91IU36YE350Z5OQBS3OA0BQ2U" hidden="1">#REF!</definedName>
    <definedName name="BEx91R2OWJKYU6LNPJEEB9LG5UZS" hidden="1">#REF!</definedName>
    <definedName name="BEx92A3SAMMKBB5XQUFCY321LN22" localSheetId="15" hidden="1">Group Balance #REF!</definedName>
    <definedName name="BEx92A3SAMMKBB5XQUFCY321LN22" localSheetId="19" hidden="1">Group Balance #REF!</definedName>
    <definedName name="BEx92A3SAMMKBB5XQUFCY321LN22" hidden="1">Group Balance #REF!</definedName>
    <definedName name="BEx92AUU648H3IKGMIKW5M1HNXXD" localSheetId="15" hidden="1">Analysis Report All #REF!</definedName>
    <definedName name="BEx92AUU648H3IKGMIKW5M1HNXXD" localSheetId="19" hidden="1">Analysis Report All #REF!</definedName>
    <definedName name="BEx92AUU648H3IKGMIKW5M1HNXXD" hidden="1">Analysis Report All #REF!</definedName>
    <definedName name="BEx92BAWN1VHLG28Z2QHIKJ0NZMZ" localSheetId="15" hidden="1">Net #REF!</definedName>
    <definedName name="BEx92BAWN1VHLG28Z2QHIKJ0NZMZ" localSheetId="19" hidden="1">Net #REF!</definedName>
    <definedName name="BEx92BAWN1VHLG28Z2QHIKJ0NZMZ" hidden="1">Net #REF!</definedName>
    <definedName name="BEx92CNJLTQZ8VJ9SVOPI9SU06T7" localSheetId="15" hidden="1">Business EBIT #REF!</definedName>
    <definedName name="BEx92CNJLTQZ8VJ9SVOPI9SU06T7" localSheetId="19" hidden="1">Business EBIT #REF!</definedName>
    <definedName name="BEx92CNJLTQZ8VJ9SVOPI9SU06T7" hidden="1">Business EBIT #REF!</definedName>
    <definedName name="BEx92DUPHIHBXMETLYXHWR5PY9CT" localSheetId="15" hidden="1">#REF!</definedName>
    <definedName name="BEx92DUPHIHBXMETLYXHWR5PY9CT" hidden="1">#REF!</definedName>
    <definedName name="BEx92ER2RMY93TZK0D9L9T3H0GI5" localSheetId="15" hidden="1">#REF!</definedName>
    <definedName name="BEx92ER2RMY93TZK0D9L9T3H0GI5" hidden="1">#REF!</definedName>
    <definedName name="BEx92HR14HQ9D5JXCSPA4SS4RT62" hidden="1">#REF!</definedName>
    <definedName name="BEx92HWA2D6A5EX9MFG68G0NOMSN" hidden="1">#REF!</definedName>
    <definedName name="BEx92PUBDIXAU1FW5ZAXECMAU0LN" hidden="1">#REF!</definedName>
    <definedName name="BEx939652DVM4DEHE66NR00P25AE" localSheetId="15" hidden="1">Analysis Report All #REF!</definedName>
    <definedName name="BEx939652DVM4DEHE66NR00P25AE" localSheetId="19" hidden="1">Analysis Report All #REF!</definedName>
    <definedName name="BEx939652DVM4DEHE66NR00P25AE" hidden="1">Analysis Report All #REF!</definedName>
    <definedName name="BEx93EV60DMW78BMU0MIM87IPK8E" localSheetId="15" hidden="1">#REF!</definedName>
    <definedName name="BEx93EV60DMW78BMU0MIM87IPK8E" hidden="1">#REF!</definedName>
    <definedName name="BEx93LM04P1K1UDEFRC4BNSA9984" localSheetId="15" hidden="1">Analysis Report All #REF!</definedName>
    <definedName name="BEx93LM04P1K1UDEFRC4BNSA9984" localSheetId="19" hidden="1">Analysis Report All #REF!</definedName>
    <definedName name="BEx93LM04P1K1UDEFRC4BNSA9984" hidden="1">Analysis Report All #REF!</definedName>
    <definedName name="BEx93M7FSHP50OG34A4W8W8DF12U" localSheetId="15" hidden="1">#REF!</definedName>
    <definedName name="BEx93M7FSHP50OG34A4W8W8DF12U" hidden="1">#REF!</definedName>
    <definedName name="BEx942UCO2R2W597218WK3ZLSCOF" localSheetId="15" hidden="1">Operating #REF!</definedName>
    <definedName name="BEx942UCO2R2W597218WK3ZLSCOF" localSheetId="19" hidden="1">Operating #REF!</definedName>
    <definedName name="BEx942UCO2R2W597218WK3ZLSCOF" hidden="1">Operating #REF!</definedName>
    <definedName name="BEx94L9TBK45AUQSX1IUZ86U1GPQ" localSheetId="15" hidden="1">#REF!</definedName>
    <definedName name="BEx94L9TBK45AUQSX1IUZ86U1GPQ" hidden="1">#REF!</definedName>
    <definedName name="BEx94MX4D1UFVSAD84YUGCBLB8EB" localSheetId="15" hidden="1">Business EBIT #REF!</definedName>
    <definedName name="BEx94MX4D1UFVSAD84YUGCBLB8EB" localSheetId="19" hidden="1">Business EBIT #REF!</definedName>
    <definedName name="BEx94MX4D1UFVSAD84YUGCBLB8EB" hidden="1">Business EBIT #REF!</definedName>
    <definedName name="BEx94N2JFLB54M07BPK3KKBHFGV4" localSheetId="15" hidden="1">#REF!</definedName>
    <definedName name="BEx94N2JFLB54M07BPK3KKBHFGV4" hidden="1">#REF!</definedName>
    <definedName name="BEx94NYWLNTRPIKAAVLONVBQDXIE" localSheetId="15" hidden="1">Analysis Report All #REF!</definedName>
    <definedName name="BEx94NYWLNTRPIKAAVLONVBQDXIE" localSheetId="19" hidden="1">Analysis Report All #REF!</definedName>
    <definedName name="BEx94NYWLNTRPIKAAVLONVBQDXIE" hidden="1">Analysis Report All #REF!</definedName>
    <definedName name="BEx94OF16CDGNAM0SNN7V10KUCUD" localSheetId="15" hidden="1">Analysis Report All #REF!</definedName>
    <definedName name="BEx94OF16CDGNAM0SNN7V10KUCUD" localSheetId="19" hidden="1">Analysis Report All #REF!</definedName>
    <definedName name="BEx94OF16CDGNAM0SNN7V10KUCUD" hidden="1">Analysis Report All #REF!</definedName>
    <definedName name="BEx94UKAZ44XUOHLQNBW2FU90YN9" localSheetId="15" hidden="1">Analysis Report All #REF!</definedName>
    <definedName name="BEx94UKAZ44XUOHLQNBW2FU90YN9" localSheetId="19" hidden="1">Analysis Report All #REF!</definedName>
    <definedName name="BEx94UKAZ44XUOHLQNBW2FU90YN9" hidden="1">Analysis Report All #REF!</definedName>
    <definedName name="BEx94YB4EGUE4H31B6SRSGKC0WH2" localSheetId="15" hidden="1">List of Journal #REF!</definedName>
    <definedName name="BEx94YB4EGUE4H31B6SRSGKC0WH2" localSheetId="19" hidden="1">List of Journal #REF!</definedName>
    <definedName name="BEx94YB4EGUE4H31B6SRSGKC0WH2" hidden="1">List of Journal #REF!</definedName>
    <definedName name="BEx9581TYVI2M5TT4ISDAJV4W7Z6" localSheetId="15" hidden="1">#REF!</definedName>
    <definedName name="BEx9581TYVI2M5TT4ISDAJV4W7Z6" hidden="1">#REF!</definedName>
    <definedName name="BEx95CZS60IQW763SWKD0DOQSQS0" localSheetId="15" hidden="1">#REF!</definedName>
    <definedName name="BEx95CZS60IQW763SWKD0DOQSQS0" hidden="1">#REF!</definedName>
    <definedName name="BEx95CZSW1N31O1D3A0RFGRNAIUD" localSheetId="15" hidden="1">Analysis Report All #REF!</definedName>
    <definedName name="BEx95CZSW1N31O1D3A0RFGRNAIUD" localSheetId="19" hidden="1">Analysis Report All #REF!</definedName>
    <definedName name="BEx95CZSW1N31O1D3A0RFGRNAIUD" hidden="1">Analysis Report All #REF!</definedName>
    <definedName name="BEx95IZLJLG6QM9AO6GD148SVZCX" localSheetId="15" hidden="1">Analysis Report All #REF!</definedName>
    <definedName name="BEx95IZLJLG6QM9AO6GD148SVZCX" localSheetId="19" hidden="1">Analysis Report All #REF!</definedName>
    <definedName name="BEx95IZLJLG6QM9AO6GD148SVZCX" hidden="1">Analysis Report All #REF!</definedName>
    <definedName name="BEx95JVY7YGXGRM1EPIE1RQ28N3E" localSheetId="15" hidden="1">Operating #REF!</definedName>
    <definedName name="BEx95JVY7YGXGRM1EPIE1RQ28N3E" localSheetId="19" hidden="1">Operating #REF!</definedName>
    <definedName name="BEx95JVY7YGXGRM1EPIE1RQ28N3E" hidden="1">Operating #REF!</definedName>
    <definedName name="BEx95QMT10Y1F80MV7LXWW77BEDZ" localSheetId="15" hidden="1">Analysis Report All #REF!</definedName>
    <definedName name="BEx95QMT10Y1F80MV7LXWW77BEDZ" localSheetId="19" hidden="1">Analysis Report All #REF!</definedName>
    <definedName name="BEx95QMT10Y1F80MV7LXWW77BEDZ" hidden="1">Analysis Report All #REF!</definedName>
    <definedName name="BEx95SVNO8VDLZ6HGP363YZ4WKK0" localSheetId="15" hidden="1">#REF!</definedName>
    <definedName name="BEx95SVNO8VDLZ6HGP363YZ4WKK0" hidden="1">#REF!</definedName>
    <definedName name="BEx95U89DZZSVO39TGS62CX8G9N4" hidden="1">#REF!</definedName>
    <definedName name="BEx95Y4I3CZF3NNJCPGMKEDKBJPF" localSheetId="15" hidden="1">List of Journal #REF!</definedName>
    <definedName name="BEx95Y4I3CZF3NNJCPGMKEDKBJPF" localSheetId="19" hidden="1">List of Journal #REF!</definedName>
    <definedName name="BEx95Y4I3CZF3NNJCPGMKEDKBJPF" hidden="1">List of Journal #REF!</definedName>
    <definedName name="BEx962BG8AVRGG6OJ8PWQ3I4D0PG" localSheetId="15" hidden="1">#REF!</definedName>
    <definedName name="BEx962BG8AVRGG6OJ8PWQ3I4D0PG" hidden="1">#REF!</definedName>
    <definedName name="BEx96C7H99K3Y7SKEOEABDR2I3GM" localSheetId="15" hidden="1">Analysis Report All #REF!</definedName>
    <definedName name="BEx96C7H99K3Y7SKEOEABDR2I3GM" localSheetId="19" hidden="1">Analysis Report All #REF!</definedName>
    <definedName name="BEx96C7H99K3Y7SKEOEABDR2I3GM" hidden="1">Analysis Report All #REF!</definedName>
    <definedName name="BEx96RCFAL198Q44AJLR9T2VPIFY" localSheetId="15" hidden="1">Analysis Report All #REF!</definedName>
    <definedName name="BEx96RCFAL198Q44AJLR9T2VPIFY" localSheetId="19" hidden="1">Analysis Report All #REF!</definedName>
    <definedName name="BEx96RCFAL198Q44AJLR9T2VPIFY" hidden="1">Analysis Report All #REF!</definedName>
    <definedName name="BEx96SUFKHHFE8XQ6UUO6ILDOXHO" localSheetId="15" hidden="1">#REF!</definedName>
    <definedName name="BEx96SUFKHHFE8XQ6UUO6ILDOXHO" hidden="1">#REF!</definedName>
    <definedName name="BEx977TOZ216BO97ZZSXZT5FHZGO" hidden="1">#REF!</definedName>
    <definedName name="BEx97H9O1NAKAPK4MX4PKO34ICL5" hidden="1">#REF!</definedName>
    <definedName name="BEx97I0LDV6OS07O3NHNXWXRUDTL" localSheetId="15" hidden="1">Order #REF!</definedName>
    <definedName name="BEx97I0LDV6OS07O3NHNXWXRUDTL" localSheetId="19" hidden="1">Order #REF!</definedName>
    <definedName name="BEx97I0LDV6OS07O3NHNXWXRUDTL" hidden="1">Order #REF!</definedName>
    <definedName name="BEx97KV4PPS460AXZDHHY935I2WH" localSheetId="15" hidden="1">Personnel in #REF!</definedName>
    <definedName name="BEx97KV4PPS460AXZDHHY935I2WH" localSheetId="19" hidden="1">Personnel in #REF!</definedName>
    <definedName name="BEx97KV4PPS460AXZDHHY935I2WH" hidden="1">Personnel in #REF!</definedName>
    <definedName name="BEx97R5P9V6JLKDNYEW63OTYW0L0" localSheetId="15" hidden="1">#REF!</definedName>
    <definedName name="BEx97R5P9V6JLKDNYEW63OTYW0L0" hidden="1">#REF!</definedName>
    <definedName name="BEx97S7FJDQH1H68CEIA028D50XC" localSheetId="15" hidden="1">List of Journal #REF!</definedName>
    <definedName name="BEx97S7FJDQH1H68CEIA028D50XC" localSheetId="19" hidden="1">List of Journal #REF!</definedName>
    <definedName name="BEx97S7FJDQH1H68CEIA028D50XC" hidden="1">List of Journal #REF!</definedName>
    <definedName name="BEx97W96N73N2VGL6Z2G6RIK80HW" localSheetId="15" hidden="1">#REF!</definedName>
    <definedName name="BEx97W96N73N2VGL6Z2G6RIK80HW" hidden="1">#REF!</definedName>
    <definedName name="BEx98QIWG9FYVAZUQBYSEDZBR6J4" localSheetId="15" hidden="1">Analysis Report All #REF!</definedName>
    <definedName name="BEx98QIWG9FYVAZUQBYSEDZBR6J4" localSheetId="19" hidden="1">Analysis Report All #REF!</definedName>
    <definedName name="BEx98QIWG9FYVAZUQBYSEDZBR6J4" hidden="1">Analysis Report All #REF!</definedName>
    <definedName name="BEx990K9SI7Z3DB0PI57LWBG0WF8" localSheetId="19" hidden="1">#N/A</definedName>
    <definedName name="BEx990K9SI7Z3DB0PI57LWBG0WF8" hidden="1">#N/A</definedName>
    <definedName name="BEx995I8Q3R02VOJEXSS36TC2GM0" localSheetId="15" hidden="1">#REF!</definedName>
    <definedName name="BEx995I8Q3R02VOJEXSS36TC2GM0" hidden="1">#REF!</definedName>
    <definedName name="BEx99B77I7TUSHRR4HIZ9FU2EIUT" hidden="1">#REF!</definedName>
    <definedName name="BEx99ROO0J7V0Q286QQ8FN2FL7IA" localSheetId="15" hidden="1">Order #REF!</definedName>
    <definedName name="BEx99ROO0J7V0Q286QQ8FN2FL7IA" localSheetId="19" hidden="1">Order #REF!</definedName>
    <definedName name="BEx99ROO0J7V0Q286QQ8FN2FL7IA" hidden="1">Order #REF!</definedName>
    <definedName name="BEx99WBYT2D6UUC1PT7A40ENYID4" localSheetId="15" hidden="1">#REF!</definedName>
    <definedName name="BEx99WBYT2D6UUC1PT7A40ENYID4" hidden="1">#REF!</definedName>
    <definedName name="BEx9A8RND9MZWCFOWO6C8H973W5O" localSheetId="15" hidden="1">List of Journal #REF!</definedName>
    <definedName name="BEx9A8RND9MZWCFOWO6C8H973W5O" localSheetId="19" hidden="1">List of Journal #REF!</definedName>
    <definedName name="BEx9A8RND9MZWCFOWO6C8H973W5O" hidden="1">List of Journal #REF!</definedName>
    <definedName name="BEx9AAEXOIK4A09V9HZF81VOCMH9" localSheetId="15" hidden="1">#REF!</definedName>
    <definedName name="BEx9AAEXOIK4A09V9HZF81VOCMH9" hidden="1">#REF!</definedName>
    <definedName name="BEx9ALT3JI4UBAAYWIE9YZ7Q22SG" localSheetId="15" hidden="1">Net #REF!</definedName>
    <definedName name="BEx9ALT3JI4UBAAYWIE9YZ7Q22SG" localSheetId="19" hidden="1">Net #REF!</definedName>
    <definedName name="BEx9ALT3JI4UBAAYWIE9YZ7Q22SG" hidden="1">Net #REF!</definedName>
    <definedName name="BEx9AQR0PQ9KDQ2AI4BVZFYSFCH3" localSheetId="19" hidden="1">#N/A</definedName>
    <definedName name="BEx9AQR0PQ9KDQ2AI4BVZFYSFCH3" hidden="1">#N/A</definedName>
    <definedName name="BEx9ASZX26RGK4IOAPYAFMRNTNR4" localSheetId="15" hidden="1">Group Net #REF!</definedName>
    <definedName name="BEx9ASZX26RGK4IOAPYAFMRNTNR4" localSheetId="19" hidden="1">Group Net #REF!</definedName>
    <definedName name="BEx9ASZX26RGK4IOAPYAFMRNTNR4" hidden="1">Group Net #REF!</definedName>
    <definedName name="BEx9B18PA3LE8G5WERQRWS2UE6UB" localSheetId="15" hidden="1">#REF!</definedName>
    <definedName name="BEx9B18PA3LE8G5WERQRWS2UE6UB" hidden="1">#REF!</definedName>
    <definedName name="BEx9B433OT5Z7ZXARGSTS63K1KZO" localSheetId="15" hidden="1">#REF!</definedName>
    <definedName name="BEx9B433OT5Z7ZXARGSTS63K1KZO" hidden="1">#REF!</definedName>
    <definedName name="BEx9B4JEPW6GSVWLEX1MGVZS2UTI" localSheetId="15" hidden="1">Group #REF!</definedName>
    <definedName name="BEx9B4JEPW6GSVWLEX1MGVZS2UTI" localSheetId="19" hidden="1">Group #REF!</definedName>
    <definedName name="BEx9B4JEPW6GSVWLEX1MGVZS2UTI" hidden="1">Group #REF!</definedName>
    <definedName name="BEx9B917EUP13X6FQ3NPQL76XM5V" localSheetId="15" hidden="1">#REF!</definedName>
    <definedName name="BEx9B917EUP13X6FQ3NPQL76XM5V" hidden="1">#REF!</definedName>
    <definedName name="BEx9BAJ5WYEQ623HUT9NNCMP3RUG" localSheetId="15" hidden="1">#REF!</definedName>
    <definedName name="BEx9BAJ5WYEQ623HUT9NNCMP3RUG" hidden="1">#REF!</definedName>
    <definedName name="BEx9BE4NYQMVL9YQQ11ICPCVV9C1" localSheetId="15" hidden="1">Group Balance #REF!</definedName>
    <definedName name="BEx9BE4NYQMVL9YQQ11ICPCVV9C1" localSheetId="19" hidden="1">Group Balance #REF!</definedName>
    <definedName name="BEx9BE4NYQMVL9YQQ11ICPCVV9C1" hidden="1">Group Balance #REF!</definedName>
    <definedName name="BEx9BEKQK5M5EWEVEWALY83IJBS6" localSheetId="15" hidden="1">Net #REF!</definedName>
    <definedName name="BEx9BEKQK5M5EWEVEWALY83IJBS6" localSheetId="19" hidden="1">Net #REF!</definedName>
    <definedName name="BEx9BEKQK5M5EWEVEWALY83IJBS6" hidden="1">Net #REF!</definedName>
    <definedName name="BEx9BG856CPCOPKZV8UL71OF8YP3" localSheetId="15" hidden="1">#REF!</definedName>
    <definedName name="BEx9BG856CPCOPKZV8UL71OF8YP3" hidden="1">#REF!</definedName>
    <definedName name="BEx9BG86AOGE4GZJ68IEY7U2GA14" localSheetId="15" hidden="1">Analysis Report All #REF!</definedName>
    <definedName name="BEx9BG86AOGE4GZJ68IEY7U2GA14" localSheetId="19" hidden="1">Analysis Report All #REF!</definedName>
    <definedName name="BEx9BG86AOGE4GZJ68IEY7U2GA14" hidden="1">Analysis Report All #REF!</definedName>
    <definedName name="BEx9BWPETBVYV1B3D35B3P0X44EU" localSheetId="15" hidden="1">Group Net #REF!</definedName>
    <definedName name="BEx9BWPETBVYV1B3D35B3P0X44EU" localSheetId="19" hidden="1">Group Net #REF!</definedName>
    <definedName name="BEx9BWPETBVYV1B3D35B3P0X44EU" hidden="1">Group Net #REF!</definedName>
    <definedName name="BEx9C1SV1WQFDZCK2Y8DSWYK0WGN" localSheetId="15" hidden="1">#REF!</definedName>
    <definedName name="BEx9C1SV1WQFDZCK2Y8DSWYK0WGN" hidden="1">#REF!</definedName>
    <definedName name="BEx9C305STDK4P7DRF41FCO5NUTQ" localSheetId="15" hidden="1">Analysis Report All #REF!</definedName>
    <definedName name="BEx9C305STDK4P7DRF41FCO5NUTQ" localSheetId="19" hidden="1">Analysis Report All #REF!</definedName>
    <definedName name="BEx9C305STDK4P7DRF41FCO5NUTQ" hidden="1">Analysis Report All #REF!</definedName>
    <definedName name="BEx9C4NGGV5JAMUT3M4IFEW1EE78" localSheetId="15" hidden="1">Analysis Report All #REF!</definedName>
    <definedName name="BEx9C4NGGV5JAMUT3M4IFEW1EE78" localSheetId="19" hidden="1">Analysis Report All #REF!</definedName>
    <definedName name="BEx9C4NGGV5JAMUT3M4IFEW1EE78" hidden="1">Analysis Report All #REF!</definedName>
    <definedName name="BEx9C590HJ2O31IWJB73C1HR74AI" localSheetId="15" hidden="1">#REF!</definedName>
    <definedName name="BEx9C590HJ2O31IWJB73C1HR74AI" hidden="1">#REF!</definedName>
    <definedName name="BEx9CIFRAG7E9HIH10RMF9BGHO6F" hidden="1">#REF!</definedName>
    <definedName name="BEx9D1BC9FT19KY0INAABNDBAMR1" hidden="1">#REF!</definedName>
    <definedName name="BEx9D93VMCZN4TK22N69GFFVDZOD" hidden="1">#REF!</definedName>
    <definedName name="BEx9DBCVYGJJ6NZP7BRWTK6KTM0E" localSheetId="15" hidden="1">Analysis Report All #REF!</definedName>
    <definedName name="BEx9DBCVYGJJ6NZP7BRWTK6KTM0E" localSheetId="19" hidden="1">Analysis Report All #REF!</definedName>
    <definedName name="BEx9DBCVYGJJ6NZP7BRWTK6KTM0E" hidden="1">Analysis Report All #REF!</definedName>
    <definedName name="BEx9DGLMUD15Q4KRJNJ2YGOYGHYJ" localSheetId="15" hidden="1">#REF!</definedName>
    <definedName name="BEx9DGLMUD15Q4KRJNJ2YGOYGHYJ" hidden="1">#REF!</definedName>
    <definedName name="BEx9DIECD9QTK389LEW9PFDP3VQ5" localSheetId="15" hidden="1">Group Net #REF!</definedName>
    <definedName name="BEx9DIECD9QTK389LEW9PFDP3VQ5" localSheetId="19" hidden="1">Group Net #REF!</definedName>
    <definedName name="BEx9DIECD9QTK389LEW9PFDP3VQ5" hidden="1">Group Net #REF!</definedName>
    <definedName name="BEx9DN6ZMF18Q39MPMXSDJTZQNJ3" localSheetId="15" hidden="1">#REF!</definedName>
    <definedName name="BEx9DN6ZMF18Q39MPMXSDJTZQNJ3" hidden="1">#REF!</definedName>
    <definedName name="BEx9DO3C33IB6DA4W1E7QXYPW7TN" localSheetId="15" hidden="1">#REF!</definedName>
    <definedName name="BEx9DO3C33IB6DA4W1E7QXYPW7TN" hidden="1">#REF!</definedName>
    <definedName name="BEx9DSAETFXGMXPAZIK5AJ5QGIQC" localSheetId="15" hidden="1">Analysis Report All #REF!</definedName>
    <definedName name="BEx9DSAETFXGMXPAZIK5AJ5QGIQC" localSheetId="19" hidden="1">Analysis Report All #REF!</definedName>
    <definedName name="BEx9DSAETFXGMXPAZIK5AJ5QGIQC" hidden="1">Analysis Report All #REF!</definedName>
    <definedName name="BEx9DUU7HAFG6VKF3ZTWLKBPYQNQ" localSheetId="15" hidden="1">#REF!</definedName>
    <definedName name="BEx9DUU7HAFG6VKF3ZTWLKBPYQNQ" hidden="1">#REF!</definedName>
    <definedName name="BEx9DYFP6P4GR0BNCGMMS5K4U0A7" localSheetId="15" hidden="1">Group Balance #REF!</definedName>
    <definedName name="BEx9DYFP6P4GR0BNCGMMS5K4U0A7" localSheetId="19" hidden="1">Group Balance #REF!</definedName>
    <definedName name="BEx9DYFP6P4GR0BNCGMMS5K4U0A7" hidden="1">Group Balance #REF!</definedName>
    <definedName name="BEx9DYFPJPOZNTT40MX0WL25H87H" localSheetId="15" hidden="1">#REF!</definedName>
    <definedName name="BEx9DYFPJPOZNTT40MX0WL25H87H" hidden="1">#REF!</definedName>
    <definedName name="BEx9E14TDNSEMI784W0OTIEQMWN6" localSheetId="15" hidden="1">#REF!</definedName>
    <definedName name="BEx9E14TDNSEMI784W0OTIEQMWN6" hidden="1">#REF!</definedName>
    <definedName name="BEx9EB663I1679ZHKUMAW7S6F8T0" localSheetId="15" hidden="1">Net #REF!</definedName>
    <definedName name="BEx9EB663I1679ZHKUMAW7S6F8T0" localSheetId="19" hidden="1">Net #REF!</definedName>
    <definedName name="BEx9EB663I1679ZHKUMAW7S6F8T0" hidden="1">Net #REF!</definedName>
    <definedName name="BEx9EE62Z85A3299HT25S2V89TBV" localSheetId="19" hidden="1">#N/A</definedName>
    <definedName name="BEx9EE62Z85A3299HT25S2V89TBV" hidden="1">#N/A</definedName>
    <definedName name="BEx9EI2BX4DS80YZZOY4W3NKRE66" localSheetId="15" hidden="1">Personnel in #REF!</definedName>
    <definedName name="BEx9EI2BX4DS80YZZOY4W3NKRE66" localSheetId="19" hidden="1">Personnel in #REF!</definedName>
    <definedName name="BEx9EI2BX4DS80YZZOY4W3NKRE66" hidden="1">Personnel in #REF!</definedName>
    <definedName name="BEx9EMK6HAJJMVYZTN5AUIV7O1E6" localSheetId="15" hidden="1">#REF!</definedName>
    <definedName name="BEx9EMK6HAJJMVYZTN5AUIV7O1E6" hidden="1">#REF!</definedName>
    <definedName name="BEx9ENRCIYC6OGG504ELBEGEHB6I" localSheetId="15" hidden="1">Analysis Report All #REF!</definedName>
    <definedName name="BEx9ENRCIYC6OGG504ELBEGEHB6I" localSheetId="19" hidden="1">Analysis Report All #REF!</definedName>
    <definedName name="BEx9ENRCIYC6OGG504ELBEGEHB6I" hidden="1">Analysis Report All #REF!</definedName>
    <definedName name="BEx9EV3KVUWNFZ5OJ98CRJKFNMEQ" localSheetId="15" hidden="1">Analysis Report All #REF!</definedName>
    <definedName name="BEx9EV3KVUWNFZ5OJ98CRJKFNMEQ" localSheetId="19" hidden="1">Analysis Report All #REF!</definedName>
    <definedName name="BEx9EV3KVUWNFZ5OJ98CRJKFNMEQ" hidden="1">Analysis Report All #REF!</definedName>
    <definedName name="BEx9F01PP5S2LFAM4YMSI0Z6WQJ8" localSheetId="15" hidden="1">Analysis Report All #REF!</definedName>
    <definedName name="BEx9F01PP5S2LFAM4YMSI0Z6WQJ8" localSheetId="19" hidden="1">Analysis Report All #REF!</definedName>
    <definedName name="BEx9F01PP5S2LFAM4YMSI0Z6WQJ8" hidden="1">Analysis Report All #REF!</definedName>
    <definedName name="BEx9F0HSY1PQ3KCEKRLJT6DQHU3Z" localSheetId="15" hidden="1">List of Journal #REF!</definedName>
    <definedName name="BEx9F0HSY1PQ3KCEKRLJT6DQHU3Z" localSheetId="19" hidden="1">List of Journal #REF!</definedName>
    <definedName name="BEx9F0HSY1PQ3KCEKRLJT6DQHU3Z" hidden="1">List of Journal #REF!</definedName>
    <definedName name="BEx9F0Y2ESUNE3U7TQDLMPE9BO67" localSheetId="15" hidden="1">#REF!</definedName>
    <definedName name="BEx9F0Y2ESUNE3U7TQDLMPE9BO67" hidden="1">#REF!</definedName>
    <definedName name="BEx9F5W18ZGFOKGRE8PR6T1MO6GT" localSheetId="15" hidden="1">#REF!</definedName>
    <definedName name="BEx9F5W18ZGFOKGRE8PR6T1MO6GT" hidden="1">#REF!</definedName>
    <definedName name="BEx9F78N4HY0XFGBQ4UJRD52L1EI" hidden="1">#REF!</definedName>
    <definedName name="BEx9FJTSRCZ3ZXT3QVBJT5NF8T7V" hidden="1">#REF!</definedName>
    <definedName name="BEx9FP2JXXIIP6S5PUCRH56XP26Q" hidden="1">#REF!</definedName>
    <definedName name="BEx9FPO5JKD9O7S36SDATMTAST6E" localSheetId="15" hidden="1">Net #REF!</definedName>
    <definedName name="BEx9FPO5JKD9O7S36SDATMTAST6E" localSheetId="19" hidden="1">Net #REF!</definedName>
    <definedName name="BEx9FPO5JKD9O7S36SDATMTAST6E" hidden="1">Net #REF!</definedName>
    <definedName name="BEx9FU5Z09GCR9F4ZPCXB3UIBZ6Z" localSheetId="15" hidden="1">#REF!</definedName>
    <definedName name="BEx9FU5Z09GCR9F4ZPCXB3UIBZ6Z" hidden="1">#REF!</definedName>
    <definedName name="BEx9G3B06A6X8YG28AK7698LUCLV" localSheetId="15" hidden="1">Group #REF!</definedName>
    <definedName name="BEx9G3B06A6X8YG28AK7698LUCLV" localSheetId="19" hidden="1">Group #REF!</definedName>
    <definedName name="BEx9G3B06A6X8YG28AK7698LUCLV" hidden="1">Group #REF!</definedName>
    <definedName name="BEx9G7YBZIHI9B3TYXXP9Z68M1HB" localSheetId="19" hidden="1">#N/A</definedName>
    <definedName name="BEx9G7YBZIHI9B3TYXXP9Z68M1HB" hidden="1">#N/A</definedName>
    <definedName name="BEx9GCQXO48Y4K3AZ9Z7CANBDNR8" localSheetId="15" hidden="1">Group Balance #REF!</definedName>
    <definedName name="BEx9GCQXO48Y4K3AZ9Z7CANBDNR8" localSheetId="19" hidden="1">Group Balance #REF!</definedName>
    <definedName name="BEx9GCQXO48Y4K3AZ9Z7CANBDNR8" hidden="1">Group Balance #REF!</definedName>
    <definedName name="BEx9GGY04V0ZWI6O9KZH4KSBB389" localSheetId="15" hidden="1">#REF!</definedName>
    <definedName name="BEx9GGY04V0ZWI6O9KZH4KSBB389" hidden="1">#REF!</definedName>
    <definedName name="BEx9GXFA5A5N0I6NPZVOCKJ826D6" localSheetId="15" hidden="1">Trade Working #REF!</definedName>
    <definedName name="BEx9GXFA5A5N0I6NPZVOCKJ826D6" localSheetId="19" hidden="1">Trade Working #REF!</definedName>
    <definedName name="BEx9GXFA5A5N0I6NPZVOCKJ826D6" hidden="1">Trade Working #REF!</definedName>
    <definedName name="BEx9H167SLG00G5RYD6TQGODP7TR" localSheetId="15" hidden="1">Business EBIT #REF!</definedName>
    <definedName name="BEx9H167SLG00G5RYD6TQGODP7TR" localSheetId="19" hidden="1">Business EBIT #REF!</definedName>
    <definedName name="BEx9H167SLG00G5RYD6TQGODP7TR" hidden="1">Business EBIT #REF!</definedName>
    <definedName name="BEx9H70KMPZ6D2DDQ0DA9ZQAAP83" localSheetId="15" hidden="1">Analysis Report All #REF!</definedName>
    <definedName name="BEx9H70KMPZ6D2DDQ0DA9ZQAAP83" localSheetId="19" hidden="1">Analysis Report All #REF!</definedName>
    <definedName name="BEx9H70KMPZ6D2DDQ0DA9ZQAAP83" hidden="1">Analysis Report All #REF!</definedName>
    <definedName name="BEx9HA0L7F48OY7SJQUTO86BOX28" localSheetId="15" hidden="1">Analysis Report All #REF!</definedName>
    <definedName name="BEx9HA0L7F48OY7SJQUTO86BOX28" localSheetId="19" hidden="1">Analysis Report All #REF!</definedName>
    <definedName name="BEx9HA0L7F48OY7SJQUTO86BOX28" hidden="1">Analysis Report All #REF!</definedName>
    <definedName name="BEx9HCV03U88ITOSGBKI2SAKUKNS" localSheetId="15" hidden="1">#REF!</definedName>
    <definedName name="BEx9HCV03U88ITOSGBKI2SAKUKNS" hidden="1">#REF!</definedName>
    <definedName name="BEx9HD0HSH607N8ILJZ1OSH7QMSJ" localSheetId="19" hidden="1">#N/A</definedName>
    <definedName name="BEx9HD0HSH607N8ILJZ1OSH7QMSJ" hidden="1">#N/A</definedName>
    <definedName name="BEx9HH22I0U8MZBGKE6BHAYJU1XP" hidden="1">#REF!</definedName>
    <definedName name="BEx9HIEPUVP3AQ6ESO38F8TRCWXY" hidden="1">#REF!</definedName>
    <definedName name="BEx9HKCSDTJ7Q5BPZO3AWBMI8AFS" hidden="1">#REF!</definedName>
    <definedName name="BEx9HQNCEC8VN0ZUOXG2NOEVOA50" hidden="1">#REF!</definedName>
    <definedName name="BEx9HSG2YDJ9AW9RP6KNYFQ9ZGTM" localSheetId="15" hidden="1">Check Closing #REF!</definedName>
    <definedName name="BEx9HSG2YDJ9AW9RP6KNYFQ9ZGTM" localSheetId="19" hidden="1">Check Closing #REF!</definedName>
    <definedName name="BEx9HSG2YDJ9AW9RP6KNYFQ9ZGTM" hidden="1">Check Closing #REF!</definedName>
    <definedName name="BEx9I8XIG7E5NB48QQHXP23FIN60" localSheetId="15" hidden="1">#REF!</definedName>
    <definedName name="BEx9I8XIG7E5NB48QQHXP23FIN60" hidden="1">#REF!</definedName>
    <definedName name="BEx9IA9Z2F0XTWL9X3VVORSJ3EST" localSheetId="15" hidden="1">Net #REF!</definedName>
    <definedName name="BEx9IA9Z2F0XTWL9X3VVORSJ3EST" localSheetId="19" hidden="1">Net #REF!</definedName>
    <definedName name="BEx9IA9Z2F0XTWL9X3VVORSJ3EST" hidden="1">Net #REF!</definedName>
    <definedName name="BEx9IAFG94PW4D9534CCPKWMCVJM" localSheetId="15" hidden="1">Balance #REF!</definedName>
    <definedName name="BEx9IAFG94PW4D9534CCPKWMCVJM" localSheetId="19" hidden="1">Balance #REF!</definedName>
    <definedName name="BEx9IAFG94PW4D9534CCPKWMCVJM" hidden="1">Balance #REF!</definedName>
    <definedName name="BEx9IKX3ANY9AVEC8VV8OYFQ9PQL" localSheetId="15" hidden="1">#REF!</definedName>
    <definedName name="BEx9IKX3ANY9AVEC8VV8OYFQ9PQL" hidden="1">#REF!</definedName>
    <definedName name="BEx9ILD6OVW5F1IO5NHRT2RJ7K4K" localSheetId="15" hidden="1">Analysis Report All #REF!</definedName>
    <definedName name="BEx9ILD6OVW5F1IO5NHRT2RJ7K4K" localSheetId="19" hidden="1">Analysis Report All #REF!</definedName>
    <definedName name="BEx9ILD6OVW5F1IO5NHRT2RJ7K4K" hidden="1">Analysis Report All #REF!</definedName>
    <definedName name="BEx9ISK5JFKTTWF7M3LSZOM3KR0O" localSheetId="15" hidden="1">Balance #REF!</definedName>
    <definedName name="BEx9ISK5JFKTTWF7M3LSZOM3KR0O" localSheetId="19" hidden="1">Balance #REF!</definedName>
    <definedName name="BEx9ISK5JFKTTWF7M3LSZOM3KR0O" hidden="1">Balance #REF!</definedName>
    <definedName name="BEx9IXCSPSZC80YZUPRCYTG326KV" localSheetId="15" hidden="1">#REF!</definedName>
    <definedName name="BEx9IXCSPSZC80YZUPRCYTG326KV" hidden="1">#REF!</definedName>
    <definedName name="BEx9IZ5IK0UBVVAN3GSJJ3NESTUU" localSheetId="15" hidden="1">Operating #REF!</definedName>
    <definedName name="BEx9IZ5IK0UBVVAN3GSJJ3NESTUU" localSheetId="19" hidden="1">Operating #REF!</definedName>
    <definedName name="BEx9IZ5IK0UBVVAN3GSJJ3NESTUU" hidden="1">Operating #REF!</definedName>
    <definedName name="BEx9J500A0BV0SKXT0Z2GOZWNTAW" localSheetId="15" hidden="1">Trade Working #REF!</definedName>
    <definedName name="BEx9J500A0BV0SKXT0Z2GOZWNTAW" localSheetId="19" hidden="1">Trade Working #REF!</definedName>
    <definedName name="BEx9J500A0BV0SKXT0Z2GOZWNTAW" hidden="1">Trade Working #REF!</definedName>
    <definedName name="BEx9JAJHVU3TZ1GEWD5409D0V223" localSheetId="15" hidden="1">List of Journal #REF!</definedName>
    <definedName name="BEx9JAJHVU3TZ1GEWD5409D0V223" localSheetId="19" hidden="1">List of Journal #REF!</definedName>
    <definedName name="BEx9JAJHVU3TZ1GEWD5409D0V223" hidden="1">List of Journal #REF!</definedName>
    <definedName name="BEx9JBFWEC96IM7KFYRQYH07IB82" localSheetId="19" hidden="1">#N/A</definedName>
    <definedName name="BEx9JBFWEC96IM7KFYRQYH07IB82" hidden="1">#N/A</definedName>
    <definedName name="BEx9JDU8QETUVHW5U6B4AEOBVDB9" localSheetId="15" hidden="1">#REF!</definedName>
    <definedName name="BEx9JDU8QETUVHW5U6B4AEOBVDB9" hidden="1">#REF!</definedName>
    <definedName name="BEx9JJTZKVUJAVPTRE0RAVTEH41G" localSheetId="15" hidden="1">#REF!</definedName>
    <definedName name="BEx9JJTZKVUJAVPTRE0RAVTEH41G" hidden="1">#REF!</definedName>
    <definedName name="BExAW0M9CHM4QU4A4K6I93GRY6LV" localSheetId="15" hidden="1">Check Closing #REF!</definedName>
    <definedName name="BExAW0M9CHM4QU4A4K6I93GRY6LV" localSheetId="19" hidden="1">Check Closing #REF!</definedName>
    <definedName name="BExAW0M9CHM4QU4A4K6I93GRY6LV" hidden="1">Check Closing #REF!</definedName>
    <definedName name="BExAWAT2UJ7VBSPJYLN166F1DW0M" localSheetId="15" hidden="1">Net #REF!</definedName>
    <definedName name="BExAWAT2UJ7VBSPJYLN166F1DW0M" localSheetId="19" hidden="1">Net #REF!</definedName>
    <definedName name="BExAWAT2UJ7VBSPJYLN166F1DW0M" hidden="1">Net #REF!</definedName>
    <definedName name="BExAX0L088OL0Y6XHDUP0JX5DDYN" localSheetId="15" hidden="1">Net Sales #REF!</definedName>
    <definedName name="BExAX0L088OL0Y6XHDUP0JX5DDYN" localSheetId="19" hidden="1">Net Sales #REF!</definedName>
    <definedName name="BExAX0L088OL0Y6XHDUP0JX5DDYN" hidden="1">Net Sales #REF!</definedName>
    <definedName name="BExAX4MLGKCP6DXXDDHPQRAJKB8J" localSheetId="15" hidden="1">Net #REF!</definedName>
    <definedName name="BExAX4MLGKCP6DXXDDHPQRAJKB8J" localSheetId="19" hidden="1">Net #REF!</definedName>
    <definedName name="BExAX4MLGKCP6DXXDDHPQRAJKB8J" hidden="1">Net #REF!</definedName>
    <definedName name="BExAX9F7HYYFS2QZME71K0B468KS" localSheetId="15" hidden="1">#REF!</definedName>
    <definedName name="BExAX9F7HYYFS2QZME71K0B468KS" hidden="1">#REF!</definedName>
    <definedName name="BExAXB7XR4HCJQL7GZG4HASKRJPV" localSheetId="15" hidden="1">Check Closing #REF!</definedName>
    <definedName name="BExAXB7XR4HCJQL7GZG4HASKRJPV" localSheetId="19" hidden="1">Check Closing #REF!</definedName>
    <definedName name="BExAXB7XR4HCJQL7GZG4HASKRJPV" hidden="1">Check Closing #REF!</definedName>
    <definedName name="BExAXF9NROHO07E6XMSRUVJ8U060" localSheetId="15" hidden="1">#REF!</definedName>
    <definedName name="BExAXF9NROHO07E6XMSRUVJ8U060" hidden="1">#REF!</definedName>
    <definedName name="BExAXLESPNPU474UIQ2O8T1FMMXL" localSheetId="15" hidden="1">#REF!</definedName>
    <definedName name="BExAXLESPNPU474UIQ2O8T1FMMXL" hidden="1">#REF!</definedName>
    <definedName name="BExAXPGIXOKTQ06HN6PBGZAHM2SA" localSheetId="15" hidden="1">Personnel in #REF!</definedName>
    <definedName name="BExAXPGIXOKTQ06HN6PBGZAHM2SA" localSheetId="19" hidden="1">Personnel in #REF!</definedName>
    <definedName name="BExAXPGIXOKTQ06HN6PBGZAHM2SA" hidden="1">Personnel in #REF!</definedName>
    <definedName name="BExAXQCXBPG7Q695XIGMCYAW7I8A" localSheetId="15" hidden="1">Analysis Report All #REF!</definedName>
    <definedName name="BExAXQCXBPG7Q695XIGMCYAW7I8A" localSheetId="19" hidden="1">Analysis Report All #REF!</definedName>
    <definedName name="BExAXQCXBPG7Q695XIGMCYAW7I8A" hidden="1">Analysis Report All #REF!</definedName>
    <definedName name="BExAXWCOFZTBCUBGMB8VZP2I1J1G" localSheetId="15" hidden="1">#REF!</definedName>
    <definedName name="BExAXWCOFZTBCUBGMB8VZP2I1J1G" hidden="1">#REF!</definedName>
    <definedName name="BExAY0UCRVE0S23O41DVX0PUW4DS" hidden="1">#REF!</definedName>
    <definedName name="BExAY3UFELWPH8XX4EE2JJ98VA43" localSheetId="15" hidden="1">Operating #REF!</definedName>
    <definedName name="BExAY3UFELWPH8XX4EE2JJ98VA43" localSheetId="19" hidden="1">Operating #REF!</definedName>
    <definedName name="BExAY3UFELWPH8XX4EE2JJ98VA43" hidden="1">Operating #REF!</definedName>
    <definedName name="BExAY5CEGJYOV6KB3OY4N5HLDTRC" localSheetId="15" hidden="1">#REF!</definedName>
    <definedName name="BExAY5CEGJYOV6KB3OY4N5HLDTRC" hidden="1">#REF!</definedName>
    <definedName name="BExAYHMLXGGO25P8HYB2S75DEB4F" localSheetId="15" hidden="1">#REF!</definedName>
    <definedName name="BExAYHMLXGGO25P8HYB2S75DEB4F" hidden="1">#REF!</definedName>
    <definedName name="BExAYKH6O37V91U5EJDYF8BLSSIM" hidden="1">#REF!</definedName>
    <definedName name="BExAYP4GMBLPZNON6DYNAP2IMY4N" localSheetId="19" hidden="1">#N/A</definedName>
    <definedName name="BExAYP4GMBLPZNON6DYNAP2IMY4N" hidden="1">#N/A</definedName>
    <definedName name="BExAYPPWJPWDKU59O051WMGB7O0J" hidden="1">#REF!</definedName>
    <definedName name="BExAYY9H9COOT46HJLPVDLTO12UL" hidden="1">#REF!</definedName>
    <definedName name="BExAYZ0ED8Z9CGZYWGHHNPAEVKPC" localSheetId="15" hidden="1">Analysis Report All #REF!</definedName>
    <definedName name="BExAYZ0ED8Z9CGZYWGHHNPAEVKPC" localSheetId="19" hidden="1">Analysis Report All #REF!</definedName>
    <definedName name="BExAYZ0ED8Z9CGZYWGHHNPAEVKPC" hidden="1">Analysis Report All #REF!</definedName>
    <definedName name="BExAZ3YIYVCJD37Y2VUCXYESMJJ8" localSheetId="15" hidden="1">Net #REF!</definedName>
    <definedName name="BExAZ3YIYVCJD37Y2VUCXYESMJJ8" localSheetId="19" hidden="1">Net #REF!</definedName>
    <definedName name="BExAZ3YIYVCJD37Y2VUCXYESMJJ8" hidden="1">Net #REF!</definedName>
    <definedName name="BExAZ9YAPRY1ZSG2IIGCBJLF1NND" localSheetId="15" hidden="1">Net #REF!</definedName>
    <definedName name="BExAZ9YAPRY1ZSG2IIGCBJLF1NND" localSheetId="19" hidden="1">Net #REF!</definedName>
    <definedName name="BExAZ9YAPRY1ZSG2IIGCBJLF1NND" hidden="1">Net #REF!</definedName>
    <definedName name="BExAZAJV6FZ0VFIZL0QPC6Y47HGI" localSheetId="15" hidden="1">Net Sales #REF!</definedName>
    <definedName name="BExAZAJV6FZ0VFIZL0QPC6Y47HGI" localSheetId="19" hidden="1">Net Sales #REF!</definedName>
    <definedName name="BExAZAJV6FZ0VFIZL0QPC6Y47HGI" hidden="1">Net Sales #REF!</definedName>
    <definedName name="BExAZBASETKXXAYJB48C1RLXNOEY" localSheetId="15" hidden="1">#REF!</definedName>
    <definedName name="BExAZBASETKXXAYJB48C1RLXNOEY" hidden="1">#REF!</definedName>
    <definedName name="BExAZF70ZWYMN7VSPMCXAQF30J90" localSheetId="15" hidden="1">#REF!</definedName>
    <definedName name="BExAZF70ZWYMN7VSPMCXAQF30J90" hidden="1">#REF!</definedName>
    <definedName name="BExAZLHLST9OP89R1HJMC1POQG8H" hidden="1">#REF!</definedName>
    <definedName name="BExAZTFG4SJRG4TW6JXRF7N08JFI" hidden="1">#REF!</definedName>
    <definedName name="BExAZTVQC06NRZMA46QIC76UGNBU" localSheetId="15" hidden="1">Net #REF!</definedName>
    <definedName name="BExAZTVQC06NRZMA46QIC76UGNBU" localSheetId="19" hidden="1">Net #REF!</definedName>
    <definedName name="BExAZTVQC06NRZMA46QIC76UGNBU" hidden="1">Net #REF!</definedName>
    <definedName name="BExAZXH74ZCI4TZ65ZMYRNHY25W1" localSheetId="15" hidden="1">Analysis Report All #REF!</definedName>
    <definedName name="BExAZXH74ZCI4TZ65ZMYRNHY25W1" localSheetId="19" hidden="1">Analysis Report All #REF!</definedName>
    <definedName name="BExAZXH74ZCI4TZ65ZMYRNHY25W1" hidden="1">Analysis Report All #REF!</definedName>
    <definedName name="BExB03XA0LJMB020FOXWUNTHUM42" localSheetId="15" hidden="1">Trade Working #REF!</definedName>
    <definedName name="BExB03XA0LJMB020FOXWUNTHUM42" localSheetId="19" hidden="1">Trade Working #REF!</definedName>
    <definedName name="BExB03XA0LJMB020FOXWUNTHUM42" hidden="1">Trade Working #REF!</definedName>
    <definedName name="BExB07D89CX9JUE9LSZA9QZ5UA6F" localSheetId="15" hidden="1">Net #REF!</definedName>
    <definedName name="BExB07D89CX9JUE9LSZA9QZ5UA6F" localSheetId="19" hidden="1">Net #REF!</definedName>
    <definedName name="BExB07D89CX9JUE9LSZA9QZ5UA6F" hidden="1">Net #REF!</definedName>
    <definedName name="BExB0AD667KK4HV6CB5SI4FL91F8" localSheetId="15" hidden="1">Analysis Report All #REF!</definedName>
    <definedName name="BExB0AD667KK4HV6CB5SI4FL91F8" localSheetId="19" hidden="1">Analysis Report All #REF!</definedName>
    <definedName name="BExB0AD667KK4HV6CB5SI4FL91F8" hidden="1">Analysis Report All #REF!</definedName>
    <definedName name="BExB0AD6OK6KB1SQW38WIDQMWL2Z" localSheetId="15" hidden="1">#REF!</definedName>
    <definedName name="BExB0AD6OK6KB1SQW38WIDQMWL2Z" hidden="1">#REF!</definedName>
    <definedName name="BExB0FRDEYDEUEAB1W8KD6D965XA" hidden="1">#REF!</definedName>
    <definedName name="BExB0KJZ64BVGN2J5AWEEUCLQBBY" localSheetId="15" hidden="1">Balance #REF!</definedName>
    <definedName name="BExB0KJZ64BVGN2J5AWEEUCLQBBY" localSheetId="19" hidden="1">Balance #REF!</definedName>
    <definedName name="BExB0KJZ64BVGN2J5AWEEUCLQBBY" hidden="1">Balance #REF!</definedName>
    <definedName name="BExB0KPCN7YJORQAYUCF4YKIKPMC" localSheetId="15" hidden="1">#REF!</definedName>
    <definedName name="BExB0KPCN7YJORQAYUCF4YKIKPMC" hidden="1">#REF!</definedName>
    <definedName name="BExB0VHRBBP9J5HY7M2X170UOIB3" localSheetId="15" hidden="1">Net #REF!</definedName>
    <definedName name="BExB0VHRBBP9J5HY7M2X170UOIB3" localSheetId="19" hidden="1">Net #REF!</definedName>
    <definedName name="BExB0VHRBBP9J5HY7M2X170UOIB3" hidden="1">Net #REF!</definedName>
    <definedName name="BExB0VN8I1DSMRW2QZJMQB2AV8XD" localSheetId="15" hidden="1">Operating #REF!</definedName>
    <definedName name="BExB0VN8I1DSMRW2QZJMQB2AV8XD" localSheetId="19" hidden="1">Operating #REF!</definedName>
    <definedName name="BExB0VN8I1DSMRW2QZJMQB2AV8XD" hidden="1">Operating #REF!</definedName>
    <definedName name="BExB0YXW7J29O5PYCRCVWX6LGPA1" localSheetId="15" hidden="1">Net #REF!</definedName>
    <definedName name="BExB0YXW7J29O5PYCRCVWX6LGPA1" localSheetId="19" hidden="1">Net #REF!</definedName>
    <definedName name="BExB0YXW7J29O5PYCRCVWX6LGPA1" hidden="1">Net #REF!</definedName>
    <definedName name="BExB10L5W5Q9ZI4CQ0TEHB24BM0R" localSheetId="15" hidden="1">#REF!</definedName>
    <definedName name="BExB10L5W5Q9ZI4CQ0TEHB24BM0R" hidden="1">#REF!</definedName>
    <definedName name="BExB1HDDM3Y7ZZEPGZ27OHZFV0S1" localSheetId="15" hidden="1">Gross Profit bef. Distr. #REF!</definedName>
    <definedName name="BExB1HDDM3Y7ZZEPGZ27OHZFV0S1" localSheetId="19" hidden="1">Gross Profit bef. Distr. #REF!</definedName>
    <definedName name="BExB1HDDM3Y7ZZEPGZ27OHZFV0S1" hidden="1">Gross Profit bef. Distr. #REF!</definedName>
    <definedName name="BExB1TI9ODIS2HGR2IWKFU3LSFUE" localSheetId="15" hidden="1">#REF!</definedName>
    <definedName name="BExB1TI9ODIS2HGR2IWKFU3LSFUE" hidden="1">#REF!</definedName>
    <definedName name="BExB1UUX4UXPRZFNUPDKL3UREK76" localSheetId="15" hidden="1">Net Sales #REF!</definedName>
    <definedName name="BExB1UUX4UXPRZFNUPDKL3UREK76" localSheetId="19" hidden="1">Net Sales #REF!</definedName>
    <definedName name="BExB1UUX4UXPRZFNUPDKL3UREK76" hidden="1">Net Sales #REF!</definedName>
    <definedName name="BExB26E8JF1L3I2ANCB95DX3B444" localSheetId="15" hidden="1">#REF!</definedName>
    <definedName name="BExB26E8JF1L3I2ANCB95DX3B444" hidden="1">#REF!</definedName>
    <definedName name="BExB2AW3U9BCVWTIP3TYIK6WOA21" localSheetId="15" hidden="1">#REF!</definedName>
    <definedName name="BExB2AW3U9BCVWTIP3TYIK6WOA21" hidden="1">#REF!</definedName>
    <definedName name="BExB2IDUR5XL53OMJAYMR5MIN7O6" localSheetId="19" hidden="1">#N/A</definedName>
    <definedName name="BExB2IDUR5XL53OMJAYMR5MIN7O6" hidden="1">#N/A</definedName>
    <definedName name="BExB2K1389NS5PDY9VAWU0QMGV8W" localSheetId="15" hidden="1">Analysis Report All #REF!</definedName>
    <definedName name="BExB2K1389NS5PDY9VAWU0QMGV8W" localSheetId="19" hidden="1">Analysis Report All #REF!</definedName>
    <definedName name="BExB2K1389NS5PDY9VAWU0QMGV8W" hidden="1">Analysis Report All #REF!</definedName>
    <definedName name="BExB2K1AV4PGNS1O6C7D7AO411AX" localSheetId="15" hidden="1">#REF!</definedName>
    <definedName name="BExB2K1AV4PGNS1O6C7D7AO411AX" hidden="1">#REF!</definedName>
    <definedName name="BExB2KC2KH3O9WUTWWDBCUFR7RZH" localSheetId="15" hidden="1">Trade Working #REF!</definedName>
    <definedName name="BExB2KC2KH3O9WUTWWDBCUFR7RZH" localSheetId="19" hidden="1">Trade Working #REF!</definedName>
    <definedName name="BExB2KC2KH3O9WUTWWDBCUFR7RZH" hidden="1">Trade Working #REF!</definedName>
    <definedName name="BExB2LDR26YYJQMYU7A7GW8PO3EM" localSheetId="15" hidden="1">#REF!</definedName>
    <definedName name="BExB2LDR26YYJQMYU7A7GW8PO3EM" hidden="1">#REF!</definedName>
    <definedName name="BExB2NH8CD848OX4CUG23LYE3B0J" localSheetId="15" hidden="1">Operating #REF!</definedName>
    <definedName name="BExB2NH8CD848OX4CUG23LYE3B0J" localSheetId="19" hidden="1">Operating #REF!</definedName>
    <definedName name="BExB2NH8CD848OX4CUG23LYE3B0J" hidden="1">Operating #REF!</definedName>
    <definedName name="BExB2O2UYHKI324YE324E1N7FVIB" localSheetId="15" hidden="1">#REF!</definedName>
    <definedName name="BExB2O2UYHKI324YE324E1N7FVIB" hidden="1">#REF!</definedName>
    <definedName name="BExB2Q6CXU78DZTLPLK30HE8Z12L" localSheetId="19" hidden="1">#N/A</definedName>
    <definedName name="BExB2Q6CXU78DZTLPLK30HE8Z12L" hidden="1">#N/A</definedName>
    <definedName name="BExB30IP1DNKNQ6PZ5ERUGR5MK4Z" localSheetId="15" hidden="1">#REF!</definedName>
    <definedName name="BExB30IP1DNKNQ6PZ5ERUGR5MK4Z" hidden="1">#REF!</definedName>
    <definedName name="BExB34PKYY37SXW7T8GFDF4PSU6V" localSheetId="15" hidden="1">Analysis Report All #REF!</definedName>
    <definedName name="BExB34PKYY37SXW7T8GFDF4PSU6V" localSheetId="19" hidden="1">Analysis Report All #REF!</definedName>
    <definedName name="BExB34PKYY37SXW7T8GFDF4PSU6V" hidden="1">Analysis Report All #REF!</definedName>
    <definedName name="BExB3DUS1IZICUUYVFUSZK3ICB08" localSheetId="15" hidden="1">Net #REF!</definedName>
    <definedName name="BExB3DUS1IZICUUYVFUSZK3ICB08" localSheetId="19" hidden="1">Net #REF!</definedName>
    <definedName name="BExB3DUS1IZICUUYVFUSZK3ICB08" hidden="1">Net #REF!</definedName>
    <definedName name="BExB3H5GOQAL34KVURZNPL8FFA9I" localSheetId="15" hidden="1">Balance #REF!</definedName>
    <definedName name="BExB3H5GOQAL34KVURZNPL8FFA9I" localSheetId="19" hidden="1">Balance #REF!</definedName>
    <definedName name="BExB3H5GOQAL34KVURZNPL8FFA9I" hidden="1">Balance #REF!</definedName>
    <definedName name="BExB3HAQ26GKF2PLDNCKG1FFB3B1" localSheetId="15" hidden="1">Analysis Report All #REF!</definedName>
    <definedName name="BExB3HAQ26GKF2PLDNCKG1FFB3B1" localSheetId="19" hidden="1">Analysis Report All #REF!</definedName>
    <definedName name="BExB3HAQ26GKF2PLDNCKG1FFB3B1" hidden="1">Analysis Report All #REF!</definedName>
    <definedName name="BExB3ISPDXV8VQNUQZCJYRO3HMST" localSheetId="15" hidden="1">#REF!</definedName>
    <definedName name="BExB3ISPDXV8VQNUQZCJYRO3HMST" hidden="1">#REF!</definedName>
    <definedName name="BExB40MRLKZCA1REVRHH10URVODY" localSheetId="15" hidden="1">Analysis Report All #REF!</definedName>
    <definedName name="BExB40MRLKZCA1REVRHH10URVODY" localSheetId="19" hidden="1">Analysis Report All #REF!</definedName>
    <definedName name="BExB40MRLKZCA1REVRHH10URVODY" hidden="1">Analysis Report All #REF!</definedName>
    <definedName name="BExB442RVBDAMSMNJI0R9TPN3GEV" localSheetId="15" hidden="1">#REF!</definedName>
    <definedName name="BExB442RVBDAMSMNJI0R9TPN3GEV" hidden="1">#REF!</definedName>
    <definedName name="BExB459XJJ9TJVXGLMX10FO87Y23" localSheetId="15" hidden="1">Analysis Report All #REF!</definedName>
    <definedName name="BExB459XJJ9TJVXGLMX10FO87Y23" localSheetId="19" hidden="1">Analysis Report All #REF!</definedName>
    <definedName name="BExB459XJJ9TJVXGLMX10FO87Y23" hidden="1">Analysis Report All #REF!</definedName>
    <definedName name="BExB4BVB4TMBCKKVJR327AUNZ1C4" localSheetId="15" hidden="1">#REF!</definedName>
    <definedName name="BExB4BVB4TMBCKKVJR327AUNZ1C4" hidden="1">#REF!</definedName>
    <definedName name="BExB4DO1V1NL2AVK5YE1RSL5RYHL" hidden="1">#REF!</definedName>
    <definedName name="BExB4DYU06HCGRIPBSWRCXK804UM" hidden="1">#REF!</definedName>
    <definedName name="BExB4LM2R9Q0N3EBYWBFT9EEEMPV" localSheetId="15" hidden="1">Net #REF!</definedName>
    <definedName name="BExB4LM2R9Q0N3EBYWBFT9EEEMPV" localSheetId="19" hidden="1">Net #REF!</definedName>
    <definedName name="BExB4LM2R9Q0N3EBYWBFT9EEEMPV" hidden="1">Net #REF!</definedName>
    <definedName name="BExB4OLSDD0GZELBAL3P7KAEGKB0" localSheetId="15" hidden="1">#REF!</definedName>
    <definedName name="BExB4OLSDD0GZELBAL3P7KAEGKB0" hidden="1">#REF!</definedName>
    <definedName name="BExB55OS2WB2O7YA61ECND1BKWGP" localSheetId="15" hidden="1">Net #REF!</definedName>
    <definedName name="BExB55OS2WB2O7YA61ECND1BKWGP" localSheetId="19" hidden="1">Net #REF!</definedName>
    <definedName name="BExB55OS2WB2O7YA61ECND1BKWGP" hidden="1">Net #REF!</definedName>
    <definedName name="BExB57HJ1NL0PI3ALD9PTCOTWUOV" localSheetId="15" hidden="1">#REF!</definedName>
    <definedName name="BExB57HJ1NL0PI3ALD9PTCOTWUOV" hidden="1">#REF!</definedName>
    <definedName name="BExB58JDIHS42JZT9DJJMKA8QFCO" localSheetId="15" hidden="1">#REF!</definedName>
    <definedName name="BExB58JDIHS42JZT9DJJMKA8QFCO" hidden="1">#REF!</definedName>
    <definedName name="BExB5CA663W3OVIV650T4G3PFYA4" hidden="1">#REF!</definedName>
    <definedName name="BExB5G6EH68AYEP1UT0GHUEL3SLN" hidden="1">#REF!</definedName>
    <definedName name="BExB5N2KXMIAFKPF7Q8ZGIDZBZO6" hidden="1">#REF!</definedName>
    <definedName name="BExB5QD9PY60J9ECE7JWPGYP5YSO" localSheetId="15" hidden="1">Analysis Report All #REF!</definedName>
    <definedName name="BExB5QD9PY60J9ECE7JWPGYP5YSO" localSheetId="19" hidden="1">Analysis Report All #REF!</definedName>
    <definedName name="BExB5QD9PY60J9ECE7JWPGYP5YSO" hidden="1">Analysis Report All #REF!</definedName>
    <definedName name="BExB62NO43Y8ZL3PSBM33E8B1VJE" localSheetId="15" hidden="1">#REF!</definedName>
    <definedName name="BExB62NO43Y8ZL3PSBM33E8B1VJE" hidden="1">#REF!</definedName>
    <definedName name="BExB6990187HWMEHKBC9T0OUIZ8B" localSheetId="15" hidden="1">Balance #REF!</definedName>
    <definedName name="BExB6990187HWMEHKBC9T0OUIZ8B" localSheetId="19" hidden="1">Balance #REF!</definedName>
    <definedName name="BExB6990187HWMEHKBC9T0OUIZ8B" hidden="1">Balance #REF!</definedName>
    <definedName name="BExB6GFYY4D9OCTXL0CCJPZ08SXS" localSheetId="15" hidden="1">Group #REF!</definedName>
    <definedName name="BExB6GFYY4D9OCTXL0CCJPZ08SXS" localSheetId="19" hidden="1">Group #REF!</definedName>
    <definedName name="BExB6GFYY4D9OCTXL0CCJPZ08SXS" hidden="1">Group #REF!</definedName>
    <definedName name="BExB6HN3QRFPXM71MDUK21BKM7PF" localSheetId="15" hidden="1">#REF!</definedName>
    <definedName name="BExB6HN3QRFPXM71MDUK21BKM7PF" hidden="1">#REF!</definedName>
    <definedName name="BExB6U8BOU6D18FGP0Z7O7DMOFVW" localSheetId="15" hidden="1">Group Trade Working #REF!</definedName>
    <definedName name="BExB6U8BOU6D18FGP0Z7O7DMOFVW" localSheetId="19" hidden="1">Group Trade Working #REF!</definedName>
    <definedName name="BExB6U8BOU6D18FGP0Z7O7DMOFVW" hidden="1">Group Trade Working #REF!</definedName>
    <definedName name="BExB6UTORE27GANN7D02B2X516HO" localSheetId="19" hidden="1">#N/A</definedName>
    <definedName name="BExB6UTORE27GANN7D02B2X516HO" hidden="1">#N/A</definedName>
    <definedName name="BExB6VKRN5I3A9JQVLMKGIC1N9F7" localSheetId="15" hidden="1">#REF!</definedName>
    <definedName name="BExB6VKRN5I3A9JQVLMKGIC1N9F7" hidden="1">#REF!</definedName>
    <definedName name="BExB719SGNX4Y8NE6JEXC555K596" localSheetId="15" hidden="1">#REF!</definedName>
    <definedName name="BExB719SGNX4Y8NE6JEXC555K596" hidden="1">#REF!</definedName>
    <definedName name="BExB7CYL1XQQTCL3Z00TQ8GQWV9K" localSheetId="15" hidden="1">Group #REF!</definedName>
    <definedName name="BExB7CYL1XQQTCL3Z00TQ8GQWV9K" localSheetId="19" hidden="1">Group #REF!</definedName>
    <definedName name="BExB7CYL1XQQTCL3Z00TQ8GQWV9K" hidden="1">Group #REF!</definedName>
    <definedName name="BExB7Y8N03XI5S09A4D4ZWJCJ0CH" localSheetId="15" hidden="1">#REF!</definedName>
    <definedName name="BExB7Y8N03XI5S09A4D4ZWJCJ0CH" hidden="1">#REF!</definedName>
    <definedName name="BExB818IOQEOL9ET7N84QPPBQP1X" localSheetId="15" hidden="1">#REF!</definedName>
    <definedName name="BExB818IOQEOL9ET7N84QPPBQP1X" hidden="1">#REF!</definedName>
    <definedName name="BExB85VOM1N56KUD9MAFR12LATDP" localSheetId="15" hidden="1">Balance #REF!</definedName>
    <definedName name="BExB85VOM1N56KUD9MAFR12LATDP" localSheetId="19" hidden="1">Balance #REF!</definedName>
    <definedName name="BExB85VOM1N56KUD9MAFR12LATDP" hidden="1">Balance #REF!</definedName>
    <definedName name="BExB8HPRVX78LM1DS2DIM85NPR1O" localSheetId="19" hidden="1">#N/A</definedName>
    <definedName name="BExB8HPRVX78LM1DS2DIM85NPR1O" hidden="1">#N/A</definedName>
    <definedName name="BExB8IMCZQJX31E9260WW2AHF566" localSheetId="15" hidden="1">Analysis Report All #REF!</definedName>
    <definedName name="BExB8IMCZQJX31E9260WW2AHF566" localSheetId="19" hidden="1">Analysis Report All #REF!</definedName>
    <definedName name="BExB8IMCZQJX31E9260WW2AHF566" hidden="1">Analysis Report All #REF!</definedName>
    <definedName name="BExB8OBBKT60PJNWCI6L78OXZZOI" localSheetId="15" hidden="1">Analysis Report All #REF!</definedName>
    <definedName name="BExB8OBBKT60PJNWCI6L78OXZZOI" localSheetId="19" hidden="1">Analysis Report All #REF!</definedName>
    <definedName name="BExB8OBBKT60PJNWCI6L78OXZZOI" hidden="1">Analysis Report All #REF!</definedName>
    <definedName name="BExB8RB9233Z2DBGW0U29LBIWEPZ" localSheetId="15" hidden="1">Balance #REF!</definedName>
    <definedName name="BExB8RB9233Z2DBGW0U29LBIWEPZ" localSheetId="19" hidden="1">Balance #REF!</definedName>
    <definedName name="BExB8RB9233Z2DBGW0U29LBIWEPZ" hidden="1">Balance #REF!</definedName>
    <definedName name="BExB8X5JI0E32G76UJYQS0PDCDI4" localSheetId="15" hidden="1">#REF!</definedName>
    <definedName name="BExB8X5JI0E32G76UJYQS0PDCDI4" hidden="1">#REF!</definedName>
    <definedName name="BExB91NEPV4WL99AECM3Z32VBN1P" localSheetId="15" hidden="1">Trade Working #REF!</definedName>
    <definedName name="BExB91NEPV4WL99AECM3Z32VBN1P" localSheetId="19" hidden="1">Trade Working #REF!</definedName>
    <definedName name="BExB91NEPV4WL99AECM3Z32VBN1P" hidden="1">Trade Working #REF!</definedName>
    <definedName name="BExB94NB3GCEZZLN3MLKT5JFGMD8" localSheetId="15" hidden="1">Div Engineering Order #REF!</definedName>
    <definedName name="BExB94NB3GCEZZLN3MLKT5JFGMD8" localSheetId="19" hidden="1">Div Engineering Order #REF!</definedName>
    <definedName name="BExB94NB3GCEZZLN3MLKT5JFGMD8" hidden="1">Div Engineering Order #REF!</definedName>
    <definedName name="BExB97SIQCD6YHA1BPI630C98AM6" localSheetId="15" hidden="1">Analysis Report All #REF!</definedName>
    <definedName name="BExB97SIQCD6YHA1BPI630C98AM6" localSheetId="19" hidden="1">Analysis Report All #REF!</definedName>
    <definedName name="BExB97SIQCD6YHA1BPI630C98AM6" hidden="1">Analysis Report All #REF!</definedName>
    <definedName name="BExB9FL1EQ6T3J5KJRV4VDPQNZDB" localSheetId="15" hidden="1">#REF!</definedName>
    <definedName name="BExB9FL1EQ6T3J5KJRV4VDPQNZDB" hidden="1">#REF!</definedName>
    <definedName name="BExB9NOD8Q9X04HGH7LU6FP895IU" localSheetId="15" hidden="1">Analysis Report All #REF!</definedName>
    <definedName name="BExB9NOD8Q9X04HGH7LU6FP895IU" localSheetId="19" hidden="1">Analysis Report All #REF!</definedName>
    <definedName name="BExB9NOD8Q9X04HGH7LU6FP895IU" hidden="1">Analysis Report All #REF!</definedName>
    <definedName name="BExB9PBMUDGGZ5PM3O17OZQUD1RN" localSheetId="15" hidden="1">#REF!</definedName>
    <definedName name="BExB9PBMUDGGZ5PM3O17OZQUD1RN" hidden="1">#REF!</definedName>
    <definedName name="BExB9VWYRA0D5S2I5XPAMIGY11Q4" hidden="1">#REF!</definedName>
    <definedName name="BExB9YWV5I9140G7QJLKNHXY0XOE" localSheetId="15" hidden="1">Net #REF!</definedName>
    <definedName name="BExB9YWV5I9140G7QJLKNHXY0XOE" localSheetId="19" hidden="1">Net #REF!</definedName>
    <definedName name="BExB9YWV5I9140G7QJLKNHXY0XOE" hidden="1">Net #REF!</definedName>
    <definedName name="BExBA0KAHB49YECM21ZFX3ACDI3A" localSheetId="15" hidden="1">Analysis Report All #REF!</definedName>
    <definedName name="BExBA0KAHB49YECM21ZFX3ACDI3A" localSheetId="19" hidden="1">Analysis Report All #REF!</definedName>
    <definedName name="BExBA0KAHB49YECM21ZFX3ACDI3A" hidden="1">Analysis Report All #REF!</definedName>
    <definedName name="BExBA3UZJNSHNWU927I95MEVI510" localSheetId="15" hidden="1">Analysis Report All #REF!</definedName>
    <definedName name="BExBA3UZJNSHNWU927I95MEVI510" localSheetId="19" hidden="1">Analysis Report All #REF!</definedName>
    <definedName name="BExBA3UZJNSHNWU927I95MEVI510" hidden="1">Analysis Report All #REF!</definedName>
    <definedName name="BExBAAAV7KB2RNL8TT0I5AG8I1HX" localSheetId="15" hidden="1">Net #REF!</definedName>
    <definedName name="BExBAAAV7KB2RNL8TT0I5AG8I1HX" localSheetId="19" hidden="1">Net #REF!</definedName>
    <definedName name="BExBAAAV7KB2RNL8TT0I5AG8I1HX" hidden="1">Net #REF!</definedName>
    <definedName name="BExBAFJS08LOWVNXY8BKWTQEVX8U" localSheetId="15" hidden="1">#REF!</definedName>
    <definedName name="BExBAFJS08LOWVNXY8BKWTQEVX8U" hidden="1">#REF!</definedName>
    <definedName name="BExBAKN7XIBAXCF9PCNVS038PCQO" localSheetId="15" hidden="1">#REF!</definedName>
    <definedName name="BExBAKN7XIBAXCF9PCNVS038PCQO" hidden="1">#REF!</definedName>
    <definedName name="BExBAZ13D3F1DVJQ6YJ8JGUYEYJE" hidden="1">#REF!</definedName>
    <definedName name="BExBB2BTXN5RO296NUC8O9BZD6BR" localSheetId="15" hidden="1">Gross Profit bef. Distr. #REF!</definedName>
    <definedName name="BExBB2BTXN5RO296NUC8O9BZD6BR" localSheetId="19" hidden="1">Gross Profit bef. Distr. #REF!</definedName>
    <definedName name="BExBB2BTXN5RO296NUC8O9BZD6BR" hidden="1">Gross Profit bef. Distr. #REF!</definedName>
    <definedName name="BExBB49TO34X0PP8RL9SS1E6PK9H" localSheetId="15" hidden="1">Group Operating #REF!</definedName>
    <definedName name="BExBB49TO34X0PP8RL9SS1E6PK9H" localSheetId="19" hidden="1">Group Operating #REF!</definedName>
    <definedName name="BExBB49TO34X0PP8RL9SS1E6PK9H" hidden="1">Group Operating #REF!</definedName>
    <definedName name="BExBB9O1M0B01NTYWEWD0OFG15XH" localSheetId="15" hidden="1">Net #REF!</definedName>
    <definedName name="BExBB9O1M0B01NTYWEWD0OFG15XH" localSheetId="19" hidden="1">Net #REF!</definedName>
    <definedName name="BExBB9O1M0B01NTYWEWD0OFG15XH" hidden="1">Net #REF!</definedName>
    <definedName name="BExBBUCJQRR74Q7GPWDEZXYK2KJL" localSheetId="15" hidden="1">#REF!</definedName>
    <definedName name="BExBBUCJQRR74Q7GPWDEZXYK2KJL" hidden="1">#REF!</definedName>
    <definedName name="BExBBZFZ9J59NMT47MU5SKRQE6VI" localSheetId="15" hidden="1">Balance #REF!</definedName>
    <definedName name="BExBBZFZ9J59NMT47MU5SKRQE6VI" localSheetId="19" hidden="1">Balance #REF!</definedName>
    <definedName name="BExBBZFZ9J59NMT47MU5SKRQE6VI" hidden="1">Balance #REF!</definedName>
    <definedName name="BExBC1OTP2K43OC1AJQSCF6J36UL" localSheetId="15" hidden="1">#REF!</definedName>
    <definedName name="BExBC1OTP2K43OC1AJQSCF6J36UL" hidden="1">#REF!</definedName>
    <definedName name="BExBC54YKMVRPMV3CSCNPQW3AVF4" localSheetId="19" hidden="1">#N/A</definedName>
    <definedName name="BExBC54YKMVRPMV3CSCNPQW3AVF4" hidden="1">#N/A</definedName>
    <definedName name="BExBC731Y36KNL6OFX7B8P0H3V07" localSheetId="15" hidden="1">Order #REF!</definedName>
    <definedName name="BExBC731Y36KNL6OFX7B8P0H3V07" localSheetId="19" hidden="1">Order #REF!</definedName>
    <definedName name="BExBC731Y36KNL6OFX7B8P0H3V07" hidden="1">Order #REF!</definedName>
    <definedName name="BExBC78HXWXHO3XAB6E8NVTBGLJS" localSheetId="15" hidden="1">#REF!</definedName>
    <definedName name="BExBC78HXWXHO3XAB6E8NVTBGLJS" hidden="1">#REF!</definedName>
    <definedName name="BExBCLRPTWI91YX77O29DKQXE6DR" localSheetId="19" hidden="1">#N/A</definedName>
    <definedName name="BExBCLRPTWI91YX77O29DKQXE6DR" hidden="1">#N/A</definedName>
    <definedName name="BExBCMTJY5H3H7YC4UZ7O7U7DYVQ" localSheetId="15" hidden="1">Operating #REF!</definedName>
    <definedName name="BExBCMTJY5H3H7YC4UZ7O7U7DYVQ" localSheetId="19" hidden="1">Operating #REF!</definedName>
    <definedName name="BExBCMTJY5H3H7YC4UZ7O7U7DYVQ" hidden="1">Operating #REF!</definedName>
    <definedName name="BExBCORN2FHICTHNSUJJ39M1CLGW" localSheetId="15" hidden="1">Operating #REF!</definedName>
    <definedName name="BExBCORN2FHICTHNSUJJ39M1CLGW" localSheetId="19" hidden="1">Operating #REF!</definedName>
    <definedName name="BExBCORN2FHICTHNSUJJ39M1CLGW" hidden="1">Operating #REF!</definedName>
    <definedName name="BExBCQ9K5JDNZRXEC9TIQDR8SLJD" localSheetId="15" hidden="1">#REF!</definedName>
    <definedName name="BExBCQ9K5JDNZRXEC9TIQDR8SLJD" hidden="1">#REF!</definedName>
    <definedName name="BExBD5ULFJ54TE032MCHZI2LQ6I6" localSheetId="15" hidden="1">#REF!</definedName>
    <definedName name="BExBD5ULFJ54TE032MCHZI2LQ6I6" hidden="1">#REF!</definedName>
    <definedName name="BExBDJ1D3TF9OLOO8S67L84VPJZ7" localSheetId="15" hidden="1">Operating #REF!</definedName>
    <definedName name="BExBDJ1D3TF9OLOO8S67L84VPJZ7" localSheetId="19" hidden="1">Operating #REF!</definedName>
    <definedName name="BExBDJ1D3TF9OLOO8S67L84VPJZ7" hidden="1">Operating #REF!</definedName>
    <definedName name="BExBDM19ASI8P7Z66UNCD4IVBWLK" localSheetId="15" hidden="1">List of Journal #REF!</definedName>
    <definedName name="BExBDM19ASI8P7Z66UNCD4IVBWLK" localSheetId="19" hidden="1">List of Journal #REF!</definedName>
    <definedName name="BExBDM19ASI8P7Z66UNCD4IVBWLK" hidden="1">List of Journal #REF!</definedName>
    <definedName name="BExBDMMULYY0YCOPPRVDNW7KZDP4" localSheetId="15" hidden="1">#REF!</definedName>
    <definedName name="BExBDMMULYY0YCOPPRVDNW7KZDP4" hidden="1">#REF!</definedName>
    <definedName name="BExBDTDJ7LJ39SKF63XGLG4G8LRU" localSheetId="15" hidden="1">Analysis Report All #REF!</definedName>
    <definedName name="BExBDTDJ7LJ39SKF63XGLG4G8LRU" localSheetId="19" hidden="1">Analysis Report All #REF!</definedName>
    <definedName name="BExBDTDJ7LJ39SKF63XGLG4G8LRU" hidden="1">Analysis Report All #REF!</definedName>
    <definedName name="BExBE162OSBKD30I7T1DKKPT3I9I" localSheetId="15" hidden="1">#REF!</definedName>
    <definedName name="BExBE162OSBKD30I7T1DKKPT3I9I" hidden="1">#REF!</definedName>
    <definedName name="BExBE57SX0U4WKFF6EA0N8KN7ORU" localSheetId="15" hidden="1">Analysis Report All #REF!</definedName>
    <definedName name="BExBE57SX0U4WKFF6EA0N8KN7ORU" localSheetId="19" hidden="1">Analysis Report All #REF!</definedName>
    <definedName name="BExBE57SX0U4WKFF6EA0N8KN7ORU" hidden="1">Analysis Report All #REF!</definedName>
    <definedName name="BExBE99DB1Q8IJ9KS1SFWYLE6HJ1" localSheetId="15" hidden="1">Analysis Report All #REF!</definedName>
    <definedName name="BExBE99DB1Q8IJ9KS1SFWYLE6HJ1" localSheetId="19" hidden="1">Analysis Report All #REF!</definedName>
    <definedName name="BExBE99DB1Q8IJ9KS1SFWYLE6HJ1" hidden="1">Analysis Report All #REF!</definedName>
    <definedName name="BExBEBNPNRCM5T58ZYCY18A1Y0J9" localSheetId="15" hidden="1">#REF!</definedName>
    <definedName name="BExBEBNPNRCM5T58ZYCY18A1Y0J9" hidden="1">#REF!</definedName>
    <definedName name="BExBEECSYAFUOZ6G76PBQXKPXKRM" localSheetId="15" hidden="1">Group Operating #REF!</definedName>
    <definedName name="BExBEECSYAFUOZ6G76PBQXKPXKRM" localSheetId="19" hidden="1">Group Operating #REF!</definedName>
    <definedName name="BExBEECSYAFUOZ6G76PBQXKPXKRM" hidden="1">Group Operating #REF!</definedName>
    <definedName name="BExBEH1XDCYT3D9E01UPQ28XIYI9" localSheetId="15" hidden="1">List of Journal #REF!</definedName>
    <definedName name="BExBEH1XDCYT3D9E01UPQ28XIYI9" localSheetId="19" hidden="1">List of Journal #REF!</definedName>
    <definedName name="BExBEH1XDCYT3D9E01UPQ28XIYI9" hidden="1">List of Journal #REF!</definedName>
    <definedName name="BExBEKND9OVRLP03DS6KARTUVF39" localSheetId="15" hidden="1">Analysis Report All #REF!</definedName>
    <definedName name="BExBEKND9OVRLP03DS6KARTUVF39" localSheetId="19" hidden="1">Analysis Report All #REF!</definedName>
    <definedName name="BExBEKND9OVRLP03DS6KARTUVF39" hidden="1">Analysis Report All #REF!</definedName>
    <definedName name="BExBEP57JMBJYS4DIKRGB8PYD4Y0" localSheetId="15" hidden="1">Operating #REF!</definedName>
    <definedName name="BExBEP57JMBJYS4DIKRGB8PYD4Y0" localSheetId="19" hidden="1">Operating #REF!</definedName>
    <definedName name="BExBEP57JMBJYS4DIKRGB8PYD4Y0" hidden="1">Operating #REF!</definedName>
    <definedName name="BExBEWMYUE6UBH5TTKE9EWNCFRCQ" localSheetId="15" hidden="1">Analysis Report All #REF!</definedName>
    <definedName name="BExBEWMYUE6UBH5TTKE9EWNCFRCQ" localSheetId="19" hidden="1">Analysis Report All #REF!</definedName>
    <definedName name="BExBEWMYUE6UBH5TTKE9EWNCFRCQ" hidden="1">Analysis Report All #REF!</definedName>
    <definedName name="BExBF8MKROPB4Z0ACB6AZ2A5EUSO" localSheetId="15" hidden="1">Trade Working #REF!</definedName>
    <definedName name="BExBF8MKROPB4Z0ACB6AZ2A5EUSO" localSheetId="19" hidden="1">Trade Working #REF!</definedName>
    <definedName name="BExBF8MKROPB4Z0ACB6AZ2A5EUSO" hidden="1">Trade Working #REF!</definedName>
    <definedName name="BExBFH0OUVKBKH9B90LZ55UANS75" localSheetId="15" hidden="1">Operating #REF!</definedName>
    <definedName name="BExBFH0OUVKBKH9B90LZ55UANS75" localSheetId="19" hidden="1">Operating #REF!</definedName>
    <definedName name="BExBFH0OUVKBKH9B90LZ55UANS75" hidden="1">Operating #REF!</definedName>
    <definedName name="BExBFXSXAFIS5Z0RL602UHMRY84F" localSheetId="15" hidden="1">Analysis Report All #REF!</definedName>
    <definedName name="BExBFXSXAFIS5Z0RL602UHMRY84F" localSheetId="19" hidden="1">Analysis Report All #REF!</definedName>
    <definedName name="BExBFXSXAFIS5Z0RL602UHMRY84F" hidden="1">Analysis Report All #REF!</definedName>
    <definedName name="BExCR7Q6LDTD5CAS4ZJQRTIVEMIY" localSheetId="15" hidden="1">Analysis Report All #REF!</definedName>
    <definedName name="BExCR7Q6LDTD5CAS4ZJQRTIVEMIY" localSheetId="19" hidden="1">Analysis Report All #REF!</definedName>
    <definedName name="BExCR7Q6LDTD5CAS4ZJQRTIVEMIY" hidden="1">Analysis Report All #REF!</definedName>
    <definedName name="BExCRO7LUOH1FBX98XUE7FIYG0IN" localSheetId="15" hidden="1">Analysis Report All #REF!</definedName>
    <definedName name="BExCRO7LUOH1FBX98XUE7FIYG0IN" localSheetId="19" hidden="1">Analysis Report All #REF!</definedName>
    <definedName name="BExCRO7LUOH1FBX98XUE7FIYG0IN" hidden="1">Analysis Report All #REF!</definedName>
    <definedName name="BExCRUT169RONG01M06DG0PHPP6A" localSheetId="15" hidden="1">Net #REF!</definedName>
    <definedName name="BExCRUT169RONG01M06DG0PHPP6A" localSheetId="19" hidden="1">Net #REF!</definedName>
    <definedName name="BExCRUT169RONG01M06DG0PHPP6A" hidden="1">Net #REF!</definedName>
    <definedName name="BExCRYP9PVCYTI5O4VVC86P9GSCU" localSheetId="15" hidden="1">Analysis Report All #REF!</definedName>
    <definedName name="BExCRYP9PVCYTI5O4VVC86P9GSCU" localSheetId="19" hidden="1">Analysis Report All #REF!</definedName>
    <definedName name="BExCRYP9PVCYTI5O4VVC86P9GSCU" hidden="1">Analysis Report All #REF!</definedName>
    <definedName name="BExCS1EDDUEAEWHVYXHIP9I1WCJH" localSheetId="15" hidden="1">#REF!</definedName>
    <definedName name="BExCS1EDDUEAEWHVYXHIP9I1WCJH" hidden="1">#REF!</definedName>
    <definedName name="BExCSEQEKP7JWR15GR67B2AK07A5" hidden="1">#REF!</definedName>
    <definedName name="BExCSL10MEK4XHAEJP0P2BP56JCC" localSheetId="15" hidden="1">Analysis Report All #REF!</definedName>
    <definedName name="BExCSL10MEK4XHAEJP0P2BP56JCC" localSheetId="19" hidden="1">Analysis Report All #REF!</definedName>
    <definedName name="BExCSL10MEK4XHAEJP0P2BP56JCC" hidden="1">Analysis Report All #REF!</definedName>
    <definedName name="BExCSOXAB6OYNRVFHDV0D67IAMVA" localSheetId="19" hidden="1">#N/A</definedName>
    <definedName name="BExCSOXAB6OYNRVFHDV0D67IAMVA" hidden="1">#N/A</definedName>
    <definedName name="BExCSWKIVG3U1VW3I5S25I2BYB8V" localSheetId="15" hidden="1">Trade Working #REF!</definedName>
    <definedName name="BExCSWKIVG3U1VW3I5S25I2BYB8V" localSheetId="19" hidden="1">Trade Working #REF!</definedName>
    <definedName name="BExCSWKIVG3U1VW3I5S25I2BYB8V" hidden="1">Trade Working #REF!</definedName>
    <definedName name="BExCTLAJW939DZC240OYMCX0AOW6" localSheetId="15" hidden="1">Group Balance #REF!</definedName>
    <definedName name="BExCTLAJW939DZC240OYMCX0AOW6" localSheetId="19" hidden="1">Group Balance #REF!</definedName>
    <definedName name="BExCTLAJW939DZC240OYMCX0AOW6" hidden="1">Group Balance #REF!</definedName>
    <definedName name="BExCTS6QKT979I56CGJAHKVKE4VH" localSheetId="15" hidden="1">Analysis Report All #REF!</definedName>
    <definedName name="BExCTS6QKT979I56CGJAHKVKE4VH" localSheetId="19" hidden="1">Analysis Report All #REF!</definedName>
    <definedName name="BExCTS6QKT979I56CGJAHKVKE4VH" hidden="1">Analysis Report All #REF!</definedName>
    <definedName name="BExCTUA8ACJVKWLQQQ788YWCB01A" localSheetId="15" hidden="1">Group Operating Profit-#REF!</definedName>
    <definedName name="BExCTUA8ACJVKWLQQQ788YWCB01A" localSheetId="19" hidden="1">Group Operating Profit-#REF!</definedName>
    <definedName name="BExCTUA8ACJVKWLQQQ788YWCB01A" hidden="1">Group Operating Profit-#REF!</definedName>
    <definedName name="BExCTV6L9LAFNN0X1T0H37HF23F9" localSheetId="15" hidden="1">#REF!</definedName>
    <definedName name="BExCTV6L9LAFNN0X1T0H37HF23F9" hidden="1">#REF!</definedName>
    <definedName name="BExCTW8G3VCZ55S09HTUGXKB1P2M" localSheetId="15" hidden="1">#REF!</definedName>
    <definedName name="BExCTW8G3VCZ55S09HTUGXKB1P2M" hidden="1">#REF!</definedName>
    <definedName name="BExCTXKY8X3EOL3H9G3DLI1B2WIC" localSheetId="15" hidden="1">Analysis Report All #REF!</definedName>
    <definedName name="BExCTXKY8X3EOL3H9G3DLI1B2WIC" localSheetId="19" hidden="1">Analysis Report All #REF!</definedName>
    <definedName name="BExCTXKY8X3EOL3H9G3DLI1B2WIC" hidden="1">Analysis Report All #REF!</definedName>
    <definedName name="BExCU2834920JBHSPCRC4UF80OLL" localSheetId="15" hidden="1">#REF!</definedName>
    <definedName name="BExCU2834920JBHSPCRC4UF80OLL" hidden="1">#REF!</definedName>
    <definedName name="BExCU5IX8V4L0914OFI01L7LGI44" localSheetId="15" hidden="1">Group Net #REF!</definedName>
    <definedName name="BExCU5IX8V4L0914OFI01L7LGI44" localSheetId="19" hidden="1">Group Net #REF!</definedName>
    <definedName name="BExCU5IX8V4L0914OFI01L7LGI44" hidden="1">Group Net #REF!</definedName>
    <definedName name="BExCU94FLQRG3VSHWB092J13ULSA" localSheetId="15" hidden="1">Analysis Report All #REF!</definedName>
    <definedName name="BExCU94FLQRG3VSHWB092J13ULSA" localSheetId="19" hidden="1">Analysis Report All #REF!</definedName>
    <definedName name="BExCU94FLQRG3VSHWB092J13ULSA" hidden="1">Analysis Report All #REF!</definedName>
    <definedName name="BExCUEII6B5PI6G5VOQAWLVMQOE8" localSheetId="15" hidden="1">Analysis Report All Items #REF!</definedName>
    <definedName name="BExCUEII6B5PI6G5VOQAWLVMQOE8" localSheetId="19" hidden="1">Analysis Report All Items #REF!</definedName>
    <definedName name="BExCUEII6B5PI6G5VOQAWLVMQOE8" hidden="1">Analysis Report All Items #REF!</definedName>
    <definedName name="BExCUF411KX3MBHC8ICARHJJTLD2" localSheetId="15" hidden="1">Gross Profit #REF!</definedName>
    <definedName name="BExCUF411KX3MBHC8ICARHJJTLD2" localSheetId="19" hidden="1">Gross Profit #REF!</definedName>
    <definedName name="BExCUF411KX3MBHC8ICARHJJTLD2" hidden="1">Gross Profit #REF!</definedName>
    <definedName name="BExCUH7LXWRH25KSO6383UQ78VER" localSheetId="15" hidden="1">Balance #REF!</definedName>
    <definedName name="BExCUH7LXWRH25KSO6383UQ78VER" localSheetId="19" hidden="1">Balance #REF!</definedName>
    <definedName name="BExCUH7LXWRH25KSO6383UQ78VER" hidden="1">Balance #REF!</definedName>
    <definedName name="BExCUNNN3V277UH8B2JKAEHAEOD4" localSheetId="15" hidden="1">Operating #REF!</definedName>
    <definedName name="BExCUNNN3V277UH8B2JKAEHAEOD4" localSheetId="19" hidden="1">Operating #REF!</definedName>
    <definedName name="BExCUNNN3V277UH8B2JKAEHAEOD4" hidden="1">Operating #REF!</definedName>
    <definedName name="BExCUSG3KG0F4Q3HSVB17VD07020" localSheetId="15" hidden="1">Personnel in #REF!</definedName>
    <definedName name="BExCUSG3KG0F4Q3HSVB17VD07020" localSheetId="19" hidden="1">Personnel in #REF!</definedName>
    <definedName name="BExCUSG3KG0F4Q3HSVB17VD07020" hidden="1">Personnel in #REF!</definedName>
    <definedName name="BExCV1LALYG48T0ZW3GNSZEMGVCS" localSheetId="15" hidden="1">#REF!</definedName>
    <definedName name="BExCV1LALYG48T0ZW3GNSZEMGVCS" hidden="1">#REF!</definedName>
    <definedName name="BExCV3JH4JF3OQ9OEFZIDMSJDBZO" localSheetId="15" hidden="1">Operating #REF!</definedName>
    <definedName name="BExCV3JH4JF3OQ9OEFZIDMSJDBZO" localSheetId="19" hidden="1">Operating #REF!</definedName>
    <definedName name="BExCV3JH4JF3OQ9OEFZIDMSJDBZO" hidden="1">Operating #REF!</definedName>
    <definedName name="BExCV5SC0IACZA0TM9CRNCU506YU" localSheetId="19" hidden="1">#N/A</definedName>
    <definedName name="BExCV5SC0IACZA0TM9CRNCU506YU" hidden="1">#N/A</definedName>
    <definedName name="BExCVBHCCQL71K2ASA1WK0UQ681J" localSheetId="15" hidden="1">Analysis Report All #REF!</definedName>
    <definedName name="BExCVBHCCQL71K2ASA1WK0UQ681J" localSheetId="19" hidden="1">Analysis Report All #REF!</definedName>
    <definedName name="BExCVBHCCQL71K2ASA1WK0UQ681J" hidden="1">Analysis Report All #REF!</definedName>
    <definedName name="BExCVHH4V61RB9YD0YFBUAC46KAS" localSheetId="15" hidden="1">Analysis Report All #REF!</definedName>
    <definedName name="BExCVHH4V61RB9YD0YFBUAC46KAS" localSheetId="19" hidden="1">Analysis Report All #REF!</definedName>
    <definedName name="BExCVHH4V61RB9YD0YFBUAC46KAS" hidden="1">Analysis Report All #REF!</definedName>
    <definedName name="BExCVI86R31A2IOZIEBY1FJLVILD" localSheetId="15" hidden="1">#REF!</definedName>
    <definedName name="BExCVI86R31A2IOZIEBY1FJLVILD" hidden="1">#REF!</definedName>
    <definedName name="BExCVM9RTNA7SCGS6COUC1TBIVQW" localSheetId="19" hidden="1">#N/A</definedName>
    <definedName name="BExCVM9RTNA7SCGS6COUC1TBIVQW" hidden="1">#N/A</definedName>
    <definedName name="BExCVMQ10L3H2G5H76CMVAUKQGAM" localSheetId="19" hidden="1">#N/A</definedName>
    <definedName name="BExCVMQ10L3H2G5H76CMVAUKQGAM" hidden="1">#N/A</definedName>
    <definedName name="BExCW13R0GWJYGXZBNCPAHQN4NR2" hidden="1">#REF!</definedName>
    <definedName name="BExCW1PBXZQ3PG9SULQJE01XV1UX" hidden="1">#REF!</definedName>
    <definedName name="BExCWDJMUQCM22B9DROURCBUUBNX" localSheetId="15" hidden="1">Operating #REF!</definedName>
    <definedName name="BExCWDJMUQCM22B9DROURCBUUBNX" localSheetId="19" hidden="1">Operating #REF!</definedName>
    <definedName name="BExCWDJMUQCM22B9DROURCBUUBNX" hidden="1">Operating #REF!</definedName>
    <definedName name="BExCWELB2UL9NQE5GVFNP5SKB4Q9" localSheetId="15" hidden="1">Analysis Report All #REF!</definedName>
    <definedName name="BExCWELB2UL9NQE5GVFNP5SKB4Q9" localSheetId="19" hidden="1">Analysis Report All #REF!</definedName>
    <definedName name="BExCWELB2UL9NQE5GVFNP5SKB4Q9" hidden="1">Analysis Report All #REF!</definedName>
    <definedName name="BExCWGE1XC96UMZHW2D3CQQX8DOK" localSheetId="15" hidden="1">#REF!</definedName>
    <definedName name="BExCWGE1XC96UMZHW2D3CQQX8DOK" hidden="1">#REF!</definedName>
    <definedName name="BExCWNFJ1BUOX8MCJGCQMVQ8DVIP" hidden="1">#REF!</definedName>
    <definedName name="BExCWQ4RFTRNZDE1SSFBLK59YLXP" localSheetId="19" hidden="1">#N/A</definedName>
    <definedName name="BExCWQ4RFTRNZDE1SSFBLK59YLXP" hidden="1">#N/A</definedName>
    <definedName name="BExCWSTWA1PD30B7UX1XM7ZEDTF7" localSheetId="19" hidden="1">#N/A</definedName>
    <definedName name="BExCWSTWA1PD30B7UX1XM7ZEDTF7" hidden="1">#N/A</definedName>
    <definedName name="BExCWWVHY5QQUCWH9ENORJMQLXWH" localSheetId="15" hidden="1">Net #REF!</definedName>
    <definedName name="BExCWWVHY5QQUCWH9ENORJMQLXWH" localSheetId="19" hidden="1">Net #REF!</definedName>
    <definedName name="BExCWWVHY5QQUCWH9ENORJMQLXWH" hidden="1">Net #REF!</definedName>
    <definedName name="BExCWXX4HW6SZFL40K1LGHTGTWXU" localSheetId="15" hidden="1">#REF!</definedName>
    <definedName name="BExCWXX4HW6SZFL40K1LGHTGTWXU" hidden="1">#REF!</definedName>
    <definedName name="BExCX3X451T70LZ1VF95L7W4Y4TM" localSheetId="15" hidden="1">#REF!</definedName>
    <definedName name="BExCX3X451T70LZ1VF95L7W4Y4TM" hidden="1">#REF!</definedName>
    <definedName name="BExCXBUYSRJM5CQQFSC1FZRHZ84E" localSheetId="15" hidden="1">Analysis Report All #REF!</definedName>
    <definedName name="BExCXBUYSRJM5CQQFSC1FZRHZ84E" localSheetId="19" hidden="1">Analysis Report All #REF!</definedName>
    <definedName name="BExCXBUYSRJM5CQQFSC1FZRHZ84E" hidden="1">Analysis Report All #REF!</definedName>
    <definedName name="BExCXCLU4NH7ZZ20ASZ1UMYO1REB" localSheetId="15" hidden="1">Analysis Report All #REF!</definedName>
    <definedName name="BExCXCLU4NH7ZZ20ASZ1UMYO1REB" localSheetId="19" hidden="1">Analysis Report All #REF!</definedName>
    <definedName name="BExCXCLU4NH7ZZ20ASZ1UMYO1REB" hidden="1">Analysis Report All #REF!</definedName>
    <definedName name="BExCXIGBDZSPDLIN91GWHOCZONOI" localSheetId="15" hidden="1">Analysis Report All #REF!</definedName>
    <definedName name="BExCXIGBDZSPDLIN91GWHOCZONOI" localSheetId="19" hidden="1">Analysis Report All #REF!</definedName>
    <definedName name="BExCXIGBDZSPDLIN91GWHOCZONOI" hidden="1">Analysis Report All #REF!</definedName>
    <definedName name="BExCXJCOZN1LLDRGP4G8M94UBYDX" localSheetId="15" hidden="1">#REF!</definedName>
    <definedName name="BExCXJCOZN1LLDRGP4G8M94UBYDX" hidden="1">#REF!</definedName>
    <definedName name="BExCXXL49FCCVV0OIE1JH0H7IWI3" localSheetId="19" hidden="1">#N/A</definedName>
    <definedName name="BExCXXL49FCCVV0OIE1JH0H7IWI3" hidden="1">#N/A</definedName>
    <definedName name="BExCY2DQO9VLA77Q7EG3T0XNXX4F" hidden="1">#REF!</definedName>
    <definedName name="BExCYJRJU3J76ELJ300SH5AQOU1A" hidden="1">#REF!</definedName>
    <definedName name="BExCYPRC5HJE6N2XQTHCT6NXGP8N" hidden="1">#REF!</definedName>
    <definedName name="BExCYTI5CAY2HLQ301NKMTL7KU67" hidden="1">#REF!</definedName>
    <definedName name="BExCZ4QTLUUL3NR5G7SRELNFUXNF" localSheetId="15" hidden="1">Operating #REF!</definedName>
    <definedName name="BExCZ4QTLUUL3NR5G7SRELNFUXNF" localSheetId="19" hidden="1">Operating #REF!</definedName>
    <definedName name="BExCZ4QTLUUL3NR5G7SRELNFUXNF" hidden="1">Operating #REF!</definedName>
    <definedName name="BExCZFZCXMLY5DWESYJ9NGTJYQ8M" localSheetId="15" hidden="1">#REF!</definedName>
    <definedName name="BExCZFZCXMLY5DWESYJ9NGTJYQ8M" hidden="1">#REF!</definedName>
    <definedName name="BExCZQBPKL3TLZWE1L7TW2SX4H0W" localSheetId="19" hidden="1">#N/A</definedName>
    <definedName name="BExCZQBPKL3TLZWE1L7TW2SX4H0W" hidden="1">#N/A</definedName>
    <definedName name="BExCZQRS7PJ18ZX7CQS4GWPSZN7J" localSheetId="15" hidden="1">Operating #REF!</definedName>
    <definedName name="BExCZQRS7PJ18ZX7CQS4GWPSZN7J" localSheetId="19" hidden="1">Operating #REF!</definedName>
    <definedName name="BExCZQRS7PJ18ZX7CQS4GWPSZN7J" hidden="1">Operating #REF!</definedName>
    <definedName name="BExCZRYYBPTM14OQGWV0ZJB4HK47" localSheetId="15" hidden="1">#REF!</definedName>
    <definedName name="BExCZRYYBPTM14OQGWV0ZJB4HK47" hidden="1">#REF!</definedName>
    <definedName name="BExCZX2CONOC2760H2OKAMWKGXCD" localSheetId="15" hidden="1">Operating #REF!</definedName>
    <definedName name="BExCZX2CONOC2760H2OKAMWKGXCD" localSheetId="19" hidden="1">Operating #REF!</definedName>
    <definedName name="BExCZX2CONOC2760H2OKAMWKGXCD" hidden="1">Operating #REF!</definedName>
    <definedName name="BExCZZM0SDNRX6EO4N88GN8CW5LE" localSheetId="15" hidden="1">#REF!</definedName>
    <definedName name="BExCZZM0SDNRX6EO4N88GN8CW5LE" hidden="1">#REF!</definedName>
    <definedName name="BExD00293YCDPCYEJ5QK2YJKZZZ5" localSheetId="15" hidden="1">Net #REF!</definedName>
    <definedName name="BExD00293YCDPCYEJ5QK2YJKZZZ5" localSheetId="19" hidden="1">Net #REF!</definedName>
    <definedName name="BExD00293YCDPCYEJ5QK2YJKZZZ5" hidden="1">Net #REF!</definedName>
    <definedName name="BExD049AYI9ALRVM9GMBDWY64HNU" localSheetId="15" hidden="1">Group #REF!</definedName>
    <definedName name="BExD049AYI9ALRVM9GMBDWY64HNU" localSheetId="19" hidden="1">Group #REF!</definedName>
    <definedName name="BExD049AYI9ALRVM9GMBDWY64HNU" hidden="1">Group #REF!</definedName>
    <definedName name="BExD07PCZLZP1HQT03ZDRWA73FNA" localSheetId="15" hidden="1">Analysis Report All #REF!</definedName>
    <definedName name="BExD07PCZLZP1HQT03ZDRWA73FNA" localSheetId="19" hidden="1">Analysis Report All #REF!</definedName>
    <definedName name="BExD07PCZLZP1HQT03ZDRWA73FNA" hidden="1">Analysis Report All #REF!</definedName>
    <definedName name="BExD0L6V2IGPBPXUY0BVMPHHD597" localSheetId="15" hidden="1">Balance #REF!</definedName>
    <definedName name="BExD0L6V2IGPBPXUY0BVMPHHD597" localSheetId="19" hidden="1">Balance #REF!</definedName>
    <definedName name="BExD0L6V2IGPBPXUY0BVMPHHD597" hidden="1">Balance #REF!</definedName>
    <definedName name="BExD0M38BZW47377OOFVNH7R58BK" localSheetId="15" hidden="1">Balance #REF!</definedName>
    <definedName name="BExD0M38BZW47377OOFVNH7R58BK" localSheetId="19" hidden="1">Balance #REF!</definedName>
    <definedName name="BExD0M38BZW47377OOFVNH7R58BK" hidden="1">Balance #REF!</definedName>
    <definedName name="BExD0RMWSB4TRECEHTH6NN4K9DFZ" localSheetId="15" hidden="1">#REF!</definedName>
    <definedName name="BExD0RMWSB4TRECEHTH6NN4K9DFZ" hidden="1">#REF!</definedName>
    <definedName name="BExD11DHST001W26KJ5DMU6AWZZ6" localSheetId="15" hidden="1">Analysis Report All #REF!</definedName>
    <definedName name="BExD11DHST001W26KJ5DMU6AWZZ6" localSheetId="19" hidden="1">Analysis Report All #REF!</definedName>
    <definedName name="BExD11DHST001W26KJ5DMU6AWZZ6" hidden="1">Analysis Report All #REF!</definedName>
    <definedName name="BExD15KJ2VJJIIDEJTWO5Y2J66C2" localSheetId="15" hidden="1">Analysis Report All #REF!</definedName>
    <definedName name="BExD15KJ2VJJIIDEJTWO5Y2J66C2" localSheetId="19" hidden="1">Analysis Report All #REF!</definedName>
    <definedName name="BExD15KJ2VJJIIDEJTWO5Y2J66C2" hidden="1">Analysis Report All #REF!</definedName>
    <definedName name="BExD1I5OQLAQFFOOONONSDOR86Y8" localSheetId="15" hidden="1">Analysis Report All #REF!</definedName>
    <definedName name="BExD1I5OQLAQFFOOONONSDOR86Y8" localSheetId="19" hidden="1">Analysis Report All #REF!</definedName>
    <definedName name="BExD1I5OQLAQFFOOONONSDOR86Y8" hidden="1">Analysis Report All #REF!</definedName>
    <definedName name="BExD1OR3TNC80LADOD7713NKV96K" localSheetId="15" hidden="1">#REF!</definedName>
    <definedName name="BExD1OR3TNC80LADOD7713NKV96K" hidden="1">#REF!</definedName>
    <definedName name="BExD1W3BWIVDUVENZCFRTZGYP6U4" localSheetId="15" hidden="1">Net Sales #REF!</definedName>
    <definedName name="BExD1W3BWIVDUVENZCFRTZGYP6U4" localSheetId="19" hidden="1">Net Sales #REF!</definedName>
    <definedName name="BExD1W3BWIVDUVENZCFRTZGYP6U4" hidden="1">Net Sales #REF!</definedName>
    <definedName name="BExD1ZE2Z7H0JT3CKS39M8T5POC4" localSheetId="15" hidden="1">#REF!</definedName>
    <definedName name="BExD1ZE2Z7H0JT3CKS39M8T5POC4" hidden="1">#REF!</definedName>
    <definedName name="BExD2A0Z3ISSYA6QVA9Y0XWAIH0J" localSheetId="15" hidden="1">Check Closing #REF!</definedName>
    <definedName name="BExD2A0Z3ISSYA6QVA9Y0XWAIH0J" localSheetId="19" hidden="1">Check Closing #REF!</definedName>
    <definedName name="BExD2A0Z3ISSYA6QVA9Y0XWAIH0J" hidden="1">Check Closing #REF!</definedName>
    <definedName name="BExD2HTPC7IWBAU6OSQ67MQA8BYZ" localSheetId="15" hidden="1">#REF!</definedName>
    <definedName name="BExD2HTPC7IWBAU6OSQ67MQA8BYZ" hidden="1">#REF!</definedName>
    <definedName name="BExD2ND7B1UTO4JF5GJTQHDHAFAB" localSheetId="15" hidden="1">#REF!</definedName>
    <definedName name="BExD2ND7B1UTO4JF5GJTQHDHAFAB" hidden="1">#REF!</definedName>
    <definedName name="BExD2NTATR2TY11F9U2KCOH5RCFS" hidden="1">#REF!</definedName>
    <definedName name="BExD2QNVX6R9QUM4H3B2GBJVGCV4" hidden="1">#REF!</definedName>
    <definedName name="BExD2QYOKGG7FICLIOLWRZHL1CUT" localSheetId="19" hidden="1">#N/A</definedName>
    <definedName name="BExD2QYOKGG7FICLIOLWRZHL1CUT" hidden="1">#N/A</definedName>
    <definedName name="BExD2X3T7JX2Q1635WRQURZJHH9G" localSheetId="15" hidden="1">Analysis Report All #REF!</definedName>
    <definedName name="BExD2X3T7JX2Q1635WRQURZJHH9G" localSheetId="19" hidden="1">Analysis Report All #REF!</definedName>
    <definedName name="BExD2X3T7JX2Q1635WRQURZJHH9G" hidden="1">Analysis Report All #REF!</definedName>
    <definedName name="BExD35NEYYBF8ZDS0U7AJG8E62IE" localSheetId="15" hidden="1">Trade Working #REF!</definedName>
    <definedName name="BExD35NEYYBF8ZDS0U7AJG8E62IE" localSheetId="19" hidden="1">Trade Working #REF!</definedName>
    <definedName name="BExD35NEYYBF8ZDS0U7AJG8E62IE" hidden="1">Trade Working #REF!</definedName>
    <definedName name="BExD3A588E939V61P1XEW0FI5Q0S" localSheetId="15" hidden="1">#REF!</definedName>
    <definedName name="BExD3A588E939V61P1XEW0FI5Q0S" hidden="1">#REF!</definedName>
    <definedName name="BExD3CJJDKVR9M18XI3WDZH80WL6" localSheetId="15" hidden="1">#REF!</definedName>
    <definedName name="BExD3CJJDKVR9M18XI3WDZH80WL6" hidden="1">#REF!</definedName>
    <definedName name="BExD3DAG48WJNILXVSCJS916492C" hidden="1">#REF!</definedName>
    <definedName name="BExD3ESD9WYJIB3TRDPJ1CKXRAVL" hidden="1">#REF!</definedName>
    <definedName name="BExD3GFTEB4KWDYF50N2UBJA3AXB" localSheetId="15" hidden="1">Balance #REF!</definedName>
    <definedName name="BExD3GFTEB4KWDYF50N2UBJA3AXB" localSheetId="19" hidden="1">Balance #REF!</definedName>
    <definedName name="BExD3GFTEB4KWDYF50N2UBJA3AXB" hidden="1">Balance #REF!</definedName>
    <definedName name="BExD3IJ5IT335SOSNV9L85WKAOSI" localSheetId="15" hidden="1">#REF!</definedName>
    <definedName name="BExD3IJ5IT335SOSNV9L85WKAOSI" hidden="1">#REF!</definedName>
    <definedName name="BExD3IOOW1I63WANF6DBM1IH0AY8" localSheetId="15" hidden="1">Analysis Report All #REF!</definedName>
    <definedName name="BExD3IOOW1I63WANF6DBM1IH0AY8" localSheetId="19" hidden="1">Analysis Report All #REF!</definedName>
    <definedName name="BExD3IOOW1I63WANF6DBM1IH0AY8" hidden="1">Analysis Report All #REF!</definedName>
    <definedName name="BExD3QH5QPH55UDGLA7ERSIUFLIP" localSheetId="15" hidden="1">Personnel in #REF!</definedName>
    <definedName name="BExD3QH5QPH55UDGLA7ERSIUFLIP" localSheetId="19" hidden="1">Personnel in #REF!</definedName>
    <definedName name="BExD3QH5QPH55UDGLA7ERSIUFLIP" hidden="1">Personnel in #REF!</definedName>
    <definedName name="BExD3QXA2UQ2W4N7NYLUEOG40BZB" localSheetId="15" hidden="1">#REF!</definedName>
    <definedName name="BExD3QXA2UQ2W4N7NYLUEOG40BZB" hidden="1">#REF!</definedName>
    <definedName name="BExD3SVHK0202NC1NN31KV2LRHXS" localSheetId="15" hidden="1">Analysis Report All #REF!</definedName>
    <definedName name="BExD3SVHK0202NC1NN31KV2LRHXS" localSheetId="19" hidden="1">Analysis Report All #REF!</definedName>
    <definedName name="BExD3SVHK0202NC1NN31KV2LRHXS" hidden="1">Analysis Report All #REF!</definedName>
    <definedName name="BExD3TBRVWP58UEKAYS808TMJSGL" localSheetId="15" hidden="1">Analysis Report All #REF!</definedName>
    <definedName name="BExD3TBRVWP58UEKAYS808TMJSGL" localSheetId="19" hidden="1">Analysis Report All #REF!</definedName>
    <definedName name="BExD3TBRVWP58UEKAYS808TMJSGL" hidden="1">Analysis Report All #REF!</definedName>
    <definedName name="BExD3W0OQGNP6NGPWYQGVUDCU799" localSheetId="15" hidden="1">Group #REF!</definedName>
    <definedName name="BExD3W0OQGNP6NGPWYQGVUDCU799" localSheetId="19" hidden="1">Group #REF!</definedName>
    <definedName name="BExD3W0OQGNP6NGPWYQGVUDCU799" hidden="1">Group #REF!</definedName>
    <definedName name="BExD4BR9HJ3MWWZ5KLVZWX9FJAUS" localSheetId="15" hidden="1">#REF!</definedName>
    <definedName name="BExD4BR9HJ3MWWZ5KLVZWX9FJAUS" hidden="1">#REF!</definedName>
    <definedName name="BExD4VDVKWS8YHGAF5HZMVK646LS" localSheetId="15" hidden="1">Analysis Report All #REF!</definedName>
    <definedName name="BExD4VDVKWS8YHGAF5HZMVK646LS" localSheetId="19" hidden="1">Analysis Report All #REF!</definedName>
    <definedName name="BExD4VDVKWS8YHGAF5HZMVK646LS" hidden="1">Analysis Report All #REF!</definedName>
    <definedName name="BExD50MT3M6XZLNUP9JL93EG6D9R" localSheetId="15" hidden="1">#REF!</definedName>
    <definedName name="BExD50MT3M6XZLNUP9JL93EG6D9R" hidden="1">#REF!</definedName>
    <definedName name="BExD55FA8QHJAT9MJUFHJSGMU2YR" localSheetId="19" hidden="1">#N/A</definedName>
    <definedName name="BExD55FA8QHJAT9MJUFHJSGMU2YR" hidden="1">#N/A</definedName>
    <definedName name="BExD59H09AJ4H9YWSNGMQP77MJT6" localSheetId="15" hidden="1">Operating #REF!</definedName>
    <definedName name="BExD59H09AJ4H9YWSNGMQP77MJT6" localSheetId="19" hidden="1">Operating #REF!</definedName>
    <definedName name="BExD59H09AJ4H9YWSNGMQP77MJT6" hidden="1">Operating #REF!</definedName>
    <definedName name="BExD5B49Z7ARKP8JB5NCD6DZJPU3" localSheetId="15" hidden="1">#REF!</definedName>
    <definedName name="BExD5B49Z7ARKP8JB5NCD6DZJPU3" hidden="1">#REF!</definedName>
    <definedName name="BExD5C0MDBLP0VU9TGXA3QUH6MHO" localSheetId="15" hidden="1">Group Operating #REF!</definedName>
    <definedName name="BExD5C0MDBLP0VU9TGXA3QUH6MHO" localSheetId="19" hidden="1">Group Operating #REF!</definedName>
    <definedName name="BExD5C0MDBLP0VU9TGXA3QUH6MHO" hidden="1">Group Operating #REF!</definedName>
    <definedName name="BExD5EV7KDSVF1CJT38M4IBPFLPY" localSheetId="15" hidden="1">#REF!</definedName>
    <definedName name="BExD5EV7KDSVF1CJT38M4IBPFLPY" hidden="1">#REF!</definedName>
    <definedName name="BExD5FRLRSLFEC0N0GL3H54W6OCX" localSheetId="15" hidden="1">Analysis Report All #REF!</definedName>
    <definedName name="BExD5FRLRSLFEC0N0GL3H54W6OCX" localSheetId="19" hidden="1">Analysis Report All #REF!</definedName>
    <definedName name="BExD5FRLRSLFEC0N0GL3H54W6OCX" hidden="1">Analysis Report All #REF!</definedName>
    <definedName name="BExD5MIGFYDBAQ9TNN5R0EKF2N3V" localSheetId="15" hidden="1">Trade Working #REF!</definedName>
    <definedName name="BExD5MIGFYDBAQ9TNN5R0EKF2N3V" localSheetId="19" hidden="1">Trade Working #REF!</definedName>
    <definedName name="BExD5MIGFYDBAQ9TNN5R0EKF2N3V" hidden="1">Trade Working #REF!</definedName>
    <definedName name="BExD5NEM42HGTPTI94EMB5BW2HDA" localSheetId="15" hidden="1">List of Journal #REF!</definedName>
    <definedName name="BExD5NEM42HGTPTI94EMB5BW2HDA" localSheetId="19" hidden="1">List of Journal #REF!</definedName>
    <definedName name="BExD5NEM42HGTPTI94EMB5BW2HDA" hidden="1">List of Journal #REF!</definedName>
    <definedName name="BExD5VSQTVK38SHRB8Y812TC23Y4" localSheetId="15" hidden="1">#REF!</definedName>
    <definedName name="BExD5VSQTVK38SHRB8Y812TC23Y4" hidden="1">#REF!</definedName>
    <definedName name="BExD5Y72LW2E9FEUI44GCN0WWX6R" localSheetId="15" hidden="1">#REF!</definedName>
    <definedName name="BExD5Y72LW2E9FEUI44GCN0WWX6R" hidden="1">#REF!</definedName>
    <definedName name="BExD67XSUU44LVN0OIEMTPTGLUAQ" localSheetId="15" hidden="1">Personnel in #REF!</definedName>
    <definedName name="BExD67XSUU44LVN0OIEMTPTGLUAQ" localSheetId="19" hidden="1">Personnel in #REF!</definedName>
    <definedName name="BExD67XSUU44LVN0OIEMTPTGLUAQ" hidden="1">Personnel in #REF!</definedName>
    <definedName name="BExD6CVRWP8XXJIXIBS5FXWZC6ST" localSheetId="15" hidden="1">Order #REF!</definedName>
    <definedName name="BExD6CVRWP8XXJIXIBS5FXWZC6ST" localSheetId="19" hidden="1">Order #REF!</definedName>
    <definedName name="BExD6CVRWP8XXJIXIBS5FXWZC6ST" hidden="1">Order #REF!</definedName>
    <definedName name="BExD6ETZ7G405EATA8INWDLWGB7K" localSheetId="15" hidden="1">Analysis Report All #REF!</definedName>
    <definedName name="BExD6ETZ7G405EATA8INWDLWGB7K" localSheetId="19" hidden="1">Analysis Report All #REF!</definedName>
    <definedName name="BExD6ETZ7G405EATA8INWDLWGB7K" hidden="1">Analysis Report All #REF!</definedName>
    <definedName name="BExD6H2TE0WWAUIWVSSCLPZ6B88N" localSheetId="15" hidden="1">#REF!</definedName>
    <definedName name="BExD6H2TE0WWAUIWVSSCLPZ6B88N" hidden="1">#REF!</definedName>
    <definedName name="BExD6IKQPGDJ5APU79KFYR1PG334" localSheetId="15" hidden="1">Net Sales #REF!</definedName>
    <definedName name="BExD6IKQPGDJ5APU79KFYR1PG334" localSheetId="19" hidden="1">Net Sales #REF!</definedName>
    <definedName name="BExD6IKQPGDJ5APU79KFYR1PG334" hidden="1">Net Sales #REF!</definedName>
    <definedName name="BExD6NIVHH7GJ5K9TIGHY8Y1RIO7" localSheetId="15" hidden="1">Analysis Report All #REF!</definedName>
    <definedName name="BExD6NIVHH7GJ5K9TIGHY8Y1RIO7" localSheetId="19" hidden="1">Analysis Report All #REF!</definedName>
    <definedName name="BExD6NIVHH7GJ5K9TIGHY8Y1RIO7" hidden="1">Analysis Report All #REF!</definedName>
    <definedName name="BExD6PGX3K5FKI7WYT0J6TN6094R" localSheetId="15" hidden="1">Group Operating #REF!</definedName>
    <definedName name="BExD6PGX3K5FKI7WYT0J6TN6094R" localSheetId="19" hidden="1">Group Operating #REF!</definedName>
    <definedName name="BExD6PGX3K5FKI7WYT0J6TN6094R" hidden="1">Group Operating #REF!</definedName>
    <definedName name="BExD6PRR1ZFF81G9P1BB3ERYXACM" localSheetId="15" hidden="1">#REF!</definedName>
    <definedName name="BExD6PRR1ZFF81G9P1BB3ERYXACM" hidden="1">#REF!</definedName>
    <definedName name="BExD6SMALXXWCPYHUZNL87LEMWLC" localSheetId="15" hidden="1">Operating #REF!</definedName>
    <definedName name="BExD6SMALXXWCPYHUZNL87LEMWLC" localSheetId="19" hidden="1">Operating #REF!</definedName>
    <definedName name="BExD6SMALXXWCPYHUZNL87LEMWLC" hidden="1">Operating #REF!</definedName>
    <definedName name="BExD70K4KWNQD70317PRHPKXGBR4" localSheetId="15" hidden="1">Trade Working #REF!</definedName>
    <definedName name="BExD70K4KWNQD70317PRHPKXGBR4" localSheetId="19" hidden="1">Trade Working #REF!</definedName>
    <definedName name="BExD70K4KWNQD70317PRHPKXGBR4" hidden="1">Trade Working #REF!</definedName>
    <definedName name="BExD71LTOE015TV5RSAHM8NT8GVW" localSheetId="15" hidden="1">#REF!</definedName>
    <definedName name="BExD71LTOE015TV5RSAHM8NT8GVW" hidden="1">#REF!</definedName>
    <definedName name="BExD7H6WD5X9XT1P8VDHO5YQ97MX" localSheetId="15" hidden="1">Order #REF!</definedName>
    <definedName name="BExD7H6WD5X9XT1P8VDHO5YQ97MX" localSheetId="19" hidden="1">Order #REF!</definedName>
    <definedName name="BExD7H6WD5X9XT1P8VDHO5YQ97MX" hidden="1">Order #REF!</definedName>
    <definedName name="BExD7KSDKNDNH95NDT3S7GM3MUU2" localSheetId="15" hidden="1">#REF!</definedName>
    <definedName name="BExD7KSDKNDNH95NDT3S7GM3MUU2" hidden="1">#REF!</definedName>
    <definedName name="BExD7R2Y0BFUYBVVPID376KWTES4" localSheetId="15" hidden="1">#REF!</definedName>
    <definedName name="BExD7R2Y0BFUYBVVPID376KWTES4" hidden="1">#REF!</definedName>
    <definedName name="BExD7VFHCGTXGX90DFK264ULJF5V" localSheetId="19" hidden="1">#N/A</definedName>
    <definedName name="BExD7VFHCGTXGX90DFK264ULJF5V" hidden="1">#N/A</definedName>
    <definedName name="BExD7X88A5R69QC2O2EGYRRFPEG3" hidden="1">#REF!</definedName>
    <definedName name="BExD8380PDZX5RVO3Z78E1CQBSRU" hidden="1">#REF!</definedName>
    <definedName name="BExD885YX6234SAXKOM3CB1A0JHP" localSheetId="15" hidden="1">Analysis Report All #REF!</definedName>
    <definedName name="BExD885YX6234SAXKOM3CB1A0JHP" localSheetId="19" hidden="1">Analysis Report All #REF!</definedName>
    <definedName name="BExD885YX6234SAXKOM3CB1A0JHP" hidden="1">Analysis Report All #REF!</definedName>
    <definedName name="BExD8D3WL3RM64NBS2HWFITQWL4D" localSheetId="15" hidden="1">#REF!</definedName>
    <definedName name="BExD8D3WL3RM64NBS2HWFITQWL4D" hidden="1">#REF!</definedName>
    <definedName name="BExD8ELZDILRVDS35HV0C66PICGV" hidden="1">#REF!</definedName>
    <definedName name="BExD8FCWE7O9B30Q39ABT3319UR9" localSheetId="15" hidden="1">Trade Working #REF!</definedName>
    <definedName name="BExD8FCWE7O9B30Q39ABT3319UR9" localSheetId="19" hidden="1">Trade Working #REF!</definedName>
    <definedName name="BExD8FCWE7O9B30Q39ABT3319UR9" hidden="1">Trade Working #REF!</definedName>
    <definedName name="BExD8J96DG5HPESQU2KLS7UGK2AI" localSheetId="15" hidden="1">Order #REF!</definedName>
    <definedName name="BExD8J96DG5HPESQU2KLS7UGK2AI" localSheetId="19" hidden="1">Order #REF!</definedName>
    <definedName name="BExD8J96DG5HPESQU2KLS7UGK2AI" hidden="1">Order #REF!</definedName>
    <definedName name="BExD8L1VTL1CK8HDDZSHGDDRP43R" localSheetId="15" hidden="1">#REF!</definedName>
    <definedName name="BExD8L1VTL1CK8HDDZSHGDDRP43R" hidden="1">#REF!</definedName>
    <definedName name="BExD8M3QPSA1W1ESYVNEFGOM72ZS" localSheetId="15" hidden="1">Trade Working #REF!</definedName>
    <definedName name="BExD8M3QPSA1W1ESYVNEFGOM72ZS" localSheetId="19" hidden="1">Trade Working #REF!</definedName>
    <definedName name="BExD8M3QPSA1W1ESYVNEFGOM72ZS" hidden="1">Trade Working #REF!</definedName>
    <definedName name="BExD8SZS34FSCSP5BT5PFIUSA93L" localSheetId="15" hidden="1">#REF!</definedName>
    <definedName name="BExD8SZS34FSCSP5BT5PFIUSA93L" hidden="1">#REF!</definedName>
    <definedName name="BExD93C1R6LC0631ECHVFYH0R0PD" localSheetId="15" hidden="1">#REF!</definedName>
    <definedName name="BExD93C1R6LC0631ECHVFYH0R0PD" hidden="1">#REF!</definedName>
    <definedName name="BExD9IROGCEO1LF35FZLFYEHWYMG" localSheetId="15" hidden="1">Operating #REF!</definedName>
    <definedName name="BExD9IROGCEO1LF35FZLFYEHWYMG" localSheetId="19" hidden="1">Operating #REF!</definedName>
    <definedName name="BExD9IROGCEO1LF35FZLFYEHWYMG" hidden="1">Operating #REF!</definedName>
    <definedName name="BExD9IX5679Y9V0NIBIQZLHM8Q5B" localSheetId="15" hidden="1">Group Operating #REF!</definedName>
    <definedName name="BExD9IX5679Y9V0NIBIQZLHM8Q5B" localSheetId="19" hidden="1">Group Operating #REF!</definedName>
    <definedName name="BExD9IX5679Y9V0NIBIQZLHM8Q5B" hidden="1">Group Operating #REF!</definedName>
    <definedName name="BExD9L0ID3VSOU609GKWYTA5BFMA" localSheetId="15" hidden="1">#REF!</definedName>
    <definedName name="BExD9L0ID3VSOU609GKWYTA5BFMA" hidden="1">#REF!</definedName>
    <definedName name="BExD9L0IKD25RXDCW81HP9YKF7M2" localSheetId="15" hidden="1">Trade Working #REF!</definedName>
    <definedName name="BExD9L0IKD25RXDCW81HP9YKF7M2" localSheetId="19" hidden="1">Trade Working #REF!</definedName>
    <definedName name="BExD9L0IKD25RXDCW81HP9YKF7M2" hidden="1">Trade Working #REF!</definedName>
    <definedName name="BExD9M7SEMG0JK2FUTTZXWIEBTKB" localSheetId="15" hidden="1">#REF!</definedName>
    <definedName name="BExD9M7SEMG0JK2FUTTZXWIEBTKB" hidden="1">#REF!</definedName>
    <definedName name="BExD9MNYBYB1AICQL5165G472IE2" localSheetId="15" hidden="1">#REF!</definedName>
    <definedName name="BExD9MNYBYB1AICQL5165G472IE2" hidden="1">#REF!</definedName>
    <definedName name="BExD9PNSYT7GASEGUVL48MUQ02WO" hidden="1">#REF!</definedName>
    <definedName name="BExD9V7DPXQ6U241PASLB88PTD3T" hidden="1">#REF!</definedName>
    <definedName name="BExD9XB0XQJL54P50WHRMY282WDC" localSheetId="15" hidden="1">Analysis Report All #REF!</definedName>
    <definedName name="BExD9XB0XQJL54P50WHRMY282WDC" localSheetId="19" hidden="1">Analysis Report All #REF!</definedName>
    <definedName name="BExD9XB0XQJL54P50WHRMY282WDC" hidden="1">Analysis Report All #REF!</definedName>
    <definedName name="BExDA0LLIY9VVPNNQET503UCWDGE" localSheetId="15" hidden="1">#REF!</definedName>
    <definedName name="BExDA0LLIY9VVPNNQET503UCWDGE" hidden="1">#REF!</definedName>
    <definedName name="BExDA6LD9061UULVKUUI4QP8SK13" hidden="1">#REF!</definedName>
    <definedName name="BExDA7N7PMNXCHCPFATPIGLLKUJG" hidden="1">#REF!</definedName>
    <definedName name="BExDAEOO40I18N65AQQ36IAAOU2Y" localSheetId="15" hidden="1">Analysis Report All #REF!</definedName>
    <definedName name="BExDAEOO40I18N65AQQ36IAAOU2Y" localSheetId="19" hidden="1">Analysis Report All #REF!</definedName>
    <definedName name="BExDAEOO40I18N65AQQ36IAAOU2Y" hidden="1">Analysis Report All #REF!</definedName>
    <definedName name="BExDAIQG8BDQYJYUIJN9MBGZ7SRL" localSheetId="15" hidden="1">#REF!</definedName>
    <definedName name="BExDAIQG8BDQYJYUIJN9MBGZ7SRL" hidden="1">#REF!</definedName>
    <definedName name="BExDAR4JQLGFO9S3C6FGPWQMTV4F" localSheetId="15" hidden="1">Analysis Report All #REF!</definedName>
    <definedName name="BExDAR4JQLGFO9S3C6FGPWQMTV4F" localSheetId="19" hidden="1">Analysis Report All #REF!</definedName>
    <definedName name="BExDAR4JQLGFO9S3C6FGPWQMTV4F" hidden="1">Analysis Report All #REF!</definedName>
    <definedName name="BExDAS0X3X4PIMUAQMP6E6LR7ZY8" localSheetId="15" hidden="1">Check Closing #REF!</definedName>
    <definedName name="BExDAS0X3X4PIMUAQMP6E6LR7ZY8" localSheetId="19" hidden="1">Check Closing #REF!</definedName>
    <definedName name="BExDAS0X3X4PIMUAQMP6E6LR7ZY8" hidden="1">Check Closing #REF!</definedName>
    <definedName name="BExDAT2LC1CQ6KNI2EL0VK7X12JE" localSheetId="15" hidden="1">Analysis Report All #REF!</definedName>
    <definedName name="BExDAT2LC1CQ6KNI2EL0VK7X12JE" localSheetId="19" hidden="1">Analysis Report All #REF!</definedName>
    <definedName name="BExDAT2LC1CQ6KNI2EL0VK7X12JE" hidden="1">Analysis Report All #REF!</definedName>
    <definedName name="BExDAYBHU9ADLXI8VRC7F608RVGM" localSheetId="15" hidden="1">#REF!</definedName>
    <definedName name="BExDAYBHU9ADLXI8VRC7F608RVGM" hidden="1">#REF!</definedName>
    <definedName name="BExDBAGDDJ8LKQ1OE6W5P1XG7PDH" localSheetId="15" hidden="1">Analysis Report All #REF!</definedName>
    <definedName name="BExDBAGDDJ8LKQ1OE6W5P1XG7PDH" localSheetId="19" hidden="1">Analysis Report All #REF!</definedName>
    <definedName name="BExDBAGDDJ8LKQ1OE6W5P1XG7PDH" hidden="1">Analysis Report All #REF!</definedName>
    <definedName name="BExDBK1NW1ILI4HW2JWRXDTPLYRX" localSheetId="15" hidden="1">Balance #REF!</definedName>
    <definedName name="BExDBK1NW1ILI4HW2JWRXDTPLYRX" localSheetId="19" hidden="1">Balance #REF!</definedName>
    <definedName name="BExDBK1NW1ILI4HW2JWRXDTPLYRX" hidden="1">Balance #REF!</definedName>
    <definedName name="BExDCP3UZ3C2O4C1F7KMU0Z9U32N" localSheetId="15" hidden="1">#REF!</definedName>
    <definedName name="BExDCP3UZ3C2O4C1F7KMU0Z9U32N" hidden="1">#REF!</definedName>
    <definedName name="BExENRJDW4OM6NCUIM64HIRHAQBX" localSheetId="15" hidden="1">#REF!</definedName>
    <definedName name="BExENRJDW4OM6NCUIM64HIRHAQBX" hidden="1">#REF!</definedName>
    <definedName name="BExEOF7T2SZDV1VMULX8CIQMK7E0" localSheetId="19" hidden="1">#N/A</definedName>
    <definedName name="BExEOF7T2SZDV1VMULX8CIQMK7E0" hidden="1">#N/A</definedName>
    <definedName name="BExEOH0JKHR2WG9HARERAOULNAAU" localSheetId="19" hidden="1">#N/A</definedName>
    <definedName name="BExEOH0JKHR2WG9HARERAOULNAAU" hidden="1">#N/A</definedName>
    <definedName name="BExEOHWWAK6YA1B2CG2MRLWWZK1N" hidden="1">#REF!</definedName>
    <definedName name="BExEPK4I9JCCMVG6MCXVR8BWHO8S" localSheetId="15" hidden="1">Analysis Report All #REF!</definedName>
    <definedName name="BExEPK4I9JCCMVG6MCXVR8BWHO8S" localSheetId="19" hidden="1">Analysis Report All #REF!</definedName>
    <definedName name="BExEPK4I9JCCMVG6MCXVR8BWHO8S" hidden="1">Analysis Report All #REF!</definedName>
    <definedName name="BExEPP2LCQZ0WXGRHUKSFQ3NFSGP" localSheetId="15" hidden="1">List of Journal #REF!</definedName>
    <definedName name="BExEPP2LCQZ0WXGRHUKSFQ3NFSGP" localSheetId="19" hidden="1">List of Journal #REF!</definedName>
    <definedName name="BExEPP2LCQZ0WXGRHUKSFQ3NFSGP" hidden="1">List of Journal #REF!</definedName>
    <definedName name="BExEPPYXQ0KMRTSIF141JBUMIZ4F" localSheetId="15" hidden="1">#REF!</definedName>
    <definedName name="BExEPPYXQ0KMRTSIF141JBUMIZ4F" hidden="1">#REF!</definedName>
    <definedName name="BExEPUBBS0BJVHA6WQUXIQYN2AGY" localSheetId="15" hidden="1">#REF!</definedName>
    <definedName name="BExEPUBBS0BJVHA6WQUXIQYN2AGY" hidden="1">#REF!</definedName>
    <definedName name="BExEPYNVF94JYU61496EY32QHT78" localSheetId="15" hidden="1">Order #REF!</definedName>
    <definedName name="BExEPYNVF94JYU61496EY32QHT78" localSheetId="19" hidden="1">Order #REF!</definedName>
    <definedName name="BExEPYNVF94JYU61496EY32QHT78" hidden="1">Order #REF!</definedName>
    <definedName name="BExEPYT6VDSMR8MU2341Q5GM2Y9V" localSheetId="15" hidden="1">#REF!</definedName>
    <definedName name="BExEPYT6VDSMR8MU2341Q5GM2Y9V" hidden="1">#REF!</definedName>
    <definedName name="BExEQ2ENYLMY8K1796XBB31CJHNN" localSheetId="15" hidden="1">#REF!</definedName>
    <definedName name="BExEQ2ENYLMY8K1796XBB31CJHNN" hidden="1">#REF!</definedName>
    <definedName name="BExEQ423D6CF8X8LDLIOVE7Z9O0U" localSheetId="15" hidden="1">Analysis Report All #REF!</definedName>
    <definedName name="BExEQ423D6CF8X8LDLIOVE7Z9O0U" localSheetId="19" hidden="1">Analysis Report All #REF!</definedName>
    <definedName name="BExEQ423D6CF8X8LDLIOVE7Z9O0U" hidden="1">Analysis Report All #REF!</definedName>
    <definedName name="BExEQ9WEQT8KFNG3ZR4A7EHUX6AN" localSheetId="15" hidden="1">#REF!</definedName>
    <definedName name="BExEQ9WEQT8KFNG3ZR4A7EHUX6AN" hidden="1">#REF!</definedName>
    <definedName name="BExEQANGV1SXRM4D67EF5JUNCH4L" localSheetId="15" hidden="1">Net #REF!</definedName>
    <definedName name="BExEQANGV1SXRM4D67EF5JUNCH4L" localSheetId="19" hidden="1">Net #REF!</definedName>
    <definedName name="BExEQANGV1SXRM4D67EF5JUNCH4L" hidden="1">Net #REF!</definedName>
    <definedName name="BExEQCWA3HKY94KO20AC62J8EAGM" localSheetId="15" hidden="1">#REF!</definedName>
    <definedName name="BExEQCWA3HKY94KO20AC62J8EAGM" hidden="1">#REF!</definedName>
    <definedName name="BExEQDXZALJLD4OBF74IKZBR13SR" localSheetId="15" hidden="1">#REF!</definedName>
    <definedName name="BExEQDXZALJLD4OBF74IKZBR13SR" hidden="1">#REF!</definedName>
    <definedName name="BExEQMSDFNZG1KS73K57A89NF4M5" hidden="1">#REF!</definedName>
    <definedName name="BExEQTZAP8R69U31W4LKGTKKGKQE" hidden="1">#REF!</definedName>
    <definedName name="BExER0KODY1B1LW6OXFDSUBK23Z9" hidden="1">#REF!</definedName>
    <definedName name="BExER2O72H1F9WV6S1J04C15PXX7" hidden="1">#REF!</definedName>
    <definedName name="BExER2O7EUKA4335RW6YNRC041EJ" localSheetId="19" hidden="1">#N/A</definedName>
    <definedName name="BExER2O7EUKA4335RW6YNRC041EJ" hidden="1">#N/A</definedName>
    <definedName name="BExERHCWDPLFR523ZAW3Q8NPN8LJ" localSheetId="15" hidden="1">Analysis Report All #REF!</definedName>
    <definedName name="BExERHCWDPLFR523ZAW3Q8NPN8LJ" localSheetId="19" hidden="1">Analysis Report All #REF!</definedName>
    <definedName name="BExERHCWDPLFR523ZAW3Q8NPN8LJ" hidden="1">Analysis Report All #REF!</definedName>
    <definedName name="BExERLJYIXKBNFCJ663I0ESWCQG8" localSheetId="15" hidden="1">Group Net #REF!</definedName>
    <definedName name="BExERLJYIXKBNFCJ663I0ESWCQG8" localSheetId="19" hidden="1">Group Net #REF!</definedName>
    <definedName name="BExERLJYIXKBNFCJ663I0ESWCQG8" hidden="1">Group Net #REF!</definedName>
    <definedName name="BExERRUIKIOATPZ9U4HQ0V52RJAU" localSheetId="15" hidden="1">#REF!</definedName>
    <definedName name="BExERRUIKIOATPZ9U4HQ0V52RJAU" hidden="1">#REF!</definedName>
    <definedName name="BExERVQLULQIDYFTWVOVBRSZLXOR" localSheetId="15" hidden="1">Analysis Report All #REF!</definedName>
    <definedName name="BExERVQLULQIDYFTWVOVBRSZLXOR" localSheetId="19" hidden="1">Analysis Report All #REF!</definedName>
    <definedName name="BExERVQLULQIDYFTWVOVBRSZLXOR" hidden="1">Analysis Report All #REF!</definedName>
    <definedName name="BExERWCEBKQRYWRQLYJ4UCMMKTHG" localSheetId="15" hidden="1">#REF!</definedName>
    <definedName name="BExERWCEBKQRYWRQLYJ4UCMMKTHG" hidden="1">#REF!</definedName>
    <definedName name="BExERYFRFX6DA4Y22NLA0XGN5XNC" localSheetId="15" hidden="1">Analysis Report All #REF!</definedName>
    <definedName name="BExERYFRFX6DA4Y22NLA0XGN5XNC" localSheetId="19" hidden="1">Analysis Report All #REF!</definedName>
    <definedName name="BExERYFRFX6DA4Y22NLA0XGN5XNC" hidden="1">Analysis Report All #REF!</definedName>
    <definedName name="BExES86GRSLS6PFRMG98YFRGJY8W" localSheetId="15" hidden="1">Operating #REF!</definedName>
    <definedName name="BExES86GRSLS6PFRMG98YFRGJY8W" localSheetId="19" hidden="1">Operating #REF!</definedName>
    <definedName name="BExES86GRSLS6PFRMG98YFRGJY8W" hidden="1">Operating #REF!</definedName>
    <definedName name="BExESKGUMJERH3TERG7C0CS0628Y" localSheetId="15" hidden="1">#REF!</definedName>
    <definedName name="BExESKGUMJERH3TERG7C0CS0628Y" hidden="1">#REF!</definedName>
    <definedName name="BExESKGV06Z7KN1KEH64EIC220CH" localSheetId="15" hidden="1">Balance #REF!</definedName>
    <definedName name="BExESKGV06Z7KN1KEH64EIC220CH" localSheetId="19" hidden="1">Balance #REF!</definedName>
    <definedName name="BExESKGV06Z7KN1KEH64EIC220CH" hidden="1">Balance #REF!</definedName>
    <definedName name="BExESQB6G6E1OS15CWYLWXQ66BZI" localSheetId="19" hidden="1">#N/A</definedName>
    <definedName name="BExESQB6G6E1OS15CWYLWXQ66BZI" hidden="1">#N/A</definedName>
    <definedName name="BExETAE2NKIOEIH9N229S34TJOLA" localSheetId="15" hidden="1">Analysis Report All #REF!</definedName>
    <definedName name="BExETAE2NKIOEIH9N229S34TJOLA" localSheetId="19" hidden="1">Analysis Report All #REF!</definedName>
    <definedName name="BExETAE2NKIOEIH9N229S34TJOLA" hidden="1">Analysis Report All #REF!</definedName>
    <definedName name="BExETAZOYT4CJIT8RRKC9F2HJG1D" localSheetId="15" hidden="1">#REF!</definedName>
    <definedName name="BExETAZOYT4CJIT8RRKC9F2HJG1D" hidden="1">#REF!</definedName>
    <definedName name="BExETF6QD5A9GEINE1KZRRC2LXWM" hidden="1">#REF!</definedName>
    <definedName name="BExETR0YRMOR63E6DHLEHV9QVVON" hidden="1">#REF!</definedName>
    <definedName name="BExEU3WZ2QFW1MZG4LM16EIRXVE4" hidden="1">#REF!</definedName>
    <definedName name="BExEUASY64YXRL5BVSW0BYZ6XM5L" localSheetId="15" hidden="1">List of Journal #REF!</definedName>
    <definedName name="BExEUASY64YXRL5BVSW0BYZ6XM5L" localSheetId="19" hidden="1">List of Journal #REF!</definedName>
    <definedName name="BExEUASY64YXRL5BVSW0BYZ6XM5L" hidden="1">List of Journal #REF!</definedName>
    <definedName name="BExEUXA5GD73LHC4003WH54A6FWY" localSheetId="15" hidden="1">Net #REF!</definedName>
    <definedName name="BExEUXA5GD73LHC4003WH54A6FWY" localSheetId="19" hidden="1">Net #REF!</definedName>
    <definedName name="BExEUXA5GD73LHC4003WH54A6FWY" hidden="1">Net #REF!</definedName>
    <definedName name="BExEV7MD9LKEKF7KA2ZED9NYQSHA" localSheetId="15" hidden="1">Operating #REF!</definedName>
    <definedName name="BExEV7MD9LKEKF7KA2ZED9NYQSHA" localSheetId="19" hidden="1">Operating #REF!</definedName>
    <definedName name="BExEV7MD9LKEKF7KA2ZED9NYQSHA" hidden="1">Operating #REF!</definedName>
    <definedName name="BExEVET98G3FU6QBF9LHYWSAMV0O" localSheetId="15" hidden="1">#REF!</definedName>
    <definedName name="BExEVET98G3FU6QBF9LHYWSAMV0O" hidden="1">#REF!</definedName>
    <definedName name="BExEVG5XGGEPO1L2FU697BDVQBKA" localSheetId="15" hidden="1">Net #REF!</definedName>
    <definedName name="BExEVG5XGGEPO1L2FU697BDVQBKA" localSheetId="19" hidden="1">Net #REF!</definedName>
    <definedName name="BExEVG5XGGEPO1L2FU697BDVQBKA" hidden="1">Net #REF!</definedName>
    <definedName name="BExEVNCUT0PDUYNJH7G6BSEWZOT2" localSheetId="15" hidden="1">#REF!</definedName>
    <definedName name="BExEVNCUT0PDUYNJH7G6BSEWZOT2" hidden="1">#REF!</definedName>
    <definedName name="BExEVOUTGGGLK1YZVQJJ3VKITR61" localSheetId="15" hidden="1">Analysis Report All #REF!</definedName>
    <definedName name="BExEVOUTGGGLK1YZVQJJ3VKITR61" localSheetId="19" hidden="1">Analysis Report All #REF!</definedName>
    <definedName name="BExEVOUTGGGLK1YZVQJJ3VKITR61" hidden="1">Analysis Report All #REF!</definedName>
    <definedName name="BExEVPWIZQ988OHXDRS91KIKIT4Y" localSheetId="15" hidden="1">Group Operating #REF!</definedName>
    <definedName name="BExEVPWIZQ988OHXDRS91KIKIT4Y" localSheetId="19" hidden="1">Group Operating #REF!</definedName>
    <definedName name="BExEVPWIZQ988OHXDRS91KIKIT4Y" hidden="1">Group Operating #REF!</definedName>
    <definedName name="BExEVUUHILQNMZYDT7CFANQM98AP" localSheetId="15" hidden="1">Operating #REF!</definedName>
    <definedName name="BExEVUUHILQNMZYDT7CFANQM98AP" localSheetId="19" hidden="1">Operating #REF!</definedName>
    <definedName name="BExEVUUHILQNMZYDT7CFANQM98AP" hidden="1">Operating #REF!</definedName>
    <definedName name="BExEVVLIEVWYRF2UUC1H0H5QU1CP" localSheetId="15" hidden="1">#REF!</definedName>
    <definedName name="BExEVVLIEVWYRF2UUC1H0H5QU1CP" hidden="1">#REF!</definedName>
    <definedName name="BExEW68N17SMMTC02IJ19BDCWKJN" localSheetId="15" hidden="1">#REF!</definedName>
    <definedName name="BExEW68N17SMMTC02IJ19BDCWKJN" hidden="1">#REF!</definedName>
    <definedName name="BExEWAQGZMFHMGVF847BPZPD1XDB" localSheetId="15" hidden="1">Operating #REF!</definedName>
    <definedName name="BExEWAQGZMFHMGVF847BPZPD1XDB" localSheetId="19" hidden="1">Operating #REF!</definedName>
    <definedName name="BExEWAQGZMFHMGVF847BPZPD1XDB" hidden="1">Operating #REF!</definedName>
    <definedName name="BExEWFOFPYSGB5IN8OJL66OMTDMX" localSheetId="15" hidden="1">#REF!</definedName>
    <definedName name="BExEWFOFPYSGB5IN8OJL66OMTDMX" hidden="1">#REF!</definedName>
    <definedName name="BExEWFZ7779VR4AP0INBMZ0O7C21" localSheetId="15" hidden="1">#REF!</definedName>
    <definedName name="BExEWFZ7779VR4AP0INBMZ0O7C21" hidden="1">#REF!</definedName>
    <definedName name="BExEWFZ7VYA7AVO4X5R9SMQ9MWT8" hidden="1">#REF!</definedName>
    <definedName name="BExEWJ9W7UGKJ4OP0GN3H88XBRCM" hidden="1">#REF!</definedName>
    <definedName name="BExEWJ9WB1PIXA6Q5ZC2ZES9QDKH" localSheetId="15" hidden="1">Net #REF!</definedName>
    <definedName name="BExEWJ9WB1PIXA6Q5ZC2ZES9QDKH" localSheetId="19" hidden="1">Net #REF!</definedName>
    <definedName name="BExEWJ9WB1PIXA6Q5ZC2ZES9QDKH" hidden="1">Net #REF!</definedName>
    <definedName name="BExEWO7STL7HNZSTY8VQBPTX1WK6" localSheetId="15" hidden="1">#REF!</definedName>
    <definedName name="BExEWO7STL7HNZSTY8VQBPTX1WK6" hidden="1">#REF!</definedName>
    <definedName name="BExEWSPPFSRTH36FBM6UJVA6IG4A" localSheetId="15" hidden="1">List of Journal #REF!</definedName>
    <definedName name="BExEWSPPFSRTH36FBM6UJVA6IG4A" localSheetId="19" hidden="1">List of Journal #REF!</definedName>
    <definedName name="BExEWSPPFSRTH36FBM6UJVA6IG4A" hidden="1">List of Journal #REF!</definedName>
    <definedName name="BExEWSV6DRJD6WM7OGCVNXU97GLY" localSheetId="15" hidden="1">Check Closing #REF!</definedName>
    <definedName name="BExEWSV6DRJD6WM7OGCVNXU97GLY" localSheetId="19" hidden="1">Check Closing #REF!</definedName>
    <definedName name="BExEWSV6DRJD6WM7OGCVNXU97GLY" hidden="1">Check Closing #REF!</definedName>
    <definedName name="BExEWZB2R247N18AV44JWWZ7SCC8" localSheetId="15" hidden="1">#REF!</definedName>
    <definedName name="BExEWZB2R247N18AV44JWWZ7SCC8" hidden="1">#REF!</definedName>
    <definedName name="BExEX2LQQ5FLIYJ72DKK88QEZ69Y" localSheetId="15" hidden="1">Analysis Report All #REF!</definedName>
    <definedName name="BExEX2LQQ5FLIYJ72DKK88QEZ69Y" localSheetId="19" hidden="1">Analysis Report All #REF!</definedName>
    <definedName name="BExEX2LQQ5FLIYJ72DKK88QEZ69Y" hidden="1">Analysis Report All #REF!</definedName>
    <definedName name="BExEX8G8JRHOVKOXC370JGZ64AHD" localSheetId="19" hidden="1">#N/A</definedName>
    <definedName name="BExEX8G8JRHOVKOXC370JGZ64AHD" hidden="1">#N/A</definedName>
    <definedName name="BExEXBQWAYKMVBRJRHB8PFCSYFVN" localSheetId="15" hidden="1">#REF!</definedName>
    <definedName name="BExEXBQWAYKMVBRJRHB8PFCSYFVN" hidden="1">#REF!</definedName>
    <definedName name="BExEXK509O4KYPCNRHSSSRU4SWM4" hidden="1">#REF!</definedName>
    <definedName name="BExEXP2YFQQML74VP5R07CDBWNZL" hidden="1">#REF!</definedName>
    <definedName name="BExEY3BDRVIJ26304EESSJBH5Q7F" localSheetId="15" hidden="1">List of Journal #REF!</definedName>
    <definedName name="BExEY3BDRVIJ26304EESSJBH5Q7F" localSheetId="19" hidden="1">List of Journal #REF!</definedName>
    <definedName name="BExEY3BDRVIJ26304EESSJBH5Q7F" hidden="1">List of Journal #REF!</definedName>
    <definedName name="BExEY3WZNJD1YV6D49Y39HBL20KA" localSheetId="19" hidden="1">#N/A</definedName>
    <definedName name="BExEY3WZNJD1YV6D49Y39HBL20KA" hidden="1">#N/A</definedName>
    <definedName name="BExEY8KB3JGD20A6YN2K2WLCKDF4" localSheetId="15" hidden="1">Analysis Report All #REF!</definedName>
    <definedName name="BExEY8KB3JGD20A6YN2K2WLCKDF4" localSheetId="19" hidden="1">Analysis Report All #REF!</definedName>
    <definedName name="BExEY8KB3JGD20A6YN2K2WLCKDF4" hidden="1">Analysis Report All #REF!</definedName>
    <definedName name="BExEYCLWG4OSOKY8IQPVMERR4PAQ" localSheetId="15" hidden="1">Business EBIT #REF!</definedName>
    <definedName name="BExEYCLWG4OSOKY8IQPVMERR4PAQ" localSheetId="19" hidden="1">Business EBIT #REF!</definedName>
    <definedName name="BExEYCLWG4OSOKY8IQPVMERR4PAQ" hidden="1">Business EBIT #REF!</definedName>
    <definedName name="BExEYF07MT37ZILRTSNMBQT14SZG" localSheetId="15" hidden="1">Check Closing #REF!</definedName>
    <definedName name="BExEYF07MT37ZILRTSNMBQT14SZG" localSheetId="19" hidden="1">Check Closing #REF!</definedName>
    <definedName name="BExEYF07MT37ZILRTSNMBQT14SZG" hidden="1">Check Closing #REF!</definedName>
    <definedName name="BExEYLG9FL9V1JPPNZ3FUDNSEJ4V" localSheetId="15" hidden="1">#REF!</definedName>
    <definedName name="BExEYLG9FL9V1JPPNZ3FUDNSEJ4V" hidden="1">#REF!</definedName>
    <definedName name="BExEYVN3Q0J89WAWB4T1TW3JYY8C" localSheetId="15" hidden="1">List of Journal #REF!</definedName>
    <definedName name="BExEYVN3Q0J89WAWB4T1TW3JYY8C" localSheetId="19" hidden="1">List of Journal #REF!</definedName>
    <definedName name="BExEYVN3Q0J89WAWB4T1TW3JYY8C" hidden="1">List of Journal #REF!</definedName>
    <definedName name="BExEYYHIE42GVD7OTPEQJZ2GHV74" localSheetId="15" hidden="1">Net #REF!</definedName>
    <definedName name="BExEYYHIE42GVD7OTPEQJZ2GHV74" localSheetId="19" hidden="1">Net #REF!</definedName>
    <definedName name="BExEYYHIE42GVD7OTPEQJZ2GHV74" hidden="1">Net #REF!</definedName>
    <definedName name="BExEZ1S6VZCG01ZPLBSS9Z1SBOJ2" localSheetId="15" hidden="1">#REF!</definedName>
    <definedName name="BExEZ1S6VZCG01ZPLBSS9Z1SBOJ2" hidden="1">#REF!</definedName>
    <definedName name="BExEZ7H6XBW0GM6DALA3XOVJKAAU" localSheetId="15" hidden="1">Analysis Report All #REF!</definedName>
    <definedName name="BExEZ7H6XBW0GM6DALA3XOVJKAAU" localSheetId="19" hidden="1">Analysis Report All #REF!</definedName>
    <definedName name="BExEZ7H6XBW0GM6DALA3XOVJKAAU" hidden="1">Analysis Report All #REF!</definedName>
    <definedName name="BExEZE7WOKCTFEOJZTEYL3UXHOTS" localSheetId="15" hidden="1">Operating #REF!</definedName>
    <definedName name="BExEZE7WOKCTFEOJZTEYL3UXHOTS" localSheetId="19" hidden="1">Operating #REF!</definedName>
    <definedName name="BExEZE7WOKCTFEOJZTEYL3UXHOTS" hidden="1">Operating #REF!</definedName>
    <definedName name="BExEZG63XLRTQ8FT95848KVUTJ47" localSheetId="15" hidden="1">Analysis Report All #REF!</definedName>
    <definedName name="BExEZG63XLRTQ8FT95848KVUTJ47" localSheetId="19" hidden="1">Analysis Report All #REF!</definedName>
    <definedName name="BExEZG63XLRTQ8FT95848KVUTJ47" hidden="1">Analysis Report All #REF!</definedName>
    <definedName name="BExEZQNRT0COIIJ4N2CP3B7RL7J7" localSheetId="15" hidden="1">#REF!</definedName>
    <definedName name="BExEZQNRT0COIIJ4N2CP3B7RL7J7" hidden="1">#REF!</definedName>
    <definedName name="BExF04AKMNE2G0UGO46U1I29DLSC" hidden="1">#REF!</definedName>
    <definedName name="BExF063C3YXFISYPEU2VZ3HQUNFI" localSheetId="15" hidden="1">Group #REF!</definedName>
    <definedName name="BExF063C3YXFISYPEU2VZ3HQUNFI" localSheetId="19" hidden="1">Group #REF!</definedName>
    <definedName name="BExF063C3YXFISYPEU2VZ3HQUNFI" hidden="1">Group #REF!</definedName>
    <definedName name="BExF0LOD6HUYS1ZY0SZH2E4DP4I2" localSheetId="15" hidden="1">Group Trade Working #REF!</definedName>
    <definedName name="BExF0LOD6HUYS1ZY0SZH2E4DP4I2" localSheetId="19" hidden="1">Group Trade Working #REF!</definedName>
    <definedName name="BExF0LOD6HUYS1ZY0SZH2E4DP4I2" hidden="1">Group Trade Working #REF!</definedName>
    <definedName name="BExF0LOEHV42P2DV7QL8O7HOQ3N9" localSheetId="15" hidden="1">#REF!</definedName>
    <definedName name="BExF0LOEHV42P2DV7QL8O7HOQ3N9" hidden="1">#REF!</definedName>
    <definedName name="BExF0N11HX0XPI3Q6WDCW846MPFV" localSheetId="15" hidden="1">#REF!</definedName>
    <definedName name="BExF0N11HX0XPI3Q6WDCW846MPFV" hidden="1">#REF!</definedName>
    <definedName name="BExF0NH4GK8MGTGI36KPXI4K4W7U" hidden="1">#REF!</definedName>
    <definedName name="BExF0XIOAHN4P29KLO8IL5V1UTY3" localSheetId="15" hidden="1">Analysis Report All #REF!</definedName>
    <definedName name="BExF0XIOAHN4P29KLO8IL5V1UTY3" localSheetId="19" hidden="1">Analysis Report All #REF!</definedName>
    <definedName name="BExF0XIOAHN4P29KLO8IL5V1UTY3" hidden="1">Analysis Report All #REF!</definedName>
    <definedName name="BExF11K7ADF49UHYQLEMREK4BB35" localSheetId="15" hidden="1">Analysis Report All #REF!</definedName>
    <definedName name="BExF11K7ADF49UHYQLEMREK4BB35" localSheetId="19" hidden="1">Analysis Report All #REF!</definedName>
    <definedName name="BExF11K7ADF49UHYQLEMREK4BB35" hidden="1">Analysis Report All #REF!</definedName>
    <definedName name="BExF13YKFVZIHOCZ7ZPWG5EZ3SW1" localSheetId="15" hidden="1">#REF!</definedName>
    <definedName name="BExF13YKFVZIHOCZ7ZPWG5EZ3SW1" hidden="1">#REF!</definedName>
    <definedName name="BExF14ESK7HZJIUH5GJZ9ETD1KSP" localSheetId="15" hidden="1">Analysis Report All #REF!</definedName>
    <definedName name="BExF14ESK7HZJIUH5GJZ9ETD1KSP" localSheetId="19" hidden="1">Analysis Report All #REF!</definedName>
    <definedName name="BExF14ESK7HZJIUH5GJZ9ETD1KSP" hidden="1">Analysis Report All #REF!</definedName>
    <definedName name="BExF1HG3RLIN5O071CBAOLYI3MYN" localSheetId="15" hidden="1">Trade Working #REF!</definedName>
    <definedName name="BExF1HG3RLIN5O071CBAOLYI3MYN" localSheetId="19" hidden="1">Trade Working #REF!</definedName>
    <definedName name="BExF1HG3RLIN5O071CBAOLYI3MYN" hidden="1">Trade Working #REF!</definedName>
    <definedName name="BExF1KLBF4M6DNL7J9F7LF30NQ6W" localSheetId="15" hidden="1">Operating #REF!</definedName>
    <definedName name="BExF1KLBF4M6DNL7J9F7LF30NQ6W" localSheetId="19" hidden="1">Operating #REF!</definedName>
    <definedName name="BExF1KLBF4M6DNL7J9F7LF30NQ6W" hidden="1">Operating #REF!</definedName>
    <definedName name="BExF1M38U6NX17YJA8YU359B5Z4M" localSheetId="15" hidden="1">#REF!</definedName>
    <definedName name="BExF1M38U6NX17YJA8YU359B5Z4M" hidden="1">#REF!</definedName>
    <definedName name="BExF1MU4W3NPEY0OHRDWP5IANCBB" localSheetId="15" hidden="1">#REF!</definedName>
    <definedName name="BExF1MU4W3NPEY0OHRDWP5IANCBB" hidden="1">#REF!</definedName>
    <definedName name="BExF1MU67WA301VBBFN1ZL0K8XRI" hidden="1">#REF!</definedName>
    <definedName name="BExF1TKZZEU68S0GV8THPEKL9MQR" localSheetId="19" hidden="1">#N/A</definedName>
    <definedName name="BExF1TKZZEU68S0GV8THPEKL9MQR" hidden="1">#N/A</definedName>
    <definedName name="BExF1WKWYZ8034DSYN10V5DPNQ3H" localSheetId="15" hidden="1">Analysis Report All #REF!</definedName>
    <definedName name="BExF1WKWYZ8034DSYN10V5DPNQ3H" localSheetId="19" hidden="1">Analysis Report All #REF!</definedName>
    <definedName name="BExF1WKWYZ8034DSYN10V5DPNQ3H" hidden="1">Analysis Report All #REF!</definedName>
    <definedName name="BExF1YTWQ5ZREPZMTTTKFM22R5TX" localSheetId="15" hidden="1">Net #REF!</definedName>
    <definedName name="BExF1YTWQ5ZREPZMTTTKFM22R5TX" localSheetId="19" hidden="1">Net #REF!</definedName>
    <definedName name="BExF1YTWQ5ZREPZMTTTKFM22R5TX" hidden="1">Net #REF!</definedName>
    <definedName name="BExF26650ANJLMUD3ZCOL5HIWMNT" localSheetId="15" hidden="1">Group #REF!</definedName>
    <definedName name="BExF26650ANJLMUD3ZCOL5HIWMNT" localSheetId="19" hidden="1">Group #REF!</definedName>
    <definedName name="BExF26650ANJLMUD3ZCOL5HIWMNT" hidden="1">Group #REF!</definedName>
    <definedName name="BExF2CWZN6E87RGTBMD4YQI2QT7R" localSheetId="15" hidden="1">#REF!</definedName>
    <definedName name="BExF2CWZN6E87RGTBMD4YQI2QT7R" hidden="1">#REF!</definedName>
    <definedName name="BExF2EPKI4DNLZMBM0NTFXIOOO84" localSheetId="15" hidden="1">#REF!</definedName>
    <definedName name="BExF2EPKI4DNLZMBM0NTFXIOOO84" hidden="1">#REF!</definedName>
    <definedName name="BExF2NUQ0L23DA7RG8BCVFX1VO4T" localSheetId="15" hidden="1">Operating #REF!</definedName>
    <definedName name="BExF2NUQ0L23DA7RG8BCVFX1VO4T" localSheetId="19" hidden="1">Operating #REF!</definedName>
    <definedName name="BExF2NUQ0L23DA7RG8BCVFX1VO4T" hidden="1">Operating #REF!</definedName>
    <definedName name="BExF2QZYWHTYGUTTXR15CKCV3LS7" localSheetId="15" hidden="1">#REF!</definedName>
    <definedName name="BExF2QZYWHTYGUTTXR15CKCV3LS7" hidden="1">#REF!</definedName>
    <definedName name="BExF37S6ILTEF5S7YM86G1XUTEG7" localSheetId="15" hidden="1">Trade Working #REF!</definedName>
    <definedName name="BExF37S6ILTEF5S7YM86G1XUTEG7" localSheetId="19" hidden="1">Trade Working #REF!</definedName>
    <definedName name="BExF37S6ILTEF5S7YM86G1XUTEG7" hidden="1">Trade Working #REF!</definedName>
    <definedName name="BExF3CA1IZPWPG4TGDYD113FFX30" localSheetId="15" hidden="1">List of Journal #REF!</definedName>
    <definedName name="BExF3CA1IZPWPG4TGDYD113FFX30" localSheetId="19" hidden="1">List of Journal #REF!</definedName>
    <definedName name="BExF3CA1IZPWPG4TGDYD113FFX30" hidden="1">List of Journal #REF!</definedName>
    <definedName name="BExF3E2QFPMBK9GJVCVBXIEZUEPB" localSheetId="15" hidden="1">Group Operating #REF!</definedName>
    <definedName name="BExF3E2QFPMBK9GJVCVBXIEZUEPB" localSheetId="19" hidden="1">Group Operating #REF!</definedName>
    <definedName name="BExF3E2QFPMBK9GJVCVBXIEZUEPB" hidden="1">Group Operating #REF!</definedName>
    <definedName name="BExF3E89ALEV6SC6E5EXLA5U2W1K" localSheetId="19" hidden="1">#N/A</definedName>
    <definedName name="BExF3E89ALEV6SC6E5EXLA5U2W1K" hidden="1">#N/A</definedName>
    <definedName name="BExF3F9X9JCUE8XWK69C86R9KLSU" localSheetId="15" hidden="1">Check Closing #REF!</definedName>
    <definedName name="BExF3F9X9JCUE8XWK69C86R9KLSU" localSheetId="19" hidden="1">Check Closing #REF!</definedName>
    <definedName name="BExF3F9X9JCUE8XWK69C86R9KLSU" hidden="1">Check Closing #REF!</definedName>
    <definedName name="BExF3I9T44X7DV9HHV51DVDDPPZG" localSheetId="15" hidden="1">#REF!</definedName>
    <definedName name="BExF3I9T44X7DV9HHV51DVDDPPZG" hidden="1">#REF!</definedName>
    <definedName name="BExF3KO464BZ41E30J775URWU4ZO" localSheetId="15" hidden="1">Analysis Report All #REF!</definedName>
    <definedName name="BExF3KO464BZ41E30J775URWU4ZO" localSheetId="19" hidden="1">Analysis Report All #REF!</definedName>
    <definedName name="BExF3KO464BZ41E30J775URWU4ZO" hidden="1">Analysis Report All #REF!</definedName>
    <definedName name="BExF3LF7OAA2OH13453AKZ63046T" localSheetId="15" hidden="1">Analysis Report All #REF!</definedName>
    <definedName name="BExF3LF7OAA2OH13453AKZ63046T" localSheetId="19" hidden="1">Analysis Report All #REF!</definedName>
    <definedName name="BExF3LF7OAA2OH13453AKZ63046T" hidden="1">Analysis Report All #REF!</definedName>
    <definedName name="BExF3NO0UL9IM8YFU2FLN8VZW52T" localSheetId="15" hidden="1">Analysis Report All #REF!</definedName>
    <definedName name="BExF3NO0UL9IM8YFU2FLN8VZW52T" localSheetId="19" hidden="1">Analysis Report All #REF!</definedName>
    <definedName name="BExF3NO0UL9IM8YFU2FLN8VZW52T" hidden="1">Analysis Report All #REF!</definedName>
    <definedName name="BExF3OEWMH8XN933J2A54QB7CJDN" localSheetId="19" hidden="1">#N/A</definedName>
    <definedName name="BExF3OEWMH8XN933J2A54QB7CJDN" hidden="1">#N/A</definedName>
    <definedName name="BExF3Q7NI90WT31QHYSJDIG0LLLJ" localSheetId="15" hidden="1">#REF!</definedName>
    <definedName name="BExF3Q7NI90WT31QHYSJDIG0LLLJ" hidden="1">#REF!</definedName>
    <definedName name="BExF3QIL9272DZNY8S833XQ6HXB8" localSheetId="15" hidden="1">Group Balance #REF!</definedName>
    <definedName name="BExF3QIL9272DZNY8S833XQ6HXB8" localSheetId="19" hidden="1">Group Balance #REF!</definedName>
    <definedName name="BExF3QIL9272DZNY8S833XQ6HXB8" hidden="1">Group Balance #REF!</definedName>
    <definedName name="BExF3QT8J6RIF1L3R700MBSKIOKW" localSheetId="15" hidden="1">#REF!</definedName>
    <definedName name="BExF3QT8J6RIF1L3R700MBSKIOKW" hidden="1">#REF!</definedName>
    <definedName name="BExF42YAF8MUPMCL55VOBCBC19XM" localSheetId="15" hidden="1">Group Operating #REF!</definedName>
    <definedName name="BExF42YAF8MUPMCL55VOBCBC19XM" localSheetId="19" hidden="1">Group Operating #REF!</definedName>
    <definedName name="BExF42YAF8MUPMCL55VOBCBC19XM" hidden="1">Group Operating #REF!</definedName>
    <definedName name="BExF45SPRVJKNMBIDIM1ODTIY4AR" localSheetId="15" hidden="1">#REF!</definedName>
    <definedName name="BExF45SPRVJKNMBIDIM1ODTIY4AR" hidden="1">#REF!</definedName>
    <definedName name="BExF48721LLXLS3AAIPSMMDAERJC" localSheetId="15" hidden="1">Net #REF!</definedName>
    <definedName name="BExF48721LLXLS3AAIPSMMDAERJC" localSheetId="19" hidden="1">Net #REF!</definedName>
    <definedName name="BExF48721LLXLS3AAIPSMMDAERJC" hidden="1">Net #REF!</definedName>
    <definedName name="BExF4BY01XH4AST8QSCFZ3LE5CHT" localSheetId="15" hidden="1">Analysis Report All #REF!</definedName>
    <definedName name="BExF4BY01XH4AST8QSCFZ3LE5CHT" localSheetId="19" hidden="1">Analysis Report All #REF!</definedName>
    <definedName name="BExF4BY01XH4AST8QSCFZ3LE5CHT" hidden="1">Analysis Report All #REF!</definedName>
    <definedName name="BExF4HXSWB50BKYPWA0HTT8W56H6" localSheetId="15" hidden="1">#REF!</definedName>
    <definedName name="BExF4HXSWB50BKYPWA0HTT8W56H6" hidden="1">#REF!</definedName>
    <definedName name="BExF4I8L64WFG8X0F0LHQD3YD6KS" hidden="1">#REF!</definedName>
    <definedName name="BExF4JAA3FJ5QN47WX54HFG1I62A" hidden="1">#REF!</definedName>
    <definedName name="BExF4K6LSSRKI0F7171OD00WJ55L" localSheetId="15" hidden="1">Personnel in #REF!</definedName>
    <definedName name="BExF4K6LSSRKI0F7171OD00WJ55L" localSheetId="19" hidden="1">Personnel in #REF!</definedName>
    <definedName name="BExF4K6LSSRKI0F7171OD00WJ55L" hidden="1">Personnel in #REF!</definedName>
    <definedName name="BExF4NS3Q3OA2EPNPJ3A8LG5IO8M" localSheetId="15" hidden="1">Trade Working #REF!</definedName>
    <definedName name="BExF4NS3Q3OA2EPNPJ3A8LG5IO8M" localSheetId="19" hidden="1">Trade Working #REF!</definedName>
    <definedName name="BExF4NS3Q3OA2EPNPJ3A8LG5IO8M" hidden="1">Trade Working #REF!</definedName>
    <definedName name="BExF4QH8LLP5UH2XLIT84LVKO8C0" localSheetId="15" hidden="1">Balance #REF!</definedName>
    <definedName name="BExF4QH8LLP5UH2XLIT84LVKO8C0" localSheetId="19" hidden="1">Balance #REF!</definedName>
    <definedName name="BExF4QH8LLP5UH2XLIT84LVKO8C0" hidden="1">Balance #REF!</definedName>
    <definedName name="BExF4SF9NEX1FZE9N8EXT89PM54D" localSheetId="15" hidden="1">#REF!</definedName>
    <definedName name="BExF4SF9NEX1FZE9N8EXT89PM54D" hidden="1">#REF!</definedName>
    <definedName name="BExF4TXCSMMXTVGSOWFI8LVNACI9" localSheetId="15" hidden="1">Group #REF!</definedName>
    <definedName name="BExF4TXCSMMXTVGSOWFI8LVNACI9" localSheetId="19" hidden="1">Group #REF!</definedName>
    <definedName name="BExF4TXCSMMXTVGSOWFI8LVNACI9" hidden="1">Group #REF!</definedName>
    <definedName name="BExF4U2PAQKG0JRFEG9YVFDTKPUR" localSheetId="15" hidden="1">Group Balance #REF!</definedName>
    <definedName name="BExF4U2PAQKG0JRFEG9YVFDTKPUR" localSheetId="19" hidden="1">Group Balance #REF!</definedName>
    <definedName name="BExF4U2PAQKG0JRFEG9YVFDTKPUR" hidden="1">Group Balance #REF!</definedName>
    <definedName name="BExF4Y9QP2PYCGJQ2JWU0IEHIKEK" localSheetId="19" hidden="1">#N/A</definedName>
    <definedName name="BExF4Y9QP2PYCGJQ2JWU0IEHIKEK" hidden="1">#N/A</definedName>
    <definedName name="BExF57K7L3UC1I2FSAWURR4SN0UN" localSheetId="15" hidden="1">#REF!</definedName>
    <definedName name="BExF57K7L3UC1I2FSAWURR4SN0UN" hidden="1">#REF!</definedName>
    <definedName name="BExF59T7FX7YIJ95JP78ZUELCXAB" localSheetId="15" hidden="1">Net #REF!</definedName>
    <definedName name="BExF59T7FX7YIJ95JP78ZUELCXAB" localSheetId="19" hidden="1">Net #REF!</definedName>
    <definedName name="BExF59T7FX7YIJ95JP78ZUELCXAB" hidden="1">Net #REF!</definedName>
    <definedName name="BExF5D96JEPDW6LV89G2REZJ1ES7" localSheetId="15" hidden="1">#REF!</definedName>
    <definedName name="BExF5D96JEPDW6LV89G2REZJ1ES7" hidden="1">#REF!</definedName>
    <definedName name="BExF5GJVT0JXMIEM8MS5I3IYD7B6" localSheetId="15" hidden="1">#REF!</definedName>
    <definedName name="BExF5GJVT0JXMIEM8MS5I3IYD7B6" hidden="1">#REF!</definedName>
    <definedName name="BExF5I769LHZDJX2UWUPIEBRYJWR" localSheetId="15" hidden="1">Order #REF!</definedName>
    <definedName name="BExF5I769LHZDJX2UWUPIEBRYJWR" localSheetId="19" hidden="1">Order #REF!</definedName>
    <definedName name="BExF5I769LHZDJX2UWUPIEBRYJWR" hidden="1">Order #REF!</definedName>
    <definedName name="BExF5WL2IUBTY57NQZDP8NSHQLI1" localSheetId="15" hidden="1">List of Journal #REF!</definedName>
    <definedName name="BExF5WL2IUBTY57NQZDP8NSHQLI1" localSheetId="19" hidden="1">List of Journal #REF!</definedName>
    <definedName name="BExF5WL2IUBTY57NQZDP8NSHQLI1" hidden="1">List of Journal #REF!</definedName>
    <definedName name="BExF5ZA5S3AJCGAOW1L56B5CUZO8" localSheetId="15" hidden="1">Order #REF!</definedName>
    <definedName name="BExF5ZA5S3AJCGAOW1L56B5CUZO8" localSheetId="19" hidden="1">Order #REF!</definedName>
    <definedName name="BExF5ZA5S3AJCGAOW1L56B5CUZO8" hidden="1">Order #REF!</definedName>
    <definedName name="BExF61TZFCVOVZIVLSIKH79IPLTZ" localSheetId="15" hidden="1">Analysis Report All #REF!</definedName>
    <definedName name="BExF61TZFCVOVZIVLSIKH79IPLTZ" localSheetId="19" hidden="1">Analysis Report All #REF!</definedName>
    <definedName name="BExF61TZFCVOVZIVLSIKH79IPLTZ" hidden="1">Analysis Report All #REF!</definedName>
    <definedName name="BExF63S045JO7H2ZJCBTBVH3SUIF" localSheetId="15" hidden="1">#REF!</definedName>
    <definedName name="BExF63S045JO7H2ZJCBTBVH3SUIF" hidden="1">#REF!</definedName>
    <definedName name="BExF6AYY88QR3PJFY7XYDV2VMJ1Z" localSheetId="15" hidden="1">Trade Working #REF!</definedName>
    <definedName name="BExF6AYY88QR3PJFY7XYDV2VMJ1Z" localSheetId="19" hidden="1">Trade Working #REF!</definedName>
    <definedName name="BExF6AYY88QR3PJFY7XYDV2VMJ1Z" hidden="1">Trade Working #REF!</definedName>
    <definedName name="BExF6EV7I35NVMIJGYTB6E24YVPA" localSheetId="15" hidden="1">#REF!</definedName>
    <definedName name="BExF6EV7I35NVMIJGYTB6E24YVPA" hidden="1">#REF!</definedName>
    <definedName name="BExF6HEVSMZ0MHBEG6OBIU0CPE99" localSheetId="15" hidden="1">#REF!</definedName>
    <definedName name="BExF6HEVSMZ0MHBEG6OBIU0CPE99" hidden="1">#REF!</definedName>
    <definedName name="BExF6IGQBE93LK90062G6VFUQTB2" localSheetId="15" hidden="1">Analysis Report All #REF!</definedName>
    <definedName name="BExF6IGQBE93LK90062G6VFUQTB2" localSheetId="19" hidden="1">Analysis Report All #REF!</definedName>
    <definedName name="BExF6IGQBE93LK90062G6VFUQTB2" hidden="1">Analysis Report All #REF!</definedName>
    <definedName name="BExF6IX01YRB2XZRUU0R4899IDA3" localSheetId="15" hidden="1">#REF!</definedName>
    <definedName name="BExF6IX01YRB2XZRUU0R4899IDA3" hidden="1">#REF!</definedName>
    <definedName name="BExF6L5SGYJS36MGB3UH3XU6MR1J" localSheetId="15" hidden="1">Operating #REF!</definedName>
    <definedName name="BExF6L5SGYJS36MGB3UH3XU6MR1J" localSheetId="19" hidden="1">Operating #REF!</definedName>
    <definedName name="BExF6L5SGYJS36MGB3UH3XU6MR1J" hidden="1">Operating #REF!</definedName>
    <definedName name="BExF6V1UU56CY8M8FG8LBSGJY4WY" localSheetId="15" hidden="1">Personnel in #REF!</definedName>
    <definedName name="BExF6V1UU56CY8M8FG8LBSGJY4WY" localSheetId="19" hidden="1">Personnel in #REF!</definedName>
    <definedName name="BExF6V1UU56CY8M8FG8LBSGJY4WY" hidden="1">Personnel in #REF!</definedName>
    <definedName name="BExF6VSRTZK3RAPX7H3VXXVOGHG6" localSheetId="15" hidden="1">Operating #REF!</definedName>
    <definedName name="BExF6VSRTZK3RAPX7H3VXXVOGHG6" localSheetId="19" hidden="1">Operating #REF!</definedName>
    <definedName name="BExF6VSRTZK3RAPX7H3VXXVOGHG6" hidden="1">Operating #REF!</definedName>
    <definedName name="BExF6ZE8D5CMPJPRWT6S4HM56LPF" localSheetId="15" hidden="1">#REF!</definedName>
    <definedName name="BExF6ZE8D5CMPJPRWT6S4HM56LPF" hidden="1">#REF!</definedName>
    <definedName name="BExF73LB4ZKON8KY1CIP6DTLTD5Q" localSheetId="15" hidden="1">Operating #REF!</definedName>
    <definedName name="BExF73LB4ZKON8KY1CIP6DTLTD5Q" localSheetId="19" hidden="1">Operating #REF!</definedName>
    <definedName name="BExF73LB4ZKON8KY1CIP6DTLTD5Q" hidden="1">Operating #REF!</definedName>
    <definedName name="BExF7EOIMC1OYL1N7835KGOI0FIZ" localSheetId="15" hidden="1">#REF!</definedName>
    <definedName name="BExF7EOIMC1OYL1N7835KGOI0FIZ" hidden="1">#REF!</definedName>
    <definedName name="BExF7HOEUL8QPGWHTTA85HQBE7GG" localSheetId="15" hidden="1">Net Sales #REF!</definedName>
    <definedName name="BExF7HOEUL8QPGWHTTA85HQBE7GG" localSheetId="19" hidden="1">Net Sales #REF!</definedName>
    <definedName name="BExF7HOEUL8QPGWHTTA85HQBE7GG" hidden="1">Net Sales #REF!</definedName>
    <definedName name="BExF7JH4AARDVAECSZW646TUFPC7" localSheetId="15" hidden="1">#REF!</definedName>
    <definedName name="BExF7JH4AARDVAECSZW646TUFPC7" hidden="1">#REF!</definedName>
    <definedName name="BExF7VRJIRAOOP18ZARJKSM9G5DJ" localSheetId="15" hidden="1">Tabelle #REF!</definedName>
    <definedName name="BExF7VRJIRAOOP18ZARJKSM9G5DJ" localSheetId="19" hidden="1">Tabelle #REF!</definedName>
    <definedName name="BExF7VRJIRAOOP18ZARJKSM9G5DJ" hidden="1">Tabelle #REF!</definedName>
    <definedName name="BExF81GI8B8WBHXFTET68A9358BR" localSheetId="15" hidden="1">#REF!</definedName>
    <definedName name="BExF81GI8B8WBHXFTET68A9358BR" hidden="1">#REF!</definedName>
    <definedName name="BExF81RATNSO0F4WBOVTI15KC5W7" localSheetId="15" hidden="1">Analysis Report All #REF!</definedName>
    <definedName name="BExF81RATNSO0F4WBOVTI15KC5W7" localSheetId="19" hidden="1">Analysis Report All #REF!</definedName>
    <definedName name="BExF81RATNSO0F4WBOVTI15KC5W7" hidden="1">Analysis Report All #REF!</definedName>
    <definedName name="BExF8BY6KSAJJLDX9Y832957LJGN" localSheetId="15" hidden="1">#REF!</definedName>
    <definedName name="BExF8BY6KSAJJLDX9Y832957LJGN" hidden="1">#REF!</definedName>
    <definedName name="BExF8ZXC1LHIVU9ZMKUSXVRY77PZ" localSheetId="15" hidden="1">Net #REF!</definedName>
    <definedName name="BExF8ZXC1LHIVU9ZMKUSXVRY77PZ" localSheetId="19" hidden="1">Net #REF!</definedName>
    <definedName name="BExF8ZXC1LHIVU9ZMKUSXVRY77PZ" hidden="1">Net #REF!</definedName>
    <definedName name="BExF9F7MM3BJWH87E7PGIMYQNVD3" localSheetId="15" hidden="1">Business EBIT #REF!</definedName>
    <definedName name="BExF9F7MM3BJWH87E7PGIMYQNVD3" localSheetId="19" hidden="1">Business EBIT #REF!</definedName>
    <definedName name="BExF9F7MM3BJWH87E7PGIMYQNVD3" hidden="1">Business EBIT #REF!</definedName>
    <definedName name="BExGL7F3VEHEUR40DRD2F50J8EUO" localSheetId="15" hidden="1">#REF!</definedName>
    <definedName name="BExGL7F3VEHEUR40DRD2F50J8EUO" hidden="1">#REF!</definedName>
    <definedName name="BExGL80NJWKX4TIMGJSQ1CVSRFS9" localSheetId="15" hidden="1">#REF!</definedName>
    <definedName name="BExGL80NJWKX4TIMGJSQ1CVSRFS9" hidden="1">#REF!</definedName>
    <definedName name="BExGLAEYPQ99COII194CYC1CDFLJ" localSheetId="15" hidden="1">Analysis Report All #REF!</definedName>
    <definedName name="BExGLAEYPQ99COII194CYC1CDFLJ" localSheetId="19" hidden="1">Analysis Report All #REF!</definedName>
    <definedName name="BExGLAEYPQ99COII194CYC1CDFLJ" hidden="1">Analysis Report All #REF!</definedName>
    <definedName name="BExGLC7R4C33RO0PID97ZPPVCW4M" localSheetId="15" hidden="1">#REF!</definedName>
    <definedName name="BExGLC7R4C33RO0PID97ZPPVCW4M" hidden="1">#REF!</definedName>
    <definedName name="BExGLDPNPIQS09MSI2IVJK8PTPOH" localSheetId="15" hidden="1">Analysis Report All #REF!</definedName>
    <definedName name="BExGLDPNPIQS09MSI2IVJK8PTPOH" localSheetId="19" hidden="1">Analysis Report All #REF!</definedName>
    <definedName name="BExGLDPNPIQS09MSI2IVJK8PTPOH" hidden="1">Analysis Report All #REF!</definedName>
    <definedName name="BExGLRHZT6Z4F09XIKCMP5CC1OVM" localSheetId="15" hidden="1">Tabelle #REF!</definedName>
    <definedName name="BExGLRHZT6Z4F09XIKCMP5CC1OVM" localSheetId="19" hidden="1">Tabelle #REF!</definedName>
    <definedName name="BExGLRHZT6Z4F09XIKCMP5CC1OVM" hidden="1">Tabelle #REF!</definedName>
    <definedName name="BExGLY8PD681X0K7YEXIJNXF8RGQ" localSheetId="15" hidden="1">Group Net #REF!</definedName>
    <definedName name="BExGLY8PD681X0K7YEXIJNXF8RGQ" localSheetId="19" hidden="1">Group Net #REF!</definedName>
    <definedName name="BExGLY8PD681X0K7YEXIJNXF8RGQ" hidden="1">Group Net #REF!</definedName>
    <definedName name="BExGM4DZ65OAQP7MA4LN6QMYZOFF" localSheetId="15" hidden="1">#REF!</definedName>
    <definedName name="BExGM4DZ65OAQP7MA4LN6QMYZOFF" hidden="1">#REF!</definedName>
    <definedName name="BExGM7ZF17I8HV3IFUS0DGB2YC9R" localSheetId="15" hidden="1">#REF!</definedName>
    <definedName name="BExGM7ZF17I8HV3IFUS0DGB2YC9R" hidden="1">#REF!</definedName>
    <definedName name="BExGM8A9AXVOZPD22R65N904WJWU" localSheetId="15" hidden="1">Balance #REF!</definedName>
    <definedName name="BExGM8A9AXVOZPD22R65N904WJWU" localSheetId="19" hidden="1">Balance #REF!</definedName>
    <definedName name="BExGM8A9AXVOZPD22R65N904WJWU" hidden="1">Balance #REF!</definedName>
    <definedName name="BExGM96LW3NAHMELUDE4WX6V3NGC" localSheetId="15" hidden="1">#REF!</definedName>
    <definedName name="BExGM96LW3NAHMELUDE4WX6V3NGC" hidden="1">#REF!</definedName>
    <definedName name="BExGMEKT59SM634TAALCWVWQCXYA" localSheetId="15" hidden="1">Operating #REF!</definedName>
    <definedName name="BExGMEKT59SM634TAALCWVWQCXYA" localSheetId="19" hidden="1">Operating #REF!</definedName>
    <definedName name="BExGMEKT59SM634TAALCWVWQCXYA" hidden="1">Operating #REF!</definedName>
    <definedName name="BExGMKPW2HPKN0M0XKF3AZ8YP0D6" localSheetId="15" hidden="1">#REF!</definedName>
    <definedName name="BExGMKPW2HPKN0M0XKF3AZ8YP0D6" hidden="1">#REF!</definedName>
    <definedName name="BExGMQV5FH22KB1LDCUB385YFOOK" localSheetId="15" hidden="1">Trade Working #REF!</definedName>
    <definedName name="BExGMQV5FH22KB1LDCUB385YFOOK" localSheetId="19" hidden="1">Trade Working #REF!</definedName>
    <definedName name="BExGMQV5FH22KB1LDCUB385YFOOK" hidden="1">Trade Working #REF!</definedName>
    <definedName name="BExGN17CAZQNW5ECVWPVZJHGBE5Y" localSheetId="15" hidden="1">List of Journal #REF!</definedName>
    <definedName name="BExGN17CAZQNW5ECVWPVZJHGBE5Y" localSheetId="19" hidden="1">List of Journal #REF!</definedName>
    <definedName name="BExGN17CAZQNW5ECVWPVZJHGBE5Y" hidden="1">List of Journal #REF!</definedName>
    <definedName name="BExGN23Q1READ9SH8RJZ2KT3QDZJ" localSheetId="15" hidden="1">Balance #REF!</definedName>
    <definedName name="BExGN23Q1READ9SH8RJZ2KT3QDZJ" localSheetId="19" hidden="1">Balance #REF!</definedName>
    <definedName name="BExGN23Q1READ9SH8RJZ2KT3QDZJ" hidden="1">Balance #REF!</definedName>
    <definedName name="BExGN301IT2AT1Z9PJNYFWM9OKV0" localSheetId="15" hidden="1">Net #REF!</definedName>
    <definedName name="BExGN301IT2AT1Z9PJNYFWM9OKV0" localSheetId="19" hidden="1">Net #REF!</definedName>
    <definedName name="BExGN301IT2AT1Z9PJNYFWM9OKV0" hidden="1">Net #REF!</definedName>
    <definedName name="BExGN3R4WX267OA797WCHFST6IK0" localSheetId="15" hidden="1">Operating #REF!</definedName>
    <definedName name="BExGN3R4WX267OA797WCHFST6IK0" localSheetId="19" hidden="1">Operating #REF!</definedName>
    <definedName name="BExGN3R4WX267OA797WCHFST6IK0" hidden="1">Operating #REF!</definedName>
    <definedName name="BExGN4I09VDW6OYTNIEDLAFR96LV" localSheetId="15" hidden="1">Analysis Report All Items #REF!</definedName>
    <definedName name="BExGN4I09VDW6OYTNIEDLAFR96LV" localSheetId="19" hidden="1">Analysis Report All Items #REF!</definedName>
    <definedName name="BExGN4I09VDW6OYTNIEDLAFR96LV" hidden="1">Analysis Report All Items #REF!</definedName>
    <definedName name="BExGN6WCAF5VTUDTY353IDCU1LCJ" localSheetId="15" hidden="1">Analysis Report All #REF!</definedName>
    <definedName name="BExGN6WCAF5VTUDTY353IDCU1LCJ" localSheetId="19" hidden="1">Analysis Report All #REF!</definedName>
    <definedName name="BExGN6WCAF5VTUDTY353IDCU1LCJ" hidden="1">Analysis Report All #REF!</definedName>
    <definedName name="BExGN7SQCA7ZMM728AEQPH4JBHGX" localSheetId="15" hidden="1">Analysis Report All #REF!</definedName>
    <definedName name="BExGN7SQCA7ZMM728AEQPH4JBHGX" localSheetId="19" hidden="1">Analysis Report All #REF!</definedName>
    <definedName name="BExGN7SQCA7ZMM728AEQPH4JBHGX" hidden="1">Analysis Report All #REF!</definedName>
    <definedName name="BExGN7Y6YII4858VCHDUHDH2F5OW" localSheetId="15" hidden="1">Analysis Report All #REF!</definedName>
    <definedName name="BExGN7Y6YII4858VCHDUHDH2F5OW" localSheetId="19" hidden="1">Analysis Report All #REF!</definedName>
    <definedName name="BExGN7Y6YII4858VCHDUHDH2F5OW" hidden="1">Analysis Report All #REF!</definedName>
    <definedName name="BExGN9QR3UQBTLNLMD9MHVZCTA65" localSheetId="15" hidden="1">Group Operating #REF!</definedName>
    <definedName name="BExGN9QR3UQBTLNLMD9MHVZCTA65" localSheetId="19" hidden="1">Group Operating #REF!</definedName>
    <definedName name="BExGN9QR3UQBTLNLMD9MHVZCTA65" hidden="1">Group Operating #REF!</definedName>
    <definedName name="BExGNE3BGWZFFOG4YAJ028I0LQEZ" localSheetId="15" hidden="1">#REF!</definedName>
    <definedName name="BExGNE3BGWZFFOG4YAJ028I0LQEZ" hidden="1">#REF!</definedName>
    <definedName name="BExGNEZOIXLFKRSA1RTHA0X2CSDQ" localSheetId="15" hidden="1">#REF!</definedName>
    <definedName name="BExGNEZOIXLFKRSA1RTHA0X2CSDQ" hidden="1">#REF!</definedName>
    <definedName name="BExGNFL96FEGNN7KMYGY31YCTAYB" hidden="1">#REF!</definedName>
    <definedName name="BExGNKOP4C5HS4COZ5VD5PLC09LL" localSheetId="15" hidden="1">Check Closing #REF!</definedName>
    <definedName name="BExGNKOP4C5HS4COZ5VD5PLC09LL" localSheetId="19" hidden="1">Check Closing #REF!</definedName>
    <definedName name="BExGNKOP4C5HS4COZ5VD5PLC09LL" hidden="1">Check Closing #REF!</definedName>
    <definedName name="BExGNNDRM29DAB09XQOFX83HQ6FW" localSheetId="15" hidden="1">#REF!</definedName>
    <definedName name="BExGNNDRM29DAB09XQOFX83HQ6FW" hidden="1">#REF!</definedName>
    <definedName name="BExGNQDNN9Z78KA8NXY1FXX4RFR7" localSheetId="15" hidden="1">Order #REF!</definedName>
    <definedName name="BExGNQDNN9Z78KA8NXY1FXX4RFR7" localSheetId="19" hidden="1">Order #REF!</definedName>
    <definedName name="BExGNQDNN9Z78KA8NXY1FXX4RFR7" hidden="1">Order #REF!</definedName>
    <definedName name="BExGNVH3DI6HCQIC1M1Y3JAGRJ0B" localSheetId="15" hidden="1">Net #REF!</definedName>
    <definedName name="BExGNVH3DI6HCQIC1M1Y3JAGRJ0B" localSheetId="19" hidden="1">Net #REF!</definedName>
    <definedName name="BExGNVH3DI6HCQIC1M1Y3JAGRJ0B" hidden="1">Net #REF!</definedName>
    <definedName name="BExGNX9TSF4VN7GH2MQHNT0OZLOV" localSheetId="15" hidden="1">Operating #REF!</definedName>
    <definedName name="BExGNX9TSF4VN7GH2MQHNT0OZLOV" localSheetId="19" hidden="1">Operating #REF!</definedName>
    <definedName name="BExGNX9TSF4VN7GH2MQHNT0OZLOV" hidden="1">Operating #REF!</definedName>
    <definedName name="BExGO04A4H4DR5XG0TLGW9G88NCS" localSheetId="15" hidden="1">#REF!</definedName>
    <definedName name="BExGO04A4H4DR5XG0TLGW9G88NCS" hidden="1">#REF!</definedName>
    <definedName name="BExGO2O0V6UYDY26AX8OSN72F77N" localSheetId="15" hidden="1">#REF!</definedName>
    <definedName name="BExGO2O0V6UYDY26AX8OSN72F77N" hidden="1">#REF!</definedName>
    <definedName name="BExGO641VT398ST5XLI2HQS5JQAD" localSheetId="19" hidden="1">#N/A</definedName>
    <definedName name="BExGO641VT398ST5XLI2HQS5JQAD" hidden="1">#N/A</definedName>
    <definedName name="BExGOIUIISNQXQD6W835VGG728WC" localSheetId="19" hidden="1">#N/A</definedName>
    <definedName name="BExGOIUIISNQXQD6W835VGG728WC" hidden="1">#N/A</definedName>
    <definedName name="BExGOQ1NWQCU3UD3SZVMIXTD6KUC" localSheetId="15" hidden="1">List of Journal #REF!</definedName>
    <definedName name="BExGOQ1NWQCU3UD3SZVMIXTD6KUC" localSheetId="19" hidden="1">List of Journal #REF!</definedName>
    <definedName name="BExGOQ1NWQCU3UD3SZVMIXTD6KUC" hidden="1">List of Journal #REF!</definedName>
    <definedName name="BExGORU76HSU6IHOMNOK4THTE4RC" localSheetId="15" hidden="1">#REF!</definedName>
    <definedName name="BExGORU76HSU6IHOMNOK4THTE4RC" hidden="1">#REF!</definedName>
    <definedName name="BExGP3DP1O1XGI056FVE4IHEBHQ7" localSheetId="15" hidden="1">Gross Profit #REF!</definedName>
    <definedName name="BExGP3DP1O1XGI056FVE4IHEBHQ7" localSheetId="19" hidden="1">Gross Profit #REF!</definedName>
    <definedName name="BExGP3DP1O1XGI056FVE4IHEBHQ7" hidden="1">Gross Profit #REF!</definedName>
    <definedName name="BExGPB67Y5Q1AD2DELNTBPZ52ZBB" localSheetId="15" hidden="1">Operating #REF!</definedName>
    <definedName name="BExGPB67Y5Q1AD2DELNTBPZ52ZBB" localSheetId="19" hidden="1">Operating #REF!</definedName>
    <definedName name="BExGPB67Y5Q1AD2DELNTBPZ52ZBB" hidden="1">Operating #REF!</definedName>
    <definedName name="BExGPG46GE72MYWRIJI2FT3QV4VE" localSheetId="15" hidden="1">#REF!</definedName>
    <definedName name="BExGPG46GE72MYWRIJI2FT3QV4VE" hidden="1">#REF!</definedName>
    <definedName name="BExGPHGT5KDOCMV2EFS4OVKTWBRD" localSheetId="15" hidden="1">#REF!</definedName>
    <definedName name="BExGPHGT5KDOCMV2EFS4OVKTWBRD" hidden="1">#REF!</definedName>
    <definedName name="BExGPW00RIXMA4MT34DF7FIN7GX6" localSheetId="15" hidden="1">Group #REF!</definedName>
    <definedName name="BExGPW00RIXMA4MT34DF7FIN7GX6" localSheetId="19" hidden="1">Group #REF!</definedName>
    <definedName name="BExGPW00RIXMA4MT34DF7FIN7GX6" hidden="1">Group #REF!</definedName>
    <definedName name="BExGPX775CKGN7R6K7ZIYN7GSTGU" localSheetId="15" hidden="1">Analysis Report All #REF!</definedName>
    <definedName name="BExGPX775CKGN7R6K7ZIYN7GSTGU" localSheetId="19" hidden="1">Analysis Report All #REF!</definedName>
    <definedName name="BExGPX775CKGN7R6K7ZIYN7GSTGU" hidden="1">Analysis Report All #REF!</definedName>
    <definedName name="BExGPYZWIHW37IAE7259L9BUVAHR" localSheetId="15" hidden="1">Operating #REF!</definedName>
    <definedName name="BExGPYZWIHW37IAE7259L9BUVAHR" localSheetId="19" hidden="1">Operating #REF!</definedName>
    <definedName name="BExGPYZWIHW37IAE7259L9BUVAHR" hidden="1">Operating #REF!</definedName>
    <definedName name="BExGPZ5982NP6QY11NBYVUDLQGQ1" localSheetId="15" hidden="1">#REF!</definedName>
    <definedName name="BExGPZ5982NP6QY11NBYVUDLQGQ1" hidden="1">#REF!</definedName>
    <definedName name="BExGQ9HKF6KJ96LIP8PU98XBWKW6" localSheetId="15" hidden="1">List of Journal #REF!</definedName>
    <definedName name="BExGQ9HKF6KJ96LIP8PU98XBWKW6" localSheetId="19" hidden="1">List of Journal #REF!</definedName>
    <definedName name="BExGQ9HKF6KJ96LIP8PU98XBWKW6" hidden="1">List of Journal #REF!</definedName>
    <definedName name="BExGQK4HP3S4L1B28HDPHWXUNIPM" localSheetId="15" hidden="1">Analysis Report All #REF!</definedName>
    <definedName name="BExGQK4HP3S4L1B28HDPHWXUNIPM" localSheetId="19" hidden="1">Analysis Report All #REF!</definedName>
    <definedName name="BExGQK4HP3S4L1B28HDPHWXUNIPM" hidden="1">Analysis Report All #REF!</definedName>
    <definedName name="BExGQZK8H3WC05VW0KFO1JABPMBG" localSheetId="15" hidden="1">Analysis Report All #REF!</definedName>
    <definedName name="BExGQZK8H3WC05VW0KFO1JABPMBG" localSheetId="19" hidden="1">Analysis Report All #REF!</definedName>
    <definedName name="BExGQZK8H3WC05VW0KFO1JABPMBG" hidden="1">Analysis Report All #REF!</definedName>
    <definedName name="BExGR29DUJ4WMILC5S4MTKCJJH2Q" localSheetId="15" hidden="1">List of Journal #REF!</definedName>
    <definedName name="BExGR29DUJ4WMILC5S4MTKCJJH2Q" localSheetId="19" hidden="1">List of Journal #REF!</definedName>
    <definedName name="BExGR29DUJ4WMILC5S4MTKCJJH2Q" hidden="1">List of Journal #REF!</definedName>
    <definedName name="BExGR4CW3WRIID17GGX4MI9ZDHFE" localSheetId="15" hidden="1">#REF!</definedName>
    <definedName name="BExGR4CW3WRIID17GGX4MI9ZDHFE" hidden="1">#REF!</definedName>
    <definedName name="BExGRCAQL84QTYXGMNCYW90S86QD" localSheetId="15" hidden="1">Operating #REF!</definedName>
    <definedName name="BExGRCAQL84QTYXGMNCYW90S86QD" localSheetId="19" hidden="1">Operating #REF!</definedName>
    <definedName name="BExGRCAQL84QTYXGMNCYW90S86QD" hidden="1">Operating #REF!</definedName>
    <definedName name="BExGRFAMB4OA62HX4BGRBD8GO8AQ" localSheetId="15" hidden="1">Operating #REF!</definedName>
    <definedName name="BExGRFAMB4OA62HX4BGRBD8GO8AQ" localSheetId="19" hidden="1">Operating #REF!</definedName>
    <definedName name="BExGRFAMB4OA62HX4BGRBD8GO8AQ" hidden="1">Operating #REF!</definedName>
    <definedName name="BExGRLW0ODB7TYE4SYU4KULAZNNQ" localSheetId="15" hidden="1">Operating #REF!</definedName>
    <definedName name="BExGRLW0ODB7TYE4SYU4KULAZNNQ" localSheetId="19" hidden="1">Operating #REF!</definedName>
    <definedName name="BExGRLW0ODB7TYE4SYU4KULAZNNQ" hidden="1">Operating #REF!</definedName>
    <definedName name="BExGRMC3L3DN3R85GUN7NG7YWUG8" localSheetId="15" hidden="1">#REF!</definedName>
    <definedName name="BExGRMC3L3DN3R85GUN7NG7YWUG8" hidden="1">#REF!</definedName>
    <definedName name="BExGRSC2FNPTJVSE8J8TK3BSH2S6" localSheetId="15" hidden="1">Analysis Report All Items #REF!</definedName>
    <definedName name="BExGRSC2FNPTJVSE8J8TK3BSH2S6" localSheetId="19" hidden="1">Analysis Report All Items #REF!</definedName>
    <definedName name="BExGRSC2FNPTJVSE8J8TK3BSH2S6" hidden="1">Analysis Report All Items #REF!</definedName>
    <definedName name="BExGS1X65LNLX838V0YEOP1PNZI2" localSheetId="15" hidden="1">Order #REF!</definedName>
    <definedName name="BExGS1X65LNLX838V0YEOP1PNZI2" localSheetId="19" hidden="1">Order #REF!</definedName>
    <definedName name="BExGS1X65LNLX838V0YEOP1PNZI2" hidden="1">Order #REF!</definedName>
    <definedName name="BExGS647QRLZX8W6M421YW73S9X5" localSheetId="15" hidden="1">Balance #REF!</definedName>
    <definedName name="BExGS647QRLZX8W6M421YW73S9X5" localSheetId="19" hidden="1">Balance #REF!</definedName>
    <definedName name="BExGS647QRLZX8W6M421YW73S9X5" hidden="1">Balance #REF!</definedName>
    <definedName name="BExGSA5YB5ZGE4NHDVCZ55TQAJTL" localSheetId="15" hidden="1">#REF!</definedName>
    <definedName name="BExGSA5YB5ZGE4NHDVCZ55TQAJTL" hidden="1">#REF!</definedName>
    <definedName name="BExGSF3XPEM43JJEKYC2IE624Y8W" localSheetId="15" hidden="1">Operating #REF!</definedName>
    <definedName name="BExGSF3XPEM43JJEKYC2IE624Y8W" localSheetId="19" hidden="1">Operating #REF!</definedName>
    <definedName name="BExGSF3XPEM43JJEKYC2IE624Y8W" hidden="1">Operating #REF!</definedName>
    <definedName name="BExGSF9F52XGHB903Q89EU4F0VYR" localSheetId="19" hidden="1">#N/A</definedName>
    <definedName name="BExGSF9F52XGHB903Q89EU4F0VYR" hidden="1">#N/A</definedName>
    <definedName name="BExGSLJZ3OHT328LARBB7V9OAH03" localSheetId="15" hidden="1">Trade Working #REF!</definedName>
    <definedName name="BExGSLJZ3OHT328LARBB7V9OAH03" localSheetId="19" hidden="1">Trade Working #REF!</definedName>
    <definedName name="BExGSLJZ3OHT328LARBB7V9OAH03" hidden="1">Trade Working #REF!</definedName>
    <definedName name="BExGSYW1GKISF0PMUAK3XJK9PEW9" localSheetId="15" hidden="1">#REF!</definedName>
    <definedName name="BExGSYW1GKISF0PMUAK3XJK9PEW9" hidden="1">#REF!</definedName>
    <definedName name="BExGT5XNYJZUBHZSAUTX0B5EBO22" localSheetId="15" hidden="1">#REF!</definedName>
    <definedName name="BExGT5XNYJZUBHZSAUTX0B5EBO22" hidden="1">#REF!</definedName>
    <definedName name="BExGT987TYBU3G6KR9FGTRPC7Q6Q" localSheetId="19" hidden="1">#N/A</definedName>
    <definedName name="BExGT987TYBU3G6KR9FGTRPC7Q6Q" hidden="1">#N/A</definedName>
    <definedName name="BExGTDVJLOUZ19X9M4P3FH9SP0SV" localSheetId="15" hidden="1">Net Sales #REF!</definedName>
    <definedName name="BExGTDVJLOUZ19X9M4P3FH9SP0SV" localSheetId="19" hidden="1">Net Sales #REF!</definedName>
    <definedName name="BExGTDVJLOUZ19X9M4P3FH9SP0SV" hidden="1">Net Sales #REF!</definedName>
    <definedName name="BExGTGVFIF8HOQXR54SK065A8M4K" localSheetId="15" hidden="1">#REF!</definedName>
    <definedName name="BExGTGVFIF8HOQXR54SK065A8M4K" hidden="1">#REF!</definedName>
    <definedName name="BExGTJVBDNV2YB76KMA6R6HXTTMF" localSheetId="15" hidden="1">Analysis Report All #REF!</definedName>
    <definedName name="BExGTJVBDNV2YB76KMA6R6HXTTMF" localSheetId="19" hidden="1">Analysis Report All #REF!</definedName>
    <definedName name="BExGTJVBDNV2YB76KMA6R6HXTTMF" hidden="1">Analysis Report All #REF!</definedName>
    <definedName name="BExGTLO1KGWR768P0BOA4JNA9JD3" localSheetId="15" hidden="1">#REF!</definedName>
    <definedName name="BExGTLO1KGWR768P0BOA4JNA9JD3" hidden="1">#REF!</definedName>
    <definedName name="BExGTX22YBJVCPO1LJXMD2MZ7R8W" localSheetId="15" hidden="1">Analysis Report All #REF!</definedName>
    <definedName name="BExGTX22YBJVCPO1LJXMD2MZ7R8W" localSheetId="19" hidden="1">Analysis Report All #REF!</definedName>
    <definedName name="BExGTX22YBJVCPO1LJXMD2MZ7R8W" hidden="1">Analysis Report All #REF!</definedName>
    <definedName name="BExGTYEIIC8LU4PLY8HTFCUD1JYT" localSheetId="15" hidden="1">#REF!</definedName>
    <definedName name="BExGTYEIIC8LU4PLY8HTFCUD1JYT" hidden="1">#REF!</definedName>
    <definedName name="BExGU3SQH45LVFAIHNQSYVTZ46CD" localSheetId="15" hidden="1">Net #REF!</definedName>
    <definedName name="BExGU3SQH45LVFAIHNQSYVTZ46CD" localSheetId="19" hidden="1">Net #REF!</definedName>
    <definedName name="BExGU3SQH45LVFAIHNQSYVTZ46CD" hidden="1">Net #REF!</definedName>
    <definedName name="BExGU4P3B8K5D0DMALAJ1F9TGLBL" localSheetId="15" hidden="1">#REF!</definedName>
    <definedName name="BExGU4P3B8K5D0DMALAJ1F9TGLBL" hidden="1">#REF!</definedName>
    <definedName name="BExGU55CD1ZMK5Z91AN5KBED1N4F" localSheetId="15" hidden="1">Operating #REF!</definedName>
    <definedName name="BExGU55CD1ZMK5Z91AN5KBED1N4F" localSheetId="19" hidden="1">Operating #REF!</definedName>
    <definedName name="BExGU55CD1ZMK5Z91AN5KBED1N4F" hidden="1">Operating #REF!</definedName>
    <definedName name="BExGU61QNGAC3J39EIIF5TY7F3ZZ" localSheetId="15" hidden="1">Analysis Report All #REF!</definedName>
    <definedName name="BExGU61QNGAC3J39EIIF5TY7F3ZZ" localSheetId="19" hidden="1">Analysis Report All #REF!</definedName>
    <definedName name="BExGU61QNGAC3J39EIIF5TY7F3ZZ" hidden="1">Analysis Report All #REF!</definedName>
    <definedName name="BExGUEVXZYFHR30BIVYBPDRE5E2W" localSheetId="15" hidden="1">Analysis Report All #REF!</definedName>
    <definedName name="BExGUEVXZYFHR30BIVYBPDRE5E2W" localSheetId="19" hidden="1">Analysis Report All #REF!</definedName>
    <definedName name="BExGUEVXZYFHR30BIVYBPDRE5E2W" hidden="1">Analysis Report All #REF!</definedName>
    <definedName name="BExGUKQ9YPS0G9Y7G9G6902GOG75" localSheetId="19" hidden="1">#N/A</definedName>
    <definedName name="BExGUKQ9YPS0G9Y7G9G6902GOG75" hidden="1">#N/A</definedName>
    <definedName name="BExGUQF9N9FKI7S0H30WUAEB5LPD" localSheetId="15" hidden="1">#REF!</definedName>
    <definedName name="BExGUQF9N9FKI7S0H30WUAEB5LPD" hidden="1">#REF!</definedName>
    <definedName name="BExGUSISSNAOHT3VYY66QOAUDNWG" localSheetId="15" hidden="1">Analysis Report All #REF!</definedName>
    <definedName name="BExGUSISSNAOHT3VYY66QOAUDNWG" localSheetId="19" hidden="1">Analysis Report All #REF!</definedName>
    <definedName name="BExGUSISSNAOHT3VYY66QOAUDNWG" hidden="1">Analysis Report All #REF!</definedName>
    <definedName name="BExGUVIP60TA4B7X2PFGMBFUSKGX" localSheetId="15" hidden="1">#REF!</definedName>
    <definedName name="BExGUVIP60TA4B7X2PFGMBFUSKGX" hidden="1">#REF!</definedName>
    <definedName name="BExGV2EVT380QHD4AP2RL9MR8L5L" hidden="1">#REF!</definedName>
    <definedName name="BExGV2KC9RSUBFD541C6QJXI2LO3" hidden="1">#REF!</definedName>
    <definedName name="BExGV42A59BG2MC8R7MY2YUYNKDY" localSheetId="15" hidden="1">Check Closing #REF!</definedName>
    <definedName name="BExGV42A59BG2MC8R7MY2YUYNKDY" localSheetId="19" hidden="1">Check Closing #REF!</definedName>
    <definedName name="BExGV42A59BG2MC8R7MY2YUYNKDY" hidden="1">Check Closing #REF!</definedName>
    <definedName name="BExGVM1NJN3448RJPCQL96KTHBDY" localSheetId="15" hidden="1">Personnel in #REF!</definedName>
    <definedName name="BExGVM1NJN3448RJPCQL96KTHBDY" localSheetId="19" hidden="1">Personnel in #REF!</definedName>
    <definedName name="BExGVM1NJN3448RJPCQL96KTHBDY" hidden="1">Personnel in #REF!</definedName>
    <definedName name="BExGVOQRU8B56YO7S8ZLMPE7VP8Z" localSheetId="15" hidden="1">Analysis Report All #REF!</definedName>
    <definedName name="BExGVOQRU8B56YO7S8ZLMPE7VP8Z" localSheetId="19" hidden="1">Analysis Report All #REF!</definedName>
    <definedName name="BExGVOQRU8B56YO7S8ZLMPE7VP8Z" hidden="1">Analysis Report All #REF!</definedName>
    <definedName name="BExGVRFQJ55EVH1CBRAIQZIGQAMZ" localSheetId="15" hidden="1">Analysis Report All #REF!</definedName>
    <definedName name="BExGVRFQJ55EVH1CBRAIQZIGQAMZ" localSheetId="19" hidden="1">Analysis Report All #REF!</definedName>
    <definedName name="BExGVRFQJ55EVH1CBRAIQZIGQAMZ" hidden="1">Analysis Report All #REF!</definedName>
    <definedName name="BExGVV6OOLDQ3TXZK51TTF3YX0WN" localSheetId="15" hidden="1">#REF!</definedName>
    <definedName name="BExGVV6OOLDQ3TXZK51TTF3YX0WN" hidden="1">#REF!</definedName>
    <definedName name="BExGVXFOLJKQ52U5BTJOGEVUD7B4" localSheetId="19" hidden="1">#N/A</definedName>
    <definedName name="BExGVXFOLJKQ52U5BTJOGEVUD7B4" hidden="1">#N/A</definedName>
    <definedName name="BExGWH2B3UYP8NRVC9C8B8ZDO3F2" localSheetId="15" hidden="1">List of Journal #REF!</definedName>
    <definedName name="BExGWH2B3UYP8NRVC9C8B8ZDO3F2" localSheetId="19" hidden="1">List of Journal #REF!</definedName>
    <definedName name="BExGWH2B3UYP8NRVC9C8B8ZDO3F2" hidden="1">List of Journal #REF!</definedName>
    <definedName name="BExGWKIB9BPO9P39K4C7ECNNALTZ" localSheetId="15" hidden="1">Trade Working #REF!</definedName>
    <definedName name="BExGWKIB9BPO9P39K4C7ECNNALTZ" localSheetId="19" hidden="1">Trade Working #REF!</definedName>
    <definedName name="BExGWKIB9BPO9P39K4C7ECNNALTZ" hidden="1">Trade Working #REF!</definedName>
    <definedName name="BExGWMGI7HF7TTE6802ZG368CK2Z" localSheetId="15" hidden="1">Gross Profit #REF!</definedName>
    <definedName name="BExGWMGI7HF7TTE6802ZG368CK2Z" localSheetId="19" hidden="1">Gross Profit #REF!</definedName>
    <definedName name="BExGWMGI7HF7TTE6802ZG368CK2Z" hidden="1">Gross Profit #REF!</definedName>
    <definedName name="BExGWZY2SUPGBDYOVX34XH4FAT3F" localSheetId="15" hidden="1">#REF!</definedName>
    <definedName name="BExGWZY2SUPGBDYOVX34XH4FAT3F" hidden="1">#REF!</definedName>
    <definedName name="BExGX6U988MCFIGDA1282F92U9AA" localSheetId="15" hidden="1">#REF!</definedName>
    <definedName name="BExGX6U988MCFIGDA1282F92U9AA" hidden="1">#REF!</definedName>
    <definedName name="BExGXDVP2S2Y8Z8Q43I78RCIK3DD" hidden="1">#REF!</definedName>
    <definedName name="BExGXHRYLL4YSD413QJQEIN9UVKE" hidden="1">#REF!</definedName>
    <definedName name="BExGXWB73RJ4BASBQTQ8EY0EC1EB" hidden="1">#REF!</definedName>
    <definedName name="BExGY7ZYNP421LQXWM5CVDW5145W" localSheetId="15" hidden="1">Analysis Report All #REF!</definedName>
    <definedName name="BExGY7ZYNP421LQXWM5CVDW5145W" localSheetId="19" hidden="1">Analysis Report All #REF!</definedName>
    <definedName name="BExGY7ZYNP421LQXWM5CVDW5145W" hidden="1">Analysis Report All #REF!</definedName>
    <definedName name="BExGYF1G96KVSN5BS7QXZIWS1FHC" localSheetId="15" hidden="1">Operating #REF!</definedName>
    <definedName name="BExGYF1G96KVSN5BS7QXZIWS1FHC" localSheetId="19" hidden="1">Operating #REF!</definedName>
    <definedName name="BExGYF1G96KVSN5BS7QXZIWS1FHC" hidden="1">Operating #REF!</definedName>
    <definedName name="BExGYFHPDK8GMPJ2C1MVUH0GR7RZ" localSheetId="15" hidden="1">#REF!</definedName>
    <definedName name="BExGYFHPDK8GMPJ2C1MVUH0GR7RZ" hidden="1">#REF!</definedName>
    <definedName name="BExGYGJJJ3BBCQAOA51WHP01HN73" localSheetId="15" hidden="1">#REF!</definedName>
    <definedName name="BExGYGJJJ3BBCQAOA51WHP01HN73" hidden="1">#REF!</definedName>
    <definedName name="BExGYRC0GWZEVNVTU7ADBOCM4JC7" localSheetId="15" hidden="1">Tabelle #REF!</definedName>
    <definedName name="BExGYRC0GWZEVNVTU7ADBOCM4JC7" localSheetId="19" hidden="1">Tabelle #REF!</definedName>
    <definedName name="BExGYRC0GWZEVNVTU7ADBOCM4JC7" hidden="1">Tabelle #REF!</definedName>
    <definedName name="BExGYT4PB2OG84VT93M2EBR0U815" localSheetId="15" hidden="1">Analysis Report All #REF!</definedName>
    <definedName name="BExGYT4PB2OG84VT93M2EBR0U815" localSheetId="19" hidden="1">Analysis Report All #REF!</definedName>
    <definedName name="BExGYT4PB2OG84VT93M2EBR0U815" hidden="1">Analysis Report All #REF!</definedName>
    <definedName name="BExGZ77OY9FSXJFUXKXOQ9K8JSSS" localSheetId="15" hidden="1">Analysis Report All #REF!</definedName>
    <definedName name="BExGZ77OY9FSXJFUXKXOQ9K8JSSS" localSheetId="19" hidden="1">Analysis Report All #REF!</definedName>
    <definedName name="BExGZ77OY9FSXJFUXKXOQ9K8JSSS" hidden="1">Analysis Report All #REF!</definedName>
    <definedName name="BExGZ7T8U8DMWJDQVN3QU4DCPT9W" localSheetId="15" hidden="1">Order #REF!</definedName>
    <definedName name="BExGZ7T8U8DMWJDQVN3QU4DCPT9W" localSheetId="19" hidden="1">Order #REF!</definedName>
    <definedName name="BExGZ7T8U8DMWJDQVN3QU4DCPT9W" hidden="1">Order #REF!</definedName>
    <definedName name="BExGZANTK82UH6SAW1Y3M5ZSE9LN" localSheetId="15" hidden="1">#REF!</definedName>
    <definedName name="BExGZANTK82UH6SAW1Y3M5ZSE9LN" hidden="1">#REF!</definedName>
    <definedName name="BExGZCGM3YAGIPPUTNX2UK92ZFQU" localSheetId="15" hidden="1">Balance #REF!</definedName>
    <definedName name="BExGZCGM3YAGIPPUTNX2UK92ZFQU" localSheetId="19" hidden="1">Balance #REF!</definedName>
    <definedName name="BExGZCGM3YAGIPPUTNX2UK92ZFQU" hidden="1">Balance #REF!</definedName>
    <definedName name="BExGZJ78ZWZCVHZ3BKEKFJZ6MAEO" localSheetId="15" hidden="1">#REF!</definedName>
    <definedName name="BExGZJ78ZWZCVHZ3BKEKFJZ6MAEO" hidden="1">#REF!</definedName>
    <definedName name="BExGZRAKWWMAC6VK7UP5A3SEQ36U" localSheetId="15" hidden="1">Net #REF!</definedName>
    <definedName name="BExGZRAKWWMAC6VK7UP5A3SEQ36U" localSheetId="19" hidden="1">Net #REF!</definedName>
    <definedName name="BExGZRAKWWMAC6VK7UP5A3SEQ36U" hidden="1">Net #REF!</definedName>
    <definedName name="BExGZV1JCDVOAHOA8V75WT1AY2O3" localSheetId="15" hidden="1">Analysis Report All #REF!</definedName>
    <definedName name="BExGZV1JCDVOAHOA8V75WT1AY2O3" localSheetId="19" hidden="1">Analysis Report All #REF!</definedName>
    <definedName name="BExGZV1JCDVOAHOA8V75WT1AY2O3" hidden="1">Analysis Report All #REF!</definedName>
    <definedName name="BExGZYSBQTP6I5KGTOUY7X90N2G3" localSheetId="15" hidden="1">#REF!</definedName>
    <definedName name="BExGZYSBQTP6I5KGTOUY7X90N2G3" hidden="1">#REF!</definedName>
    <definedName name="BExH022ZUEBLYV7CMZ7W0ZBD3N3B" localSheetId="15" hidden="1">Analysis Report All #REF!</definedName>
    <definedName name="BExH022ZUEBLYV7CMZ7W0ZBD3N3B" localSheetId="19" hidden="1">Analysis Report All #REF!</definedName>
    <definedName name="BExH022ZUEBLYV7CMZ7W0ZBD3N3B" hidden="1">Analysis Report All #REF!</definedName>
    <definedName name="BExH0H2H4SK6ZGIM4D0W36EM9XJ5" localSheetId="15" hidden="1">Operating #REF!</definedName>
    <definedName name="BExH0H2H4SK6ZGIM4D0W36EM9XJ5" localSheetId="19" hidden="1">Operating #REF!</definedName>
    <definedName name="BExH0H2H4SK6ZGIM4D0W36EM9XJ5" hidden="1">Operating #REF!</definedName>
    <definedName name="BExH0HTET69PRSZZ4A3OD9HVNLQV" localSheetId="15" hidden="1">#REF!</definedName>
    <definedName name="BExH0HTET69PRSZZ4A3OD9HVNLQV" hidden="1">#REF!</definedName>
    <definedName name="BExH0M0FDN12YBOCKL3XL2Z7T7Y8" localSheetId="15" hidden="1">#REF!</definedName>
    <definedName name="BExH0M0FDN12YBOCKL3XL2Z7T7Y8" hidden="1">#REF!</definedName>
    <definedName name="BExH0PRDZY3308745UN731OZNLPL" localSheetId="15" hidden="1">Operating #REF!</definedName>
    <definedName name="BExH0PRDZY3308745UN731OZNLPL" localSheetId="19" hidden="1">Operating #REF!</definedName>
    <definedName name="BExH0PRDZY3308745UN731OZNLPL" hidden="1">Operating #REF!</definedName>
    <definedName name="BExH0RUX71DYFINEZ85N2W3U9FJM" localSheetId="15" hidden="1">Analysis Report All #REF!</definedName>
    <definedName name="BExH0RUX71DYFINEZ85N2W3U9FJM" localSheetId="19" hidden="1">Analysis Report All #REF!</definedName>
    <definedName name="BExH0RUX71DYFINEZ85N2W3U9FJM" hidden="1">Analysis Report All #REF!</definedName>
    <definedName name="BExH0UUT6Z0HG896BUKRXAGKBNMK" localSheetId="15" hidden="1">Balance #REF!</definedName>
    <definedName name="BExH0UUT6Z0HG896BUKRXAGKBNMK" localSheetId="19" hidden="1">Balance #REF!</definedName>
    <definedName name="BExH0UUT6Z0HG896BUKRXAGKBNMK" hidden="1">Balance #REF!</definedName>
    <definedName name="BExH1273M4M5D9DQ52ARQL1026E0" localSheetId="15" hidden="1">Group Balance #REF!</definedName>
    <definedName name="BExH1273M4M5D9DQ52ARQL1026E0" localSheetId="19" hidden="1">Group Balance #REF!</definedName>
    <definedName name="BExH1273M4M5D9DQ52ARQL1026E0" hidden="1">Group Balance #REF!</definedName>
    <definedName name="BExH15N8PDHCZZ1GNGINQ775YBR2" localSheetId="15" hidden="1">#REF!</definedName>
    <definedName name="BExH15N8PDHCZZ1GNGINQ775YBR2" hidden="1">#REF!</definedName>
    <definedName name="BExH16ZQX720JWYWON7P44F9VKZ4" localSheetId="15" hidden="1">Balance #REF!</definedName>
    <definedName name="BExH16ZQX720JWYWON7P44F9VKZ4" localSheetId="19" hidden="1">Balance #REF!</definedName>
    <definedName name="BExH16ZQX720JWYWON7P44F9VKZ4" hidden="1">Balance #REF!</definedName>
    <definedName name="BExH17W35ZAM77IERBFOPBU41V86" localSheetId="15" hidden="1">Group Operating #REF!</definedName>
    <definedName name="BExH17W35ZAM77IERBFOPBU41V86" localSheetId="19" hidden="1">Group Operating #REF!</definedName>
    <definedName name="BExH17W35ZAM77IERBFOPBU41V86" hidden="1">Group Operating #REF!</definedName>
    <definedName name="BExH18N3RLF1TJ5YH3OSV4G9PEYD" localSheetId="15" hidden="1">Analysis Report All Items #REF!</definedName>
    <definedName name="BExH18N3RLF1TJ5YH3OSV4G9PEYD" localSheetId="19" hidden="1">Analysis Report All Items #REF!</definedName>
    <definedName name="BExH18N3RLF1TJ5YH3OSV4G9PEYD" hidden="1">Analysis Report All Items #REF!</definedName>
    <definedName name="BExH1JFFHEBFX9BWJMNIA3N66R3Z" localSheetId="15" hidden="1">#REF!</definedName>
    <definedName name="BExH1JFFHEBFX9BWJMNIA3N66R3Z" hidden="1">#REF!</definedName>
    <definedName name="BExH1OITAHTGQMMR55O0K4ABEN9Z" localSheetId="15" hidden="1">Group Balance #REF!</definedName>
    <definedName name="BExH1OITAHTGQMMR55O0K4ABEN9Z" localSheetId="19" hidden="1">Group Balance #REF!</definedName>
    <definedName name="BExH1OITAHTGQMMR55O0K4ABEN9Z" hidden="1">Group Balance #REF!</definedName>
    <definedName name="BExH1PKP9QP6G2Z8TRC2DDZ99MTM" localSheetId="15" hidden="1">Check Closing #REF!</definedName>
    <definedName name="BExH1PKP9QP6G2Z8TRC2DDZ99MTM" localSheetId="19" hidden="1">Check Closing #REF!</definedName>
    <definedName name="BExH1PKP9QP6G2Z8TRC2DDZ99MTM" hidden="1">Check Closing #REF!</definedName>
    <definedName name="BExH1QH15AQEDG58CF9DL1PJVX2B" localSheetId="15" hidden="1">#REF!</definedName>
    <definedName name="BExH1QH15AQEDG58CF9DL1PJVX2B" hidden="1">#REF!</definedName>
    <definedName name="BExH1X2F6SVLTULG6BTHLFQSRGLG" localSheetId="15" hidden="1">#REF!</definedName>
    <definedName name="BExH1X2F6SVLTULG6BTHLFQSRGLG" hidden="1">#REF!</definedName>
    <definedName name="BExH1Z0GIUSVTF2H1G1I3PDGBNK2" hidden="1">#REF!</definedName>
    <definedName name="BExH21EXYGUDSIGPUR82EA40VCBH" hidden="1">#REF!</definedName>
    <definedName name="BExH23271RF7AYZ542KHQTH68GQ7" hidden="1">#REF!</definedName>
    <definedName name="BExH24UY57PD9SCD5YI0Y7URYXDD" localSheetId="19" hidden="1">#N/A</definedName>
    <definedName name="BExH24UY57PD9SCD5YI0Y7URYXDD" hidden="1">#N/A</definedName>
    <definedName name="BExH2509007W1IPCCG0NX3H4V4GN" hidden="1">#REF!</definedName>
    <definedName name="BExH2I1NO1NW6QFL427BSCC4MJM7" localSheetId="15" hidden="1">Order #REF!</definedName>
    <definedName name="BExH2I1NO1NW6QFL427BSCC4MJM7" localSheetId="19" hidden="1">Order #REF!</definedName>
    <definedName name="BExH2I1NO1NW6QFL427BSCC4MJM7" hidden="1">Order #REF!</definedName>
    <definedName name="BExH2RSAX731V05GE7JZ65121T9N" localSheetId="15" hidden="1">Balance #REF!</definedName>
    <definedName name="BExH2RSAX731V05GE7JZ65121T9N" localSheetId="19" hidden="1">Balance #REF!</definedName>
    <definedName name="BExH2RSAX731V05GE7JZ65121T9N" hidden="1">Balance #REF!</definedName>
    <definedName name="BExH3A2GBLA9VU4VZEEH12IIRS2D" localSheetId="15" hidden="1">Analysis Report All #REF!</definedName>
    <definedName name="BExH3A2GBLA9VU4VZEEH12IIRS2D" localSheetId="19" hidden="1">Analysis Report All #REF!</definedName>
    <definedName name="BExH3A2GBLA9VU4VZEEH12IIRS2D" hidden="1">Analysis Report All #REF!</definedName>
    <definedName name="BExH3BKERZKECCIWAK65S4BZXA7Z" localSheetId="15" hidden="1">#REF!</definedName>
    <definedName name="BExH3BKERZKECCIWAK65S4BZXA7Z" hidden="1">#REF!</definedName>
    <definedName name="BExH3CM7F3WIX88L34SUE8UCPM5E" localSheetId="15" hidden="1">Analysis Report All #REF!</definedName>
    <definedName name="BExH3CM7F3WIX88L34SUE8UCPM5E" localSheetId="19" hidden="1">Analysis Report All #REF!</definedName>
    <definedName name="BExH3CM7F3WIX88L34SUE8UCPM5E" hidden="1">Analysis Report All #REF!</definedName>
    <definedName name="BExH3FWXW8Q6A5V0HFQTCR2JZ8F9" localSheetId="15" hidden="1">Order #REF!</definedName>
    <definedName name="BExH3FWXW8Q6A5V0HFQTCR2JZ8F9" localSheetId="19" hidden="1">Order #REF!</definedName>
    <definedName name="BExH3FWXW8Q6A5V0HFQTCR2JZ8F9" hidden="1">Order #REF!</definedName>
    <definedName name="BExH3IRB6764RQ5HBYRLH6XCT29X" localSheetId="15" hidden="1">#REF!</definedName>
    <definedName name="BExH3IRB6764RQ5HBYRLH6XCT29X" hidden="1">#REF!</definedName>
    <definedName name="BExH3SY72G1ITC1O9435IL5KLN4Y" localSheetId="15" hidden="1">Balance #REF!</definedName>
    <definedName name="BExH3SY72G1ITC1O9435IL5KLN4Y" localSheetId="19" hidden="1">Balance #REF!</definedName>
    <definedName name="BExH3SY72G1ITC1O9435IL5KLN4Y" hidden="1">Balance #REF!</definedName>
    <definedName name="BExH4HTQQ8MAE0UM736UDMTYYANM" localSheetId="15" hidden="1">Trade Working #REF!</definedName>
    <definedName name="BExH4HTQQ8MAE0UM736UDMTYYANM" localSheetId="19" hidden="1">Trade Working #REF!</definedName>
    <definedName name="BExH4HTQQ8MAE0UM736UDMTYYANM" hidden="1">Trade Working #REF!</definedName>
    <definedName name="BExIFQUO629XQ0EPVSE7158D303T" localSheetId="15" hidden="1">Analysis Report All #REF!</definedName>
    <definedName name="BExIFQUO629XQ0EPVSE7158D303T" localSheetId="19" hidden="1">Analysis Report All #REF!</definedName>
    <definedName name="BExIFQUO629XQ0EPVSE7158D303T" hidden="1">Analysis Report All #REF!</definedName>
    <definedName name="BExIG58LAO8NJF0P3AOU736OZAOI" localSheetId="15" hidden="1">Group Net #REF!</definedName>
    <definedName name="BExIG58LAO8NJF0P3AOU736OZAOI" localSheetId="19" hidden="1">Group Net #REF!</definedName>
    <definedName name="BExIG58LAO8NJF0P3AOU736OZAOI" hidden="1">Group Net #REF!</definedName>
    <definedName name="BExIGJBO8R13LV7CZ7C1YCP974NN" localSheetId="15" hidden="1">#REF!</definedName>
    <definedName name="BExIGJBO8R13LV7CZ7C1YCP974NN" hidden="1">#REF!</definedName>
    <definedName name="BExIH2YB9MOJF3F8JY8R7X5FDF12" localSheetId="15" hidden="1">#REF!</definedName>
    <definedName name="BExIH2YB9MOJF3F8JY8R7X5FDF12" hidden="1">#REF!</definedName>
    <definedName name="BExIHFZRKZJCLKQ89DAWQ2DJO0PQ" localSheetId="15" hidden="1">Group #REF!</definedName>
    <definedName name="BExIHFZRKZJCLKQ89DAWQ2DJO0PQ" localSheetId="19" hidden="1">Group #REF!</definedName>
    <definedName name="BExIHFZRKZJCLKQ89DAWQ2DJO0PQ" hidden="1">Group #REF!</definedName>
    <definedName name="BExII0O8POTQOO4Q63AT54UWIHBN" localSheetId="15" hidden="1">Operating #REF!</definedName>
    <definedName name="BExII0O8POTQOO4Q63AT54UWIHBN" localSheetId="19" hidden="1">Operating #REF!</definedName>
    <definedName name="BExII0O8POTQOO4Q63AT54UWIHBN" hidden="1">Operating #REF!</definedName>
    <definedName name="BExII50LI8I0CDOOZEMIVHVA2V95" localSheetId="15" hidden="1">#REF!</definedName>
    <definedName name="BExII50LI8I0CDOOZEMIVHVA2V95" hidden="1">#REF!</definedName>
    <definedName name="BExIIKGCGUPSDCMZLUSXOJ8FMU33" localSheetId="15" hidden="1">Order #REF!</definedName>
    <definedName name="BExIIKGCGUPSDCMZLUSXOJ8FMU33" localSheetId="19" hidden="1">Order #REF!</definedName>
    <definedName name="BExIIKGCGUPSDCMZLUSXOJ8FMU33" hidden="1">Order #REF!</definedName>
    <definedName name="BExIIN5GRFYP6YW0PKKOBQOS0WHZ" localSheetId="15" hidden="1">Group #REF!</definedName>
    <definedName name="BExIIN5GRFYP6YW0PKKOBQOS0WHZ" localSheetId="19" hidden="1">Group #REF!</definedName>
    <definedName name="BExIIN5GRFYP6YW0PKKOBQOS0WHZ" hidden="1">Group #REF!</definedName>
    <definedName name="BExIIN5HA7X165Y7TCNIHIGE6F4Q" localSheetId="19" hidden="1">#N/A</definedName>
    <definedName name="BExIIN5HA7X165Y7TCNIHIGE6F4Q" hidden="1">#N/A</definedName>
    <definedName name="BExIIP3HG0YJ2JL3NT02KXR1NWFN" localSheetId="15" hidden="1">Analysis Report All #REF!</definedName>
    <definedName name="BExIIP3HG0YJ2JL3NT02KXR1NWFN" localSheetId="19" hidden="1">Analysis Report All #REF!</definedName>
    <definedName name="BExIIP3HG0YJ2JL3NT02KXR1NWFN" hidden="1">Analysis Report All #REF!</definedName>
    <definedName name="BExIIY37NEVU2LGS1JE4VR9AN6W4" localSheetId="15" hidden="1">#REF!</definedName>
    <definedName name="BExIIY37NEVU2LGS1JE4VR9AN6W4" hidden="1">#REF!</definedName>
    <definedName name="BExIJ0MZCP0ABFB9BIYZOUQ4XNBU" localSheetId="15" hidden="1">Personnel in #REF!</definedName>
    <definedName name="BExIJ0MZCP0ABFB9BIYZOUQ4XNBU" localSheetId="19" hidden="1">Personnel in #REF!</definedName>
    <definedName name="BExIJ0MZCP0ABFB9BIYZOUQ4XNBU" hidden="1">Personnel in #REF!</definedName>
    <definedName name="BExIJ6MMQ386XBAHR8CED23YFWHI" localSheetId="15" hidden="1">Order #REF!</definedName>
    <definedName name="BExIJ6MMQ386XBAHR8CED23YFWHI" localSheetId="19" hidden="1">Order #REF!</definedName>
    <definedName name="BExIJ6MMQ386XBAHR8CED23YFWHI" hidden="1">Order #REF!</definedName>
    <definedName name="BExIJBF8HW7CDJ03RWTVVD2GCS1O" localSheetId="15" hidden="1">Net Sales #REF!</definedName>
    <definedName name="BExIJBF8HW7CDJ03RWTVVD2GCS1O" localSheetId="19" hidden="1">Net Sales #REF!</definedName>
    <definedName name="BExIJBF8HW7CDJ03RWTVVD2GCS1O" hidden="1">Net Sales #REF!</definedName>
    <definedName name="BExIJCX8LTJUI1MUGLK0EOSOUV0A" localSheetId="15" hidden="1">#REF!</definedName>
    <definedName name="BExIJCX8LTJUI1MUGLK0EOSOUV0A" hidden="1">#REF!</definedName>
    <definedName name="BExIJD2PDLJE2CDWGS41FRQWT6ZS" localSheetId="15" hidden="1">#REF!</definedName>
    <definedName name="BExIJD2PDLJE2CDWGS41FRQWT6ZS" hidden="1">#REF!</definedName>
    <definedName name="BExIJN9JN6290S7B4D3O5SDXKYJL" localSheetId="15" hidden="1">Group Trade Working #REF!</definedName>
    <definedName name="BExIJN9JN6290S7B4D3O5SDXKYJL" localSheetId="19" hidden="1">Group Trade Working #REF!</definedName>
    <definedName name="BExIJN9JN6290S7B4D3O5SDXKYJL" hidden="1">Group Trade Working #REF!</definedName>
    <definedName name="BExIJWK0NGTGQ4X7D5VIVXD14JHI" localSheetId="15" hidden="1">#REF!</definedName>
    <definedName name="BExIJWK0NGTGQ4X7D5VIVXD14JHI" hidden="1">#REF!</definedName>
    <definedName name="BExIJWPCIYINEJUTXU74VK7WG031" localSheetId="15" hidden="1">#REF!</definedName>
    <definedName name="BExIJWPCIYINEJUTXU74VK7WG031" hidden="1">#REF!</definedName>
    <definedName name="BExIK3W9SJA2E56YXV757SHCGY0A" hidden="1">#REF!</definedName>
    <definedName name="BExIK956S1E3712P7T65BIAS2YQE" hidden="1">#REF!</definedName>
    <definedName name="BExIKQITOPQCQ16JYJC6NQFJ03GZ" localSheetId="19" hidden="1">#N/A</definedName>
    <definedName name="BExIKQITOPQCQ16JYJC6NQFJ03GZ" hidden="1">#N/A</definedName>
    <definedName name="BExIKRF6AQ6VOO9KCIWSM6FY8M7D" hidden="1">#REF!</definedName>
    <definedName name="BExIKW2ITKACY8951D1S0GZCUY4Q" localSheetId="15" hidden="1">Check Closing #REF!</definedName>
    <definedName name="BExIKW2ITKACY8951D1S0GZCUY4Q" localSheetId="19" hidden="1">Check Closing #REF!</definedName>
    <definedName name="BExIKW2ITKACY8951D1S0GZCUY4Q" hidden="1">Check Closing #REF!</definedName>
    <definedName name="BExIL0PMZ2SXK9R6MLP43KBU1J2P" localSheetId="15" hidden="1">#REF!</definedName>
    <definedName name="BExIL0PMZ2SXK9R6MLP43KBU1J2P" hidden="1">#REF!</definedName>
    <definedName name="BExIL0V5QJQOAHLE6I8FDMT0YU3X" localSheetId="15" hidden="1">Order #REF!</definedName>
    <definedName name="BExIL0V5QJQOAHLE6I8FDMT0YU3X" localSheetId="19" hidden="1">Order #REF!</definedName>
    <definedName name="BExIL0V5QJQOAHLE6I8FDMT0YU3X" hidden="1">Order #REF!</definedName>
    <definedName name="BExIL10H8LIKM7APWQZCJHK80HKB" localSheetId="15" hidden="1">#REF!</definedName>
    <definedName name="BExIL10H8LIKM7APWQZCJHK80HKB" hidden="1">#REF!</definedName>
    <definedName name="BExIL2D3FUGSQ83J8BBS6I8SVT1B" localSheetId="15" hidden="1">Analysis Report All #REF!</definedName>
    <definedName name="BExIL2D3FUGSQ83J8BBS6I8SVT1B" localSheetId="19" hidden="1">Analysis Report All #REF!</definedName>
    <definedName name="BExIL2D3FUGSQ83J8BBS6I8SVT1B" hidden="1">Analysis Report All #REF!</definedName>
    <definedName name="BExIL7LUQONC81L77BG1B4N05ZQB" localSheetId="15" hidden="1">Analysis Report All #REF!</definedName>
    <definedName name="BExIL7LUQONC81L77BG1B4N05ZQB" localSheetId="19" hidden="1">Analysis Report All #REF!</definedName>
    <definedName name="BExIL7LUQONC81L77BG1B4N05ZQB" hidden="1">Analysis Report All #REF!</definedName>
    <definedName name="BExIL8CWAFSS2D3VQXB3VRHBNJBY" localSheetId="15" hidden="1">#REF!</definedName>
    <definedName name="BExIL8CWAFSS2D3VQXB3VRHBNJBY" hidden="1">#REF!</definedName>
    <definedName name="BExILGQTQM0HOD0BJI90YO7GOIN3" hidden="1">#REF!</definedName>
    <definedName name="BExILK6ZO5KYI7B48961M5SMR9SK" hidden="1">#REF!</definedName>
    <definedName name="BExILUTXXX85PXPFMEYJIQ5LN4PG" hidden="1">#REF!</definedName>
    <definedName name="BExILVVSHYNB4D2G50I9VH502SJF" localSheetId="15" hidden="1">Trade Working #REF!</definedName>
    <definedName name="BExILVVSHYNB4D2G50I9VH502SJF" localSheetId="19" hidden="1">Trade Working #REF!</definedName>
    <definedName name="BExILVVSHYNB4D2G50I9VH502SJF" hidden="1">Trade Working #REF!</definedName>
    <definedName name="BExIM74C1EYVA1QVTXQW461FQ26I" localSheetId="15" hidden="1">Analysis Report All #REF!</definedName>
    <definedName name="BExIM74C1EYVA1QVTXQW461FQ26I" localSheetId="19" hidden="1">Analysis Report All #REF!</definedName>
    <definedName name="BExIM74C1EYVA1QVTXQW461FQ26I" hidden="1">Analysis Report All #REF!</definedName>
    <definedName name="BExIMGK9Z94TFPWWZFMD10HV0IF6" localSheetId="15" hidden="1">#REF!</definedName>
    <definedName name="BExIMGK9Z94TFPWWZFMD10HV0IF6" hidden="1">#REF!</definedName>
    <definedName name="BExIMPEGKG18TELVC33T4OQTNBWC" hidden="1">#REF!</definedName>
    <definedName name="BExIMPEI997PTK00QBPOCPQ9A074" localSheetId="15" hidden="1">Analysis Report All #REF!</definedName>
    <definedName name="BExIMPEI997PTK00QBPOCPQ9A074" localSheetId="19" hidden="1">Analysis Report All #REF!</definedName>
    <definedName name="BExIMPEI997PTK00QBPOCPQ9A074" hidden="1">Analysis Report All #REF!</definedName>
    <definedName name="BExIMR78MGO4RXHOEBV40K2UKIFF" localSheetId="15" hidden="1">#REF!</definedName>
    <definedName name="BExIMR78MGO4RXHOEBV40K2UKIFF" hidden="1">#REF!</definedName>
    <definedName name="BExIMSZZZQB6YHUYCY2HAC6QN98D" localSheetId="15" hidden="1">Net #REF!</definedName>
    <definedName name="BExIMSZZZQB6YHUYCY2HAC6QN98D" localSheetId="19" hidden="1">Net #REF!</definedName>
    <definedName name="BExIMSZZZQB6YHUYCY2HAC6QN98D" hidden="1">Net #REF!</definedName>
    <definedName name="BExIN2AHILCGY0M30J35VKJBB42P" localSheetId="15" hidden="1">Analysis Report All #REF!</definedName>
    <definedName name="BExIN2AHILCGY0M30J35VKJBB42P" localSheetId="19" hidden="1">Analysis Report All #REF!</definedName>
    <definedName name="BExIN2AHILCGY0M30J35VKJBB42P" hidden="1">Analysis Report All #REF!</definedName>
    <definedName name="BExIN4OR435DL1US13JQPOQK8GD5" localSheetId="15" hidden="1">#REF!</definedName>
    <definedName name="BExIN4OR435DL1US13JQPOQK8GD5" hidden="1">#REF!</definedName>
    <definedName name="BExIN66Q1C806HBPPQDUCKDVNS14" localSheetId="15" hidden="1">Trade Working #REF!</definedName>
    <definedName name="BExIN66Q1C806HBPPQDUCKDVNS14" localSheetId="19" hidden="1">Trade Working #REF!</definedName>
    <definedName name="BExIN66Q1C806HBPPQDUCKDVNS14" hidden="1">Trade Working #REF!</definedName>
    <definedName name="BExINA2Z6X0BWPR3XCL3OPIYAKIH" localSheetId="15" hidden="1">Group Operating Profit-#REF!</definedName>
    <definedName name="BExINA2Z6X0BWPR3XCL3OPIYAKIH" localSheetId="19" hidden="1">Group Operating Profit-#REF!</definedName>
    <definedName name="BExINA2Z6X0BWPR3XCL3OPIYAKIH" hidden="1">Group Operating Profit-#REF!</definedName>
    <definedName name="BExINHF9AJUOXNL89K4KKKEQRAPH" localSheetId="19" hidden="1">#N/A</definedName>
    <definedName name="BExINHF9AJUOXNL89K4KKKEQRAPH" hidden="1">#N/A</definedName>
    <definedName name="BExINI6A7H3KSFRFA6UBBDPKW37F" localSheetId="15" hidden="1">#REF!</definedName>
    <definedName name="BExINI6A7H3KSFRFA6UBBDPKW37F" hidden="1">#REF!</definedName>
    <definedName name="BExINIMK8XC3JOBT2EXYFHHH52H0" localSheetId="15" hidden="1">#REF!</definedName>
    <definedName name="BExINIMK8XC3JOBT2EXYFHHH52H0" hidden="1">#REF!</definedName>
    <definedName name="BExINP2H7RQVYMKMILBQXOICV5BH" localSheetId="15" hidden="1">Order #REF!</definedName>
    <definedName name="BExINP2H7RQVYMKMILBQXOICV5BH" localSheetId="19" hidden="1">Order #REF!</definedName>
    <definedName name="BExINP2H7RQVYMKMILBQXOICV5BH" hidden="1">Order #REF!</definedName>
    <definedName name="BExINRM3D2VQ2JJA37F36VX24G3S" localSheetId="15" hidden="1">Trade Working #REF!</definedName>
    <definedName name="BExINRM3D2VQ2JJA37F36VX24G3S" localSheetId="19" hidden="1">Trade Working #REF!</definedName>
    <definedName name="BExINRM3D2VQ2JJA37F36VX24G3S" hidden="1">Trade Working #REF!</definedName>
    <definedName name="BExIO8EBP7Y7JID70H5J8ZNDGQ27" localSheetId="15" hidden="1">#REF!</definedName>
    <definedName name="BExIO8EBP7Y7JID70H5J8ZNDGQ27" hidden="1">#REF!</definedName>
    <definedName name="BExIOMBXRW5NS4ZPYX9G5QREZ5J6" localSheetId="15" hidden="1">#REF!</definedName>
    <definedName name="BExIOMBXRW5NS4ZPYX9G5QREZ5J6" hidden="1">#REF!</definedName>
    <definedName name="BExIOPMN54L3KORKMAJ1S200B29N" localSheetId="15" hidden="1">Operating #REF!</definedName>
    <definedName name="BExIOPMN54L3KORKMAJ1S200B29N" localSheetId="19" hidden="1">Operating #REF!</definedName>
    <definedName name="BExIOPMN54L3KORKMAJ1S200B29N" hidden="1">Operating #REF!</definedName>
    <definedName name="BExIOS0XVDI2IETX7QCWC5W8314B" localSheetId="15" hidden="1">#REF!</definedName>
    <definedName name="BExIOS0XVDI2IETX7QCWC5W8314B" hidden="1">#REF!</definedName>
    <definedName name="BExIOY67VTTBMWXR1B6I1WUZN7IW" localSheetId="15" hidden="1">Group Balance #REF!</definedName>
    <definedName name="BExIOY67VTTBMWXR1B6I1WUZN7IW" localSheetId="19" hidden="1">Group Balance #REF!</definedName>
    <definedName name="BExIOY67VTTBMWXR1B6I1WUZN7IW" hidden="1">Group Balance #REF!</definedName>
    <definedName name="BExIP3V94WZF6VZEEMCXU8CZEGWB" localSheetId="15" hidden="1">Personnel in #REF!</definedName>
    <definedName name="BExIP3V94WZF6VZEEMCXU8CZEGWB" localSheetId="19" hidden="1">Personnel in #REF!</definedName>
    <definedName name="BExIP3V94WZF6VZEEMCXU8CZEGWB" hidden="1">Personnel in #REF!</definedName>
    <definedName name="BExIP70GGXAB2D1BWK8ASYX6QMYY" localSheetId="15" hidden="1">Group #REF!</definedName>
    <definedName name="BExIP70GGXAB2D1BWK8ASYX6QMYY" localSheetId="19" hidden="1">Group #REF!</definedName>
    <definedName name="BExIP70GGXAB2D1BWK8ASYX6QMYY" hidden="1">Group #REF!</definedName>
    <definedName name="BExIP82AECGQDKEXQIWEEZKTWOAU" localSheetId="15" hidden="1">Analysis Report All Items #REF!</definedName>
    <definedName name="BExIP82AECGQDKEXQIWEEZKTWOAU" localSheetId="19" hidden="1">Analysis Report All Items #REF!</definedName>
    <definedName name="BExIP82AECGQDKEXQIWEEZKTWOAU" hidden="1">Analysis Report All Items #REF!</definedName>
    <definedName name="BExIPB25DKX4S2ZCKQN7KWSC3JBF" localSheetId="15" hidden="1">#REF!</definedName>
    <definedName name="BExIPB25DKX4S2ZCKQN7KWSC3JBF" hidden="1">#REF!</definedName>
    <definedName name="BExIPGWIWO5TN2LGNH0VJ5ZFXTV4" hidden="1">#REF!</definedName>
    <definedName name="BExIPIUPPPHJ55PQOQYUJVSWPN21" localSheetId="15" hidden="1">Trade Working #REF!</definedName>
    <definedName name="BExIPIUPPPHJ55PQOQYUJVSWPN21" localSheetId="19" hidden="1">Trade Working #REF!</definedName>
    <definedName name="BExIPIUPPPHJ55PQOQYUJVSWPN21" hidden="1">Trade Working #REF!</definedName>
    <definedName name="BExIPKNFUDPDKOSH5GHDVNA8D66S" localSheetId="15" hidden="1">#REF!</definedName>
    <definedName name="BExIPKNFUDPDKOSH5GHDVNA8D66S" hidden="1">#REF!</definedName>
    <definedName name="BExIPP54320H25ATHI0TVTC8QAOM" localSheetId="15" hidden="1">Analysis Report All #REF!</definedName>
    <definedName name="BExIPP54320H25ATHI0TVTC8QAOM" localSheetId="19" hidden="1">Analysis Report All #REF!</definedName>
    <definedName name="BExIPP54320H25ATHI0TVTC8QAOM" hidden="1">Analysis Report All #REF!</definedName>
    <definedName name="BExIPROX8TQ0AGBNOI79KGBRUV9R" localSheetId="15" hidden="1">Div Engineering Order #REF!</definedName>
    <definedName name="BExIPROX8TQ0AGBNOI79KGBRUV9R" localSheetId="19" hidden="1">Div Engineering Order #REF!</definedName>
    <definedName name="BExIPROX8TQ0AGBNOI79KGBRUV9R" hidden="1">Div Engineering Order #REF!</definedName>
    <definedName name="BExIPSAGSMTSESS7US87XOQTODR8" localSheetId="15" hidden="1">#REF!</definedName>
    <definedName name="BExIPSAGSMTSESS7US87XOQTODR8" hidden="1">#REF!</definedName>
    <definedName name="BExIPTHN6O5GTOFH4NCSS0MMGYJZ" localSheetId="15" hidden="1">List of Journal #REF!</definedName>
    <definedName name="BExIPTHN6O5GTOFH4NCSS0MMGYJZ" localSheetId="19" hidden="1">List of Journal #REF!</definedName>
    <definedName name="BExIPTHN6O5GTOFH4NCSS0MMGYJZ" hidden="1">List of Journal #REF!</definedName>
    <definedName name="BExIPXOPDDX08GFA94447W7ZDPF2" localSheetId="15" hidden="1">#REF!</definedName>
    <definedName name="BExIPXOPDDX08GFA94447W7ZDPF2" hidden="1">#REF!</definedName>
    <definedName name="BExIQ1VS9A2FHVD9TUHKG9K8EVVP" localSheetId="15" hidden="1">#REF!</definedName>
    <definedName name="BExIQ1VS9A2FHVD9TUHKG9K8EVVP" hidden="1">#REF!</definedName>
    <definedName name="BExIQ3OJ7M04XCY276IO0LJA5XUK" hidden="1">#REF!</definedName>
    <definedName name="BExIQ5H9E7DBQATKVM3A6Y9PTC87" localSheetId="15" hidden="1">Analysis Report All #REF!</definedName>
    <definedName name="BExIQ5H9E7DBQATKVM3A6Y9PTC87" localSheetId="19" hidden="1">Analysis Report All #REF!</definedName>
    <definedName name="BExIQ5H9E7DBQATKVM3A6Y9PTC87" hidden="1">Analysis Report All #REF!</definedName>
    <definedName name="BExIQ8BO5I5FU0NGE736C8VTK8GJ" localSheetId="15" hidden="1">Analysis Report All Items #REF!</definedName>
    <definedName name="BExIQ8BO5I5FU0NGE736C8VTK8GJ" localSheetId="19" hidden="1">Analysis Report All Items #REF!</definedName>
    <definedName name="BExIQ8BO5I5FU0NGE736C8VTK8GJ" hidden="1">Analysis Report All Items #REF!</definedName>
    <definedName name="BExIQAQ09GU63H8DHU1LAI2GZ5V2" localSheetId="15" hidden="1">Analysis Report All Items #REF!</definedName>
    <definedName name="BExIQAQ09GU63H8DHU1LAI2GZ5V2" localSheetId="19" hidden="1">Analysis Report All Items #REF!</definedName>
    <definedName name="BExIQAQ09GU63H8DHU1LAI2GZ5V2" hidden="1">Analysis Report All Items #REF!</definedName>
    <definedName name="BExIQEX12965HY8XMZ6QLFTT2T0B" localSheetId="19" hidden="1">#N/A</definedName>
    <definedName name="BExIQEX12965HY8XMZ6QLFTT2T0B" hidden="1">#N/A</definedName>
    <definedName name="BExIQG9OO2KKBOWTMD1OXY36TEGA" localSheetId="15" hidden="1">#REF!</definedName>
    <definedName name="BExIQG9OO2KKBOWTMD1OXY36TEGA" hidden="1">#REF!</definedName>
    <definedName name="BExIQI2E3KF9152X3YIVOWX6O012" localSheetId="15" hidden="1">Analysis Report All #REF!</definedName>
    <definedName name="BExIQI2E3KF9152X3YIVOWX6O012" localSheetId="19" hidden="1">Analysis Report All #REF!</definedName>
    <definedName name="BExIQI2E3KF9152X3YIVOWX6O012" hidden="1">Analysis Report All #REF!</definedName>
    <definedName name="BExIQX1W59V670QX7FRT24RJWBE6" localSheetId="15" hidden="1">Operating #REF!</definedName>
    <definedName name="BExIQX1W59V670QX7FRT24RJWBE6" localSheetId="19" hidden="1">Operating #REF!</definedName>
    <definedName name="BExIQX1W59V670QX7FRT24RJWBE6" hidden="1">Operating #REF!</definedName>
    <definedName name="BExIQX1XBB31HZTYEEVOBSE3C5A6" localSheetId="15" hidden="1">#REF!</definedName>
    <definedName name="BExIQX1XBB31HZTYEEVOBSE3C5A6" hidden="1">#REF!</definedName>
    <definedName name="BExIR2ALYRP9FW99DK2084J7IIDC" localSheetId="15" hidden="1">#REF!</definedName>
    <definedName name="BExIR2ALYRP9FW99DK2084J7IIDC" hidden="1">#REF!</definedName>
    <definedName name="BExIR7E2QRIWPA54B9QAOOAJ5TP4" localSheetId="15" hidden="1">Analysis Report All #REF!</definedName>
    <definedName name="BExIR7E2QRIWPA54B9QAOOAJ5TP4" localSheetId="19" hidden="1">Analysis Report All #REF!</definedName>
    <definedName name="BExIR7E2QRIWPA54B9QAOOAJ5TP4" hidden="1">Analysis Report All #REF!</definedName>
    <definedName name="BExIR96SPW24F68B9UEBKZZDPL39" localSheetId="19" hidden="1">#N/A</definedName>
    <definedName name="BExIR96SPW24F68B9UEBKZZDPL39" hidden="1">#N/A</definedName>
    <definedName name="BExIRAORYG8KRPZFL6L0G384BHDG" localSheetId="15" hidden="1">Analysis Report All #REF!</definedName>
    <definedName name="BExIRAORYG8KRPZFL6L0G384BHDG" localSheetId="19" hidden="1">Analysis Report All #REF!</definedName>
    <definedName name="BExIRAORYG8KRPZFL6L0G384BHDG" hidden="1">Analysis Report All #REF!</definedName>
    <definedName name="BExIRN9VU5MID4BI4OD5D0JXCEF2" localSheetId="15" hidden="1">Analysis Report All #REF!</definedName>
    <definedName name="BExIRN9VU5MID4BI4OD5D0JXCEF2" localSheetId="19" hidden="1">Analysis Report All #REF!</definedName>
    <definedName name="BExIRN9VU5MID4BI4OD5D0JXCEF2" hidden="1">Analysis Report All #REF!</definedName>
    <definedName name="BExIRQQ1XGLBPAITG53W5ZTUMN3P" localSheetId="15" hidden="1">Net #REF!</definedName>
    <definedName name="BExIRQQ1XGLBPAITG53W5ZTUMN3P" localSheetId="19" hidden="1">Net #REF!</definedName>
    <definedName name="BExIRQQ1XGLBPAITG53W5ZTUMN3P" hidden="1">Net #REF!</definedName>
    <definedName name="BExIS1D0AN4YG5512W7Z2F10B4O8" localSheetId="15" hidden="1">Analysis Report All #REF!</definedName>
    <definedName name="BExIS1D0AN4YG5512W7Z2F10B4O8" localSheetId="19" hidden="1">Analysis Report All #REF!</definedName>
    <definedName name="BExIS1D0AN4YG5512W7Z2F10B4O8" hidden="1">Analysis Report All #REF!</definedName>
    <definedName name="BExIS77BJDDK18PGI9DSEYZPIL7P" localSheetId="15" hidden="1">#REF!</definedName>
    <definedName name="BExIS77BJDDK18PGI9DSEYZPIL7P" hidden="1">#REF!</definedName>
    <definedName name="BExIS7Y9QYDTBUER10DHHJ3617YP" hidden="1">#REF!</definedName>
    <definedName name="BExISC5B700MZUBFTQ9K4IKTF7HR" hidden="1">#REF!</definedName>
    <definedName name="BExISCWCAR1OE5LDGJMG7ZNS5828" localSheetId="15" hidden="1">Analysis Report All #REF!</definedName>
    <definedName name="BExISCWCAR1OE5LDGJMG7ZNS5828" localSheetId="19" hidden="1">Analysis Report All #REF!</definedName>
    <definedName name="BExISCWCAR1OE5LDGJMG7ZNS5828" hidden="1">Analysis Report All #REF!</definedName>
    <definedName name="BExISE8T0L944QVSROCJTEX645X3" localSheetId="15" hidden="1">Net #REF!</definedName>
    <definedName name="BExISE8T0L944QVSROCJTEX645X3" localSheetId="19" hidden="1">Net #REF!</definedName>
    <definedName name="BExISE8T0L944QVSROCJTEX645X3" hidden="1">Net #REF!</definedName>
    <definedName name="BExISFQR9AYSIO08FIBJW9G690FU" localSheetId="15" hidden="1">List of Journal #REF!</definedName>
    <definedName name="BExISFQR9AYSIO08FIBJW9G690FU" localSheetId="19" hidden="1">List of Journal #REF!</definedName>
    <definedName name="BExISFQR9AYSIO08FIBJW9G690FU" hidden="1">List of Journal #REF!</definedName>
    <definedName name="BExISQDUP690S78768EK8P93KRS2" localSheetId="15" hidden="1">Personnel in #REF!</definedName>
    <definedName name="BExISQDUP690S78768EK8P93KRS2" localSheetId="19" hidden="1">Personnel in #REF!</definedName>
    <definedName name="BExISQDUP690S78768EK8P93KRS2" hidden="1">Personnel in #REF!</definedName>
    <definedName name="BExISQJ6KNZ63F1U6T2YVYG2Q5G8" localSheetId="15" hidden="1">Order #REF!</definedName>
    <definedName name="BExISQJ6KNZ63F1U6T2YVYG2Q5G8" localSheetId="19" hidden="1">Order #REF!</definedName>
    <definedName name="BExISQJ6KNZ63F1U6T2YVYG2Q5G8" hidden="1">Order #REF!</definedName>
    <definedName name="BExISRFKJYUZ4AKW44IJF7RF9Y90" localSheetId="15" hidden="1">#REF!</definedName>
    <definedName name="BExISRFKJYUZ4AKW44IJF7RF9Y90" hidden="1">#REF!</definedName>
    <definedName name="BExISVHAOSHJ0K9JU2AJ0SHBWXGR" localSheetId="15" hidden="1">Trade Working #REF!</definedName>
    <definedName name="BExISVHAOSHJ0K9JU2AJ0SHBWXGR" localSheetId="19" hidden="1">Trade Working #REF!</definedName>
    <definedName name="BExISVHAOSHJ0K9JU2AJ0SHBWXGR" hidden="1">Trade Working #REF!</definedName>
    <definedName name="BExIT1MK8TBAK3SNP36A8FKDQSOK" localSheetId="15" hidden="1">#REF!</definedName>
    <definedName name="BExIT1MK8TBAK3SNP36A8FKDQSOK" hidden="1">#REF!</definedName>
    <definedName name="BExIT2ISB4P7HX84HLFXF3W2Y567" localSheetId="15" hidden="1">Analysis Report All #REF!</definedName>
    <definedName name="BExIT2ISB4P7HX84HLFXF3W2Y567" localSheetId="19" hidden="1">Analysis Report All #REF!</definedName>
    <definedName name="BExIT2ISB4P7HX84HLFXF3W2Y567" hidden="1">Analysis Report All #REF!</definedName>
    <definedName name="BExIT40QD8AMD6CYZ17X5EJ6W7MA" localSheetId="15" hidden="1">#REF!</definedName>
    <definedName name="BExIT40QD8AMD6CYZ17X5EJ6W7MA" hidden="1">#REF!</definedName>
    <definedName name="BExIT5IOZLN6CG0JHUVABWZJTBYV" localSheetId="19" hidden="1">#N/A</definedName>
    <definedName name="BExIT5IOZLN6CG0JHUVABWZJTBYV" hidden="1">#N/A</definedName>
    <definedName name="BExITRJSJ8EOEU46CIIMPXIKZXG3" localSheetId="15" hidden="1">List of Journal #REF!</definedName>
    <definedName name="BExITRJSJ8EOEU46CIIMPXIKZXG3" localSheetId="19" hidden="1">List of Journal #REF!</definedName>
    <definedName name="BExITRJSJ8EOEU46CIIMPXIKZXG3" hidden="1">List of Journal #REF!</definedName>
    <definedName name="BExITU8VU6VCJDB61BJLGENEKHRS" localSheetId="15" hidden="1">Analysis Report All #REF!</definedName>
    <definedName name="BExITU8VU6VCJDB61BJLGENEKHRS" localSheetId="19" hidden="1">Analysis Report All #REF!</definedName>
    <definedName name="BExITU8VU6VCJDB61BJLGENEKHRS" hidden="1">Analysis Report All #REF!</definedName>
    <definedName name="BExITUP0GKU4LWGX9LFR7IZP8EJO" localSheetId="15" hidden="1">Operating #REF!</definedName>
    <definedName name="BExITUP0GKU4LWGX9LFR7IZP8EJO" localSheetId="19" hidden="1">Operating #REF!</definedName>
    <definedName name="BExITUP0GKU4LWGX9LFR7IZP8EJO" hidden="1">Operating #REF!</definedName>
    <definedName name="BExIUH67D5HNT46X1K6A678V0MI1" localSheetId="15" hidden="1">Analysis Report All #REF!</definedName>
    <definedName name="BExIUH67D5HNT46X1K6A678V0MI1" localSheetId="19" hidden="1">Analysis Report All #REF!</definedName>
    <definedName name="BExIUH67D5HNT46X1K6A678V0MI1" hidden="1">Analysis Report All #REF!</definedName>
    <definedName name="BExIUHMC8XFNOV7EB84LCMRMHJSV" localSheetId="15" hidden="1">Balance #REF!</definedName>
    <definedName name="BExIUHMC8XFNOV7EB84LCMRMHJSV" localSheetId="19" hidden="1">Balance #REF!</definedName>
    <definedName name="BExIUHMC8XFNOV7EB84LCMRMHJSV" hidden="1">Balance #REF!</definedName>
    <definedName name="BExIUPEU55BIG3736LXCYXKGC16I" localSheetId="15" hidden="1">Analysis Report All #REF!</definedName>
    <definedName name="BExIUPEU55BIG3736LXCYXKGC16I" localSheetId="19" hidden="1">Analysis Report All #REF!</definedName>
    <definedName name="BExIUPEU55BIG3736LXCYXKGC16I" hidden="1">Analysis Report All #REF!</definedName>
    <definedName name="BExIUPPMP04EF9549OHBJJJ0YYOG" localSheetId="15" hidden="1">Analysis Report All #REF!</definedName>
    <definedName name="BExIUPPMP04EF9549OHBJJJ0YYOG" localSheetId="19" hidden="1">Analysis Report All #REF!</definedName>
    <definedName name="BExIUPPMP04EF9549OHBJJJ0YYOG" hidden="1">Analysis Report All #REF!</definedName>
    <definedName name="BExIURIEHUHLZL0NJ35OMC5LIQP8" localSheetId="15" hidden="1">Analysis Report All #REF!</definedName>
    <definedName name="BExIURIEHUHLZL0NJ35OMC5LIQP8" localSheetId="19" hidden="1">Analysis Report All #REF!</definedName>
    <definedName name="BExIURIEHUHLZL0NJ35OMC5LIQP8" hidden="1">Analysis Report All #REF!</definedName>
    <definedName name="BExIUTB5OAAXYW0OFMP0PS40SPOB" localSheetId="15" hidden="1">#REF!</definedName>
    <definedName name="BExIUTB5OAAXYW0OFMP0PS40SPOB" hidden="1">#REF!</definedName>
    <definedName name="BExIUYPDT1AM6MWGWQS646PIZIWC" hidden="1">#REF!</definedName>
    <definedName name="BExIV07A6JFYAUX55FRZF9BGDGFZ" localSheetId="15" hidden="1">Analysis Report All #REF!</definedName>
    <definedName name="BExIV07A6JFYAUX55FRZF9BGDGFZ" localSheetId="19" hidden="1">Analysis Report All #REF!</definedName>
    <definedName name="BExIV07A6JFYAUX55FRZF9BGDGFZ" hidden="1">Analysis Report All #REF!</definedName>
    <definedName name="BExIV3HY4S0YRV1F7XEMF2YHAR2I" localSheetId="15" hidden="1">#REF!</definedName>
    <definedName name="BExIV3HY4S0YRV1F7XEMF2YHAR2I" hidden="1">#REF!</definedName>
    <definedName name="BExIV6HUZFRIFLXW2SICKGTAH1PV" hidden="1">#REF!</definedName>
    <definedName name="BExIVC6WZMHRBRGIBUVX0CO2RK05" hidden="1">#REF!</definedName>
    <definedName name="BExIVGOPOKZYPZ8X9I0A18Z47GN5" localSheetId="19" hidden="1">#N/A</definedName>
    <definedName name="BExIVGOPOKZYPZ8X9I0A18Z47GN5" hidden="1">#N/A</definedName>
    <definedName name="BExIVMOIPSEWSIHIDDLOXESQ28A0" hidden="1">#REF!</definedName>
    <definedName name="BExIVP2U2FVND2UQ0MQUNHA8XD12" localSheetId="15" hidden="1">Analysis Report All #REF!</definedName>
    <definedName name="BExIVP2U2FVND2UQ0MQUNHA8XD12" localSheetId="19" hidden="1">Analysis Report All #REF!</definedName>
    <definedName name="BExIVP2U2FVND2UQ0MQUNHA8XD12" hidden="1">Analysis Report All #REF!</definedName>
    <definedName name="BExIVQVKLMGSRYT1LFZH0KUIA4OR" localSheetId="15" hidden="1">#REF!</definedName>
    <definedName name="BExIVQVKLMGSRYT1LFZH0KUIA4OR" hidden="1">#REF!</definedName>
    <definedName name="BExIWCAZC598Y87W1AHY0LMKS46C" localSheetId="15" hidden="1">Group Balance #REF!</definedName>
    <definedName name="BExIWCAZC598Y87W1AHY0LMKS46C" localSheetId="19" hidden="1">Group Balance #REF!</definedName>
    <definedName name="BExIWCAZC598Y87W1AHY0LMKS46C" hidden="1">Group Balance #REF!</definedName>
    <definedName name="BExIWHP75DH59F12NNSPO9DDUT8T" localSheetId="15" hidden="1">#REF!</definedName>
    <definedName name="BExIWHP75DH59F12NNSPO9DDUT8T" hidden="1">#REF!</definedName>
    <definedName name="BExIWKE9MGIDWORBI43AWTUNYFAN" localSheetId="15" hidden="1">#REF!</definedName>
    <definedName name="BExIWKE9MGIDWORBI43AWTUNYFAN" hidden="1">#REF!</definedName>
    <definedName name="BExIWLLFQ1GI6NPZ6NFSLP6JU1Y0" localSheetId="15" hidden="1">Operating #REF!</definedName>
    <definedName name="BExIWLLFQ1GI6NPZ6NFSLP6JU1Y0" localSheetId="19" hidden="1">Operating #REF!</definedName>
    <definedName name="BExIWLLFQ1GI6NPZ6NFSLP6JU1Y0" hidden="1">Operating #REF!</definedName>
    <definedName name="BExIWXKZEOHTP5R8UF43BE9O24P4" localSheetId="15" hidden="1">Net #REF!</definedName>
    <definedName name="BExIWXKZEOHTP5R8UF43BE9O24P4" localSheetId="19" hidden="1">Net #REF!</definedName>
    <definedName name="BExIWXKZEOHTP5R8UF43BE9O24P4" hidden="1">Net #REF!</definedName>
    <definedName name="BExIX5OAP9KSUE5SIZCW9P39Q4WE" localSheetId="15" hidden="1">#REF!</definedName>
    <definedName name="BExIX5OAP9KSUE5SIZCW9P39Q4WE" hidden="1">#REF!</definedName>
    <definedName name="BExIX76AH8RTG2YWJWQWGSN83HPY" localSheetId="15" hidden="1">#REF!</definedName>
    <definedName name="BExIX76AH8RTG2YWJWQWGSN83HPY" hidden="1">#REF!</definedName>
    <definedName name="BExIX8DGMQU8VP7R87BVJWLE5M0N" hidden="1">#REF!</definedName>
    <definedName name="BExIXF9KT9HSKP35BS5G4V8ALZCO" hidden="1">#REF!</definedName>
    <definedName name="BExIXL3WT3901ZNYYH8AWMI02XZU" localSheetId="19" hidden="1">#N/A</definedName>
    <definedName name="BExIXL3WT3901ZNYYH8AWMI02XZU" hidden="1">#N/A</definedName>
    <definedName name="BExIXNNP0ALPYAAN70E27VDR1EUH" localSheetId="15" hidden="1">Order #REF!</definedName>
    <definedName name="BExIXNNP0ALPYAAN70E27VDR1EUH" localSheetId="19" hidden="1">Order #REF!</definedName>
    <definedName name="BExIXNNP0ALPYAAN70E27VDR1EUH" hidden="1">Order #REF!</definedName>
    <definedName name="BExIXOELMP14A2HYCKS25WBOX5X1" localSheetId="15" hidden="1">Analysis Report All #REF!</definedName>
    <definedName name="BExIXOELMP14A2HYCKS25WBOX5X1" localSheetId="19" hidden="1">Analysis Report All #REF!</definedName>
    <definedName name="BExIXOELMP14A2HYCKS25WBOX5X1" hidden="1">Analysis Report All #REF!</definedName>
    <definedName name="BExIXQCT4HDH0ZGP88H9D6FTG724" localSheetId="15" hidden="1">#REF!</definedName>
    <definedName name="BExIXQCT4HDH0ZGP88H9D6FTG724" hidden="1">#REF!</definedName>
    <definedName name="BExIXVWCD76IXT80OMBW0AR1BVG7" localSheetId="15" hidden="1">Analysis Report All #REF!</definedName>
    <definedName name="BExIXVWCD76IXT80OMBW0AR1BVG7" localSheetId="19" hidden="1">Analysis Report All #REF!</definedName>
    <definedName name="BExIXVWCD76IXT80OMBW0AR1BVG7" hidden="1">Analysis Report All #REF!</definedName>
    <definedName name="BExIXZ71HOOU15XINMRDMQF459SY" localSheetId="15" hidden="1">#REF!</definedName>
    <definedName name="BExIXZ71HOOU15XINMRDMQF459SY" hidden="1">#REF!</definedName>
    <definedName name="BExIY5XWS1C6CORGCIDOKY0C0GPF" localSheetId="15" hidden="1">Group Balance #REF!</definedName>
    <definedName name="BExIY5XWS1C6CORGCIDOKY0C0GPF" localSheetId="19" hidden="1">Group Balance #REF!</definedName>
    <definedName name="BExIY5XWS1C6CORGCIDOKY0C0GPF" hidden="1">Group Balance #REF!</definedName>
    <definedName name="BExIY6ZK288PR9A3MB60B5LLPOF9" localSheetId="15" hidden="1">Analysis Report All #REF!</definedName>
    <definedName name="BExIY6ZK288PR9A3MB60B5LLPOF9" localSheetId="19" hidden="1">Analysis Report All #REF!</definedName>
    <definedName name="BExIY6ZK288PR9A3MB60B5LLPOF9" hidden="1">Analysis Report All #REF!</definedName>
    <definedName name="BExIY7VY0W25SO08UY3U1PF2HB25" localSheetId="15" hidden="1">Order #REF!</definedName>
    <definedName name="BExIY7VY0W25SO08UY3U1PF2HB25" localSheetId="19" hidden="1">Order #REF!</definedName>
    <definedName name="BExIY7VY0W25SO08UY3U1PF2HB25" hidden="1">Order #REF!</definedName>
    <definedName name="BExIYBHFQAQZD8ZCE4SO69JM1B5A" localSheetId="15" hidden="1">#REF!</definedName>
    <definedName name="BExIYBHFQAQZD8ZCE4SO69JM1B5A" hidden="1">#REF!</definedName>
    <definedName name="BExIYJVIQ0J4101F36V9KYUXW64T" localSheetId="15" hidden="1">Analysis Report All #REF!</definedName>
    <definedName name="BExIYJVIQ0J4101F36V9KYUXW64T" localSheetId="19" hidden="1">Analysis Report All #REF!</definedName>
    <definedName name="BExIYJVIQ0J4101F36V9KYUXW64T" hidden="1">Analysis Report All #REF!</definedName>
    <definedName name="BExIYTBBBZO7B5AFS5ATKRQKNZOQ" localSheetId="15" hidden="1">#REF!</definedName>
    <definedName name="BExIYTBBBZO7B5AFS5ATKRQKNZOQ" hidden="1">#REF!</definedName>
    <definedName name="BExIZFHPPRWQ5CZ88IZ8QT5IPIJ6" hidden="1">#REF!</definedName>
    <definedName name="BExIZGE4LXPOKBIWA5ZJS8VCXUDI" localSheetId="15" hidden="1">Analysis Report All #REF!</definedName>
    <definedName name="BExIZGE4LXPOKBIWA5ZJS8VCXUDI" localSheetId="19" hidden="1">Analysis Report All #REF!</definedName>
    <definedName name="BExIZGE4LXPOKBIWA5ZJS8VCXUDI" hidden="1">Analysis Report All #REF!</definedName>
    <definedName name="BExIZPJ9GPQLCMYT1W1A0ISPV7D9" localSheetId="15" hidden="1">Group #REF!</definedName>
    <definedName name="BExIZPJ9GPQLCMYT1W1A0ISPV7D9" localSheetId="19" hidden="1">Group #REF!</definedName>
    <definedName name="BExIZPJ9GPQLCMYT1W1A0ISPV7D9" hidden="1">Group #REF!</definedName>
    <definedName name="BExIZPZDHC8HGER83WHCZAHOX7LK" localSheetId="15" hidden="1">#REF!</definedName>
    <definedName name="BExIZPZDHC8HGER83WHCZAHOX7LK" hidden="1">#REF!</definedName>
    <definedName name="BExJ01YY4BXH5X4S47YA4DE9ONXO" localSheetId="15" hidden="1">#REF!</definedName>
    <definedName name="BExJ01YY4BXH5X4S47YA4DE9ONXO" hidden="1">#REF!</definedName>
    <definedName name="BExJ02Q1F122YPNMMI7HO2GG97V5" localSheetId="15" hidden="1">Balance #REF!</definedName>
    <definedName name="BExJ02Q1F122YPNMMI7HO2GG97V5" localSheetId="19" hidden="1">Balance #REF!</definedName>
    <definedName name="BExJ02Q1F122YPNMMI7HO2GG97V5" hidden="1">Balance #REF!</definedName>
    <definedName name="BExJ072EDRHJGJH73HLOME4F3P4J" localSheetId="19" hidden="1">#N/A</definedName>
    <definedName name="BExJ072EDRHJGJH73HLOME4F3P4J" hidden="1">#N/A</definedName>
    <definedName name="BExJ08KCLESSXSZG4MOZDCNOTQMT" localSheetId="15" hidden="1">List of Journal #REF!</definedName>
    <definedName name="BExJ08KCLESSXSZG4MOZDCNOTQMT" localSheetId="19" hidden="1">List of Journal #REF!</definedName>
    <definedName name="BExJ08KCLESSXSZG4MOZDCNOTQMT" hidden="1">List of Journal #REF!</definedName>
    <definedName name="BExJ0DT97ONBM5BU5KFXDVZ4P3YE" localSheetId="15" hidden="1">Operating #REF!</definedName>
    <definedName name="BExJ0DT97ONBM5BU5KFXDVZ4P3YE" localSheetId="19" hidden="1">Operating #REF!</definedName>
    <definedName name="BExJ0DT97ONBM5BU5KFXDVZ4P3YE" hidden="1">Operating #REF!</definedName>
    <definedName name="BExJ1DXALN23JUAKLPS3NJVT9SCM" localSheetId="15" hidden="1">#REF!</definedName>
    <definedName name="BExJ1DXALN23JUAKLPS3NJVT9SCM" hidden="1">#REF!</definedName>
    <definedName name="BExKCEUWEXHEBEO5XJ33WBLHCVNW" localSheetId="15" hidden="1">Trade Working #REF!</definedName>
    <definedName name="BExKCEUWEXHEBEO5XJ33WBLHCVNW" localSheetId="19" hidden="1">Trade Working #REF!</definedName>
    <definedName name="BExKCEUWEXHEBEO5XJ33WBLHCVNW" hidden="1">Trade Working #REF!</definedName>
    <definedName name="BExKD88CJ67E5H8C7TP1T4A2T9MX" localSheetId="15" hidden="1">Trade Working #REF!</definedName>
    <definedName name="BExKD88CJ67E5H8C7TP1T4A2T9MX" localSheetId="19" hidden="1">Trade Working #REF!</definedName>
    <definedName name="BExKD88CJ67E5H8C7TP1T4A2T9MX" hidden="1">Trade Working #REF!</definedName>
    <definedName name="BExKDA12YXV3QANAAEEVGQ2U1Q50" localSheetId="15" hidden="1">#REF!</definedName>
    <definedName name="BExKDA12YXV3QANAAEEVGQ2U1Q50" hidden="1">#REF!</definedName>
    <definedName name="BExKDKO0W4AGQO1V7K6Q4VM750FT" localSheetId="15" hidden="1">#REF!</definedName>
    <definedName name="BExKDKO0W4AGQO1V7K6Q4VM750FT" hidden="1">#REF!</definedName>
    <definedName name="BExKDLF10G7W77J87QWH3ZGLUCLW" hidden="1">#REF!</definedName>
    <definedName name="BExKED507A5UUXM3PQVKDLJSAR8W" localSheetId="15" hidden="1">Operating #REF!</definedName>
    <definedName name="BExKED507A5UUXM3PQVKDLJSAR8W" localSheetId="19" hidden="1">Operating #REF!</definedName>
    <definedName name="BExKED507A5UUXM3PQVKDLJSAR8W" hidden="1">Operating #REF!</definedName>
    <definedName name="BExKEDFSLL8BEX6TMBFAHPM9SPEG" localSheetId="15" hidden="1">Group Balance #REF!</definedName>
    <definedName name="BExKEDFSLL8BEX6TMBFAHPM9SPEG" localSheetId="19" hidden="1">Group Balance #REF!</definedName>
    <definedName name="BExKEDFSLL8BEX6TMBFAHPM9SPEG" hidden="1">Group Balance #REF!</definedName>
    <definedName name="BExKELTY64EAXF65WON3D2ZW5QCA" localSheetId="15" hidden="1">Analysis Report All #REF!</definedName>
    <definedName name="BExKELTY64EAXF65WON3D2ZW5QCA" localSheetId="19" hidden="1">Analysis Report All #REF!</definedName>
    <definedName name="BExKELTY64EAXF65WON3D2ZW5QCA" hidden="1">Analysis Report All #REF!</definedName>
    <definedName name="BExKEODPKIREZKLQICGCAV0BVT9D" localSheetId="19" hidden="1">#N/A</definedName>
    <definedName name="BExKEODPKIREZKLQICGCAV0BVT9D" hidden="1">#N/A</definedName>
    <definedName name="BExKEOOIBMP7N8033EY2CJYCBX6H" localSheetId="15" hidden="1">#REF!</definedName>
    <definedName name="BExKEOOIBMP7N8033EY2CJYCBX6H" hidden="1">#REF!</definedName>
    <definedName name="BExKEUZ2T08ELUIXH56WMOFSOZ9M" hidden="1">#REF!</definedName>
    <definedName name="BExKF0TE84XI8SHH4MLXHDGQFX97" localSheetId="15" hidden="1">List of Journal #REF!</definedName>
    <definedName name="BExKF0TE84XI8SHH4MLXHDGQFX97" localSheetId="19" hidden="1">List of Journal #REF!</definedName>
    <definedName name="BExKF0TE84XI8SHH4MLXHDGQFX97" hidden="1">List of Journal #REF!</definedName>
    <definedName name="BExKF1476PQQJKISVOZ5HXEDC06Y" localSheetId="15" hidden="1">Business EBIT #REF!</definedName>
    <definedName name="BExKF1476PQQJKISVOZ5HXEDC06Y" localSheetId="19" hidden="1">Business EBIT #REF!</definedName>
    <definedName name="BExKF1476PQQJKISVOZ5HXEDC06Y" hidden="1">Business EBIT #REF!</definedName>
    <definedName name="BExKF97IORORCTVUHEQVH880O21W" localSheetId="15" hidden="1">Order #REF!</definedName>
    <definedName name="BExKF97IORORCTVUHEQVH880O21W" localSheetId="19" hidden="1">Order #REF!</definedName>
    <definedName name="BExKF97IORORCTVUHEQVH880O21W" hidden="1">Order #REF!</definedName>
    <definedName name="BExKFA3VI1CZK21SM0N3LZWT9LA1" localSheetId="15" hidden="1">#REF!</definedName>
    <definedName name="BExKFA3VI1CZK21SM0N3LZWT9LA1" hidden="1">#REF!</definedName>
    <definedName name="BExKFINBFV5J2NFRCL4YUO3YF0ZE" localSheetId="15" hidden="1">#REF!</definedName>
    <definedName name="BExKFINBFV5J2NFRCL4YUO3YF0ZE" hidden="1">#REF!</definedName>
    <definedName name="BExKFJECWUEYCDH8CRSJ8HO42VNS" localSheetId="15" hidden="1">Balance #REF!</definedName>
    <definedName name="BExKFJECWUEYCDH8CRSJ8HO42VNS" localSheetId="19" hidden="1">Balance #REF!</definedName>
    <definedName name="BExKFJECWUEYCDH8CRSJ8HO42VNS" hidden="1">Balance #REF!</definedName>
    <definedName name="BExKFL73BRCCBW7SAHY266HKRLZG" localSheetId="15" hidden="1">#REF!</definedName>
    <definedName name="BExKFL73BRCCBW7SAHY266HKRLZG" hidden="1">#REF!</definedName>
    <definedName name="BExKFMZTD8E8TQ59HM5N2SMYVAFG" localSheetId="15" hidden="1">Analysis Report All #REF!</definedName>
    <definedName name="BExKFMZTD8E8TQ59HM5N2SMYVAFG" localSheetId="19" hidden="1">Analysis Report All #REF!</definedName>
    <definedName name="BExKFMZTD8E8TQ59HM5N2SMYVAFG" hidden="1">Analysis Report All #REF!</definedName>
    <definedName name="BExKFP8OGGEVIACL7E6W8VH2I58F" localSheetId="15" hidden="1">#REF!</definedName>
    <definedName name="BExKFP8OGGEVIACL7E6W8VH2I58F" hidden="1">#REF!</definedName>
    <definedName name="BExKG013T3I861JHCM7XGWOM13X2" hidden="1">#REF!</definedName>
    <definedName name="BExKG3H92J3VWFOL9N79J2HQB2MT" hidden="1">#REF!</definedName>
    <definedName name="BExKG54INQW3XC0G791ZOUWYY20B" hidden="1">#REF!</definedName>
    <definedName name="BExKG5A0UIQD510Y8JWNT5H9DVZ3" hidden="1">#REF!</definedName>
    <definedName name="BExKG6X9VGSTVJTS7X4Y86COB0QP" localSheetId="15" hidden="1">Check Closing #REF!</definedName>
    <definedName name="BExKG6X9VGSTVJTS7X4Y86COB0QP" localSheetId="19" hidden="1">Check Closing #REF!</definedName>
    <definedName name="BExKG6X9VGSTVJTS7X4Y86COB0QP" hidden="1">Check Closing #REF!</definedName>
    <definedName name="BExKG7DHTT91BWWBB2QI2P3YJ5K4" localSheetId="19" hidden="1">#N/A</definedName>
    <definedName name="BExKG7DHTT91BWWBB2QI2P3YJ5K4" hidden="1">#N/A</definedName>
    <definedName name="BExKGA2M8GEPGC6VT96NQ364JLR8" localSheetId="15" hidden="1">List of Journal #REF!</definedName>
    <definedName name="BExKGA2M8GEPGC6VT96NQ364JLR8" localSheetId="19" hidden="1">List of Journal #REF!</definedName>
    <definedName name="BExKGA2M8GEPGC6VT96NQ364JLR8" hidden="1">List of Journal #REF!</definedName>
    <definedName name="BExKGF0L44S78D33WMQ1A75TRKB9" localSheetId="15" hidden="1">#REF!</definedName>
    <definedName name="BExKGF0L44S78D33WMQ1A75TRKB9" hidden="1">#REF!</definedName>
    <definedName name="BExKGF633NGFNWRR5UFS41NPN5FZ" localSheetId="15" hidden="1">Order #REF!</definedName>
    <definedName name="BExKGF633NGFNWRR5UFS41NPN5FZ" localSheetId="19" hidden="1">Order #REF!</definedName>
    <definedName name="BExKGF633NGFNWRR5UFS41NPN5FZ" hidden="1">Order #REF!</definedName>
    <definedName name="BExKGIWUETX97WQGD7PCSYEPXYZF" localSheetId="15" hidden="1">Operating #REF!</definedName>
    <definedName name="BExKGIWUETX97WQGD7PCSYEPXYZF" localSheetId="19" hidden="1">Operating #REF!</definedName>
    <definedName name="BExKGIWUETX97WQGD7PCSYEPXYZF" hidden="1">Operating #REF!</definedName>
    <definedName name="BExKGNK5YGKP0YHHTAAOV17Z9EIM" localSheetId="15" hidden="1">#REF!</definedName>
    <definedName name="BExKGNK5YGKP0YHHTAAOV17Z9EIM" hidden="1">#REF!</definedName>
    <definedName name="BExKGO0B83U1C3IKSDKWEXAQGESY" localSheetId="15" hidden="1">#REF!</definedName>
    <definedName name="BExKGO0B83U1C3IKSDKWEXAQGESY" hidden="1">#REF!</definedName>
    <definedName name="BExKGQK2COUFK62S6L64W90MHPDI" hidden="1">#REF!</definedName>
    <definedName name="BExKGR069ORDS3I7DSJONQUT1N5L" localSheetId="19" hidden="1">#N/A</definedName>
    <definedName name="BExKGR069ORDS3I7DSJONQUT1N5L" hidden="1">#N/A</definedName>
    <definedName name="BExKGRLRN7OEK0ZWW8ST89TWXC9E" localSheetId="15" hidden="1">Analysis Report All #REF!</definedName>
    <definedName name="BExKGRLRN7OEK0ZWW8ST89TWXC9E" localSheetId="19" hidden="1">Analysis Report All #REF!</definedName>
    <definedName name="BExKGRLRN7OEK0ZWW8ST89TWXC9E" hidden="1">Analysis Report All #REF!</definedName>
    <definedName name="BExKGUQYDO61DI6UVT2AYANNASAO" localSheetId="15" hidden="1">Operating #REF!</definedName>
    <definedName name="BExKGUQYDO61DI6UVT2AYANNASAO" localSheetId="19" hidden="1">Operating #REF!</definedName>
    <definedName name="BExKGUQYDO61DI6UVT2AYANNASAO" hidden="1">Operating #REF!</definedName>
    <definedName name="BExKGW3MEUNL5KGQAKD8XODR2Q9U" localSheetId="15" hidden="1">Balance #REF!</definedName>
    <definedName name="BExKGW3MEUNL5KGQAKD8XODR2Q9U" localSheetId="19" hidden="1">Balance #REF!</definedName>
    <definedName name="BExKGW3MEUNL5KGQAKD8XODR2Q9U" hidden="1">Balance #REF!</definedName>
    <definedName name="BExKH7MX5XSF8YNHPZ83APYC29JD" localSheetId="15" hidden="1">Operating #REF!</definedName>
    <definedName name="BExKH7MX5XSF8YNHPZ83APYC29JD" localSheetId="19" hidden="1">Operating #REF!</definedName>
    <definedName name="BExKH7MX5XSF8YNHPZ83APYC29JD" hidden="1">Operating #REF!</definedName>
    <definedName name="BExKHCFKOWFHO2WW0N7Y5XDXEWAO" localSheetId="15" hidden="1">#REF!</definedName>
    <definedName name="BExKHCFKOWFHO2WW0N7Y5XDXEWAO" hidden="1">#REF!</definedName>
    <definedName name="BExKHDBXVEBQOFEQGVY52AZIBFFQ" localSheetId="15" hidden="1">#REF!</definedName>
    <definedName name="BExKHDBXVEBQOFEQGVY52AZIBFFQ" hidden="1">#REF!</definedName>
    <definedName name="BExKHKDK2PRBCUJS8TEDP8K3VODQ" hidden="1">#REF!</definedName>
    <definedName name="BExKHPM9XA0ADDK7TUR0N38EXWEP" hidden="1">#REF!</definedName>
    <definedName name="BExKHQDCUQWHDY0QNWE627FD8TKH" localSheetId="15" hidden="1">List of Journal #REF!</definedName>
    <definedName name="BExKHQDCUQWHDY0QNWE627FD8TKH" localSheetId="19" hidden="1">List of Journal #REF!</definedName>
    <definedName name="BExKHQDCUQWHDY0QNWE627FD8TKH" hidden="1">List of Journal #REF!</definedName>
    <definedName name="BExKHUKF18YSBF5ONF5FN7WCAWQE" localSheetId="15" hidden="1">Analysis Report All #REF!</definedName>
    <definedName name="BExKHUKF18YSBF5ONF5FN7WCAWQE" localSheetId="19" hidden="1">Analysis Report All #REF!</definedName>
    <definedName name="BExKHUKF18YSBF5ONF5FN7WCAWQE" hidden="1">Analysis Report All #REF!</definedName>
    <definedName name="BExKHXUXB1C1A22XLX8GCI30TFPA" localSheetId="15" hidden="1">#REF!</definedName>
    <definedName name="BExKHXUXB1C1A22XLX8GCI30TFPA" hidden="1">#REF!</definedName>
    <definedName name="BExKHYM0OIBV8UHO26WXH6ATYQP4" localSheetId="15" hidden="1">Balance #REF!</definedName>
    <definedName name="BExKHYM0OIBV8UHO26WXH6ATYQP4" localSheetId="19" hidden="1">Balance #REF!</definedName>
    <definedName name="BExKHYM0OIBV8UHO26WXH6ATYQP4" hidden="1">Balance #REF!</definedName>
    <definedName name="BExKI27FQYTWNKYYBPJIMW7YRKTV" localSheetId="15" hidden="1">Balance #REF!</definedName>
    <definedName name="BExKI27FQYTWNKYYBPJIMW7YRKTV" localSheetId="19" hidden="1">Balance #REF!</definedName>
    <definedName name="BExKI27FQYTWNKYYBPJIMW7YRKTV" hidden="1">Balance #REF!</definedName>
    <definedName name="BExKI2NKKLZCLGR26LIAUT2LV6KM" localSheetId="15" hidden="1">Analysis Report All #REF!</definedName>
    <definedName name="BExKI2NKKLZCLGR26LIAUT2LV6KM" localSheetId="19" hidden="1">Analysis Report All #REF!</definedName>
    <definedName name="BExKI2NKKLZCLGR26LIAUT2LV6KM" hidden="1">Analysis Report All #REF!</definedName>
    <definedName name="BExKI2T0L2RN7B94JP2LWUYQE1FP" localSheetId="15" hidden="1">Operating #REF!</definedName>
    <definedName name="BExKI2T0L2RN7B94JP2LWUYQE1FP" localSheetId="19" hidden="1">Operating #REF!</definedName>
    <definedName name="BExKI2T0L2RN7B94JP2LWUYQE1FP" hidden="1">Operating #REF!</definedName>
    <definedName name="BExKIB75NWDZ7SJDQ7FSY6G38EXY" localSheetId="15" hidden="1">Analysis Report All #REF!</definedName>
    <definedName name="BExKIB75NWDZ7SJDQ7FSY6G38EXY" localSheetId="19" hidden="1">Analysis Report All #REF!</definedName>
    <definedName name="BExKIB75NWDZ7SJDQ7FSY6G38EXY" hidden="1">Analysis Report All #REF!</definedName>
    <definedName name="BExKIBY2KJHGJHMGAL13SZE791TJ" localSheetId="15" hidden="1">#REF!</definedName>
    <definedName name="BExKIBY2KJHGJHMGAL13SZE791TJ" hidden="1">#REF!</definedName>
    <definedName name="BExKIGQV6TXIZG039HBOJU62WP2U" hidden="1">#REF!</definedName>
    <definedName name="BExKILE008SF3KTAN8WML3XKI1NZ" hidden="1">#REF!</definedName>
    <definedName name="BExKIW0YDFAMCMNL0MIM3MKKRDDR" localSheetId="15" hidden="1">Analysis Report All #REF!</definedName>
    <definedName name="BExKIW0YDFAMCMNL0MIM3MKKRDDR" localSheetId="19" hidden="1">Analysis Report All #REF!</definedName>
    <definedName name="BExKIW0YDFAMCMNL0MIM3MKKRDDR" hidden="1">Analysis Report All #REF!</definedName>
    <definedName name="BExKIYVIV3FSNYYGDPORWNDREEKR" localSheetId="15" hidden="1">Net #REF!</definedName>
    <definedName name="BExKIYVIV3FSNYYGDPORWNDREEKR" localSheetId="19" hidden="1">Net #REF!</definedName>
    <definedName name="BExKIYVIV3FSNYYGDPORWNDREEKR" hidden="1">Net #REF!</definedName>
    <definedName name="BExKJ49QQO5URJSK5GJDU0UTTK7Y" localSheetId="19" hidden="1">#N/A</definedName>
    <definedName name="BExKJ49QQO5URJSK5GJDU0UTTK7Y" hidden="1">#N/A</definedName>
    <definedName name="BExKJ97PQM4GVPM03VXKCSHF8BQF" localSheetId="15" hidden="1">Gross Profit bef. Distr. #REF!</definedName>
    <definedName name="BExKJ97PQM4GVPM03VXKCSHF8BQF" localSheetId="19" hidden="1">Gross Profit bef. Distr. #REF!</definedName>
    <definedName name="BExKJ97PQM4GVPM03VXKCSHF8BQF" hidden="1">Gross Profit bef. Distr. #REF!</definedName>
    <definedName name="BExKJGEMUFJ96MFUSWK8WAJW9XZU" localSheetId="15" hidden="1">Analysis Report All #REF!</definedName>
    <definedName name="BExKJGEMUFJ96MFUSWK8WAJW9XZU" localSheetId="19" hidden="1">Analysis Report All #REF!</definedName>
    <definedName name="BExKJGEMUFJ96MFUSWK8WAJW9XZU" hidden="1">Analysis Report All #REF!</definedName>
    <definedName name="BExKJK5ME8KB7HA0180L7OUZDDGV" localSheetId="15" hidden="1">#REF!</definedName>
    <definedName name="BExKJK5ME8KB7HA0180L7OUZDDGV" hidden="1">#REF!</definedName>
    <definedName name="BExKJRCE54GJUPI35WUDG32KS138" localSheetId="19" hidden="1">#N/A</definedName>
    <definedName name="BExKJRCE54GJUPI35WUDG32KS138" hidden="1">#N/A</definedName>
    <definedName name="BExKJUSJPFUIK20FTVAFJWR2OUYX" hidden="1">#REF!</definedName>
    <definedName name="BExKK84M0EQ8JYX9H8YIO97NU6SH" localSheetId="15" hidden="1">Analysis Report All #REF!</definedName>
    <definedName name="BExKK84M0EQ8JYX9H8YIO97NU6SH" localSheetId="19" hidden="1">Analysis Report All #REF!</definedName>
    <definedName name="BExKK84M0EQ8JYX9H8YIO97NU6SH" hidden="1">Analysis Report All #REF!</definedName>
    <definedName name="BExKK8VO35I8ECXSS6PDX0DS860V" localSheetId="15" hidden="1">Analysis Report All #REF!</definedName>
    <definedName name="BExKK8VO35I8ECXSS6PDX0DS860V" localSheetId="19" hidden="1">Analysis Report All #REF!</definedName>
    <definedName name="BExKK8VO35I8ECXSS6PDX0DS860V" hidden="1">Analysis Report All #REF!</definedName>
    <definedName name="BExKK8VP5RS3D0UXZVKA37C4SYBP" localSheetId="15" hidden="1">#REF!</definedName>
    <definedName name="BExKK8VP5RS3D0UXZVKA37C4SYBP" hidden="1">#REF!</definedName>
    <definedName name="BExKKIM9NPF6B3SPMPIQB27HQME4" hidden="1">#REF!</definedName>
    <definedName name="BExKKPD3F7YS2YQ6SP6IE2YFXXTU" localSheetId="19" hidden="1">#N/A</definedName>
    <definedName name="BExKKPD3F7YS2YQ6SP6IE2YFXXTU" hidden="1">#N/A</definedName>
    <definedName name="BExKKVYHSVY0BQE32I98O1SPLGN3" localSheetId="15" hidden="1">Analysis Report All #REF!</definedName>
    <definedName name="BExKKVYHSVY0BQE32I98O1SPLGN3" localSheetId="19" hidden="1">Analysis Report All #REF!</definedName>
    <definedName name="BExKKVYHSVY0BQE32I98O1SPLGN3" hidden="1">Analysis Report All #REF!</definedName>
    <definedName name="BExKKWK145SN9IY4TII9TTPXWJOS" localSheetId="15" hidden="1">Net #REF!</definedName>
    <definedName name="BExKKWK145SN9IY4TII9TTPXWJOS" localSheetId="19" hidden="1">Net #REF!</definedName>
    <definedName name="BExKKWK145SN9IY4TII9TTPXWJOS" hidden="1">Net #REF!</definedName>
    <definedName name="BExKKX05KCZZZPKOR1NE5A8RGVT4" localSheetId="15" hidden="1">#REF!</definedName>
    <definedName name="BExKKX05KCZZZPKOR1NE5A8RGVT4" hidden="1">#REF!</definedName>
    <definedName name="BExKL3G870L59EXLBD78XLHMDN5H" localSheetId="15" hidden="1">Analysis Report All #REF!</definedName>
    <definedName name="BExKL3G870L59EXLBD78XLHMDN5H" localSheetId="19" hidden="1">Analysis Report All #REF!</definedName>
    <definedName name="BExKL3G870L59EXLBD78XLHMDN5H" hidden="1">Analysis Report All #REF!</definedName>
    <definedName name="BExKL53GK2D82DVHV8GSHAHBY5QO" localSheetId="15" hidden="1">#REF!</definedName>
    <definedName name="BExKL53GK2D82DVHV8GSHAHBY5QO" hidden="1">#REF!</definedName>
    <definedName name="BExKL6QW7E0MHHCHXPGYN18DRXTD" localSheetId="15" hidden="1">Balance #REF!</definedName>
    <definedName name="BExKL6QW7E0MHHCHXPGYN18DRXTD" localSheetId="19" hidden="1">Balance #REF!</definedName>
    <definedName name="BExKL6QW7E0MHHCHXPGYN18DRXTD" hidden="1">Balance #REF!</definedName>
    <definedName name="BExKL7703QWQEKLDVVC3PEERUSWZ" localSheetId="15" hidden="1">Trade Working #REF!</definedName>
    <definedName name="BExKL7703QWQEKLDVVC3PEERUSWZ" localSheetId="19" hidden="1">Trade Working #REF!</definedName>
    <definedName name="BExKL7703QWQEKLDVVC3PEERUSWZ" hidden="1">Trade Working #REF!</definedName>
    <definedName name="BExKLA1EGJB4N0XXBXAWAZD3BDHG" localSheetId="15" hidden="1">Analysis Report All #REF!</definedName>
    <definedName name="BExKLA1EGJB4N0XXBXAWAZD3BDHG" localSheetId="19" hidden="1">Analysis Report All #REF!</definedName>
    <definedName name="BExKLA1EGJB4N0XXBXAWAZD3BDHG" hidden="1">Analysis Report All #REF!</definedName>
    <definedName name="BExKLH31QOQIA4264POWOQ53MVNP" localSheetId="15" hidden="1">Analysis Report All #REF!</definedName>
    <definedName name="BExKLH31QOQIA4264POWOQ53MVNP" localSheetId="19" hidden="1">Analysis Report All #REF!</definedName>
    <definedName name="BExKLH31QOQIA4264POWOQ53MVNP" hidden="1">Analysis Report All #REF!</definedName>
    <definedName name="BExKLIA82SXX214DQOKSQLZ7WTGP" localSheetId="15" hidden="1">#REF!</definedName>
    <definedName name="BExKLIA82SXX214DQOKSQLZ7WTGP" hidden="1">#REF!</definedName>
    <definedName name="BExKLMHAMBK68M1QJLNQJJ8PPL3G" hidden="1">#REF!</definedName>
    <definedName name="BExKLQDKF5NDG4C5AIPJ3LLT1R59" localSheetId="15" hidden="1">Balance #REF!</definedName>
    <definedName name="BExKLQDKF5NDG4C5AIPJ3LLT1R59" localSheetId="19" hidden="1">Balance #REF!</definedName>
    <definedName name="BExKLQDKF5NDG4C5AIPJ3LLT1R59" hidden="1">Balance #REF!</definedName>
    <definedName name="BExKLYRO3U5AN5QTW9M4S4LDMN8K" localSheetId="15" hidden="1">#REF!</definedName>
    <definedName name="BExKLYRO3U5AN5QTW9M4S4LDMN8K" hidden="1">#REF!</definedName>
    <definedName name="BExKM8NPNKSGKZKYUK3UA2UCNC27" localSheetId="15" hidden="1">Analysis Report All #REF!</definedName>
    <definedName name="BExKM8NPNKSGKZKYUK3UA2UCNC27" localSheetId="19" hidden="1">Analysis Report All #REF!</definedName>
    <definedName name="BExKM8NPNKSGKZKYUK3UA2UCNC27" hidden="1">Analysis Report All #REF!</definedName>
    <definedName name="BExKMLE6RF5I2ZHBY7Q85HJIMR5K" localSheetId="15" hidden="1">Gross Profit bef. Distr. #REF!</definedName>
    <definedName name="BExKMLE6RF5I2ZHBY7Q85HJIMR5K" localSheetId="19" hidden="1">Gross Profit bef. Distr. #REF!</definedName>
    <definedName name="BExKMLE6RF5I2ZHBY7Q85HJIMR5K" hidden="1">Gross Profit bef. Distr. #REF!</definedName>
    <definedName name="BExKMUONQV6VCZ4KOCYAVM4G8S23" localSheetId="15" hidden="1">Check Closing #REF!</definedName>
    <definedName name="BExKMUONQV6VCZ4KOCYAVM4G8S23" localSheetId="19" hidden="1">Check Closing #REF!</definedName>
    <definedName name="BExKMUONQV6VCZ4KOCYAVM4G8S23" hidden="1">Check Closing #REF!</definedName>
    <definedName name="BExKMWBX4EH3EYJ07UFEM08NB40Z" localSheetId="15" hidden="1">#REF!</definedName>
    <definedName name="BExKMWBX4EH3EYJ07UFEM08NB40Z" hidden="1">#REF!</definedName>
    <definedName name="BExKMZ15Z457XHJ0HRO34IXOHR7V" localSheetId="15" hidden="1">Net #REF!</definedName>
    <definedName name="BExKMZ15Z457XHJ0HRO34IXOHR7V" localSheetId="19" hidden="1">Net #REF!</definedName>
    <definedName name="BExKMZ15Z457XHJ0HRO34IXOHR7V" hidden="1">Net #REF!</definedName>
    <definedName name="BExKMZBTTIH8KC4QCHV3KGO91CUX" localSheetId="15" hidden="1">#REF!</definedName>
    <definedName name="BExKMZBTTIH8KC4QCHV3KGO91CUX" hidden="1">#REF!</definedName>
    <definedName name="BExKNCTBZTSY3MO42VU5PLV6YUHZ" localSheetId="15" hidden="1">#REF!</definedName>
    <definedName name="BExKNCTBZTSY3MO42VU5PLV6YUHZ" hidden="1">#REF!</definedName>
    <definedName name="BExKNOCTY7B5JKCVIWCDHTWDO91E" localSheetId="15" hidden="1">Analysis Report All #REF!</definedName>
    <definedName name="BExKNOCTY7B5JKCVIWCDHTWDO91E" localSheetId="19" hidden="1">Analysis Report All #REF!</definedName>
    <definedName name="BExKNOCTY7B5JKCVIWCDHTWDO91E" hidden="1">Analysis Report All #REF!</definedName>
    <definedName name="BExKNV8UHVRGT2U8NYNU1ORY98AG" localSheetId="15" hidden="1">Personnel in #REF!</definedName>
    <definedName name="BExKNV8UHVRGT2U8NYNU1ORY98AG" localSheetId="19" hidden="1">Personnel in #REF!</definedName>
    <definedName name="BExKNV8UHVRGT2U8NYNU1ORY98AG" hidden="1">Personnel in #REF!</definedName>
    <definedName name="BExKNZQUKQQG2Y97R74G4O4BJP1L" localSheetId="15" hidden="1">#REF!</definedName>
    <definedName name="BExKNZQUKQQG2Y97R74G4O4BJP1L" hidden="1">#REF!</definedName>
    <definedName name="BExKO01MXK16UFKKZZWVH28TK1D9" localSheetId="15" hidden="1">Analysis Report All #REF!</definedName>
    <definedName name="BExKO01MXK16UFKKZZWVH28TK1D9" localSheetId="19" hidden="1">Analysis Report All #REF!</definedName>
    <definedName name="BExKO01MXK16UFKKZZWVH28TK1D9" hidden="1">Analysis Report All #REF!</definedName>
    <definedName name="BExKO2AHHSGNI1AZOIOW21KPXKPE" localSheetId="15" hidden="1">#REF!</definedName>
    <definedName name="BExKO2AHHSGNI1AZOIOW21KPXKPE" hidden="1">#REF!</definedName>
    <definedName name="BExKO2FXWJWC5IZLDN8JHYILQJ2N" hidden="1">#REF!</definedName>
    <definedName name="BExKO36TU7AWPC62PKKTX4THZG12" localSheetId="15" hidden="1">Analysis Report All #REF!</definedName>
    <definedName name="BExKO36TU7AWPC62PKKTX4THZG12" localSheetId="19" hidden="1">Analysis Report All #REF!</definedName>
    <definedName name="BExKO36TU7AWPC62PKKTX4THZG12" hidden="1">Analysis Report All #REF!</definedName>
    <definedName name="BExKO6SBFRQ1OL1QLTGQHUBCLGWH" localSheetId="15" hidden="1">Operating #REF!</definedName>
    <definedName name="BExKO6SBFRQ1OL1QLTGQHUBCLGWH" localSheetId="19" hidden="1">Operating #REF!</definedName>
    <definedName name="BExKO6SBFRQ1OL1QLTGQHUBCLGWH" hidden="1">Operating #REF!</definedName>
    <definedName name="BExKOCS3PNYU4ZH5TX38QDWN3TP0" localSheetId="15" hidden="1">Analysis Report All #REF!</definedName>
    <definedName name="BExKOCS3PNYU4ZH5TX38QDWN3TP0" localSheetId="19" hidden="1">Analysis Report All #REF!</definedName>
    <definedName name="BExKOCS3PNYU4ZH5TX38QDWN3TP0" hidden="1">Analysis Report All #REF!</definedName>
    <definedName name="BExKOEA2LUNY127ZP2UZC5MH2O8I" localSheetId="15" hidden="1">Net #REF!</definedName>
    <definedName name="BExKOEA2LUNY127ZP2UZC5MH2O8I" localSheetId="19" hidden="1">Net #REF!</definedName>
    <definedName name="BExKOEA2LUNY127ZP2UZC5MH2O8I" hidden="1">Net #REF!</definedName>
    <definedName name="BExKOL0WAT0SMFQCCL518N5HX8ZF" localSheetId="15" hidden="1">Net #REF!</definedName>
    <definedName name="BExKOL0WAT0SMFQCCL518N5HX8ZF" localSheetId="19" hidden="1">Net #REF!</definedName>
    <definedName name="BExKOL0WAT0SMFQCCL518N5HX8ZF" hidden="1">Net #REF!</definedName>
    <definedName name="BExKOL67IEESNRCWZ6PXLTEPH7AG" localSheetId="15" hidden="1">Analysis Report All #REF!</definedName>
    <definedName name="BExKOL67IEESNRCWZ6PXLTEPH7AG" localSheetId="19" hidden="1">Analysis Report All #REF!</definedName>
    <definedName name="BExKOL67IEESNRCWZ6PXLTEPH7AG" hidden="1">Analysis Report All #REF!</definedName>
    <definedName name="BExKOVID0F212G94VWKJQKUQASHL" localSheetId="15" hidden="1">#REF!</definedName>
    <definedName name="BExKOVID0F212G94VWKJQKUQASHL" hidden="1">#REF!</definedName>
    <definedName name="BExKP4STVDSB3HUV6CJNHU3W9LDS" localSheetId="15" hidden="1">Net #REF!</definedName>
    <definedName name="BExKP4STVDSB3HUV6CJNHU3W9LDS" localSheetId="19" hidden="1">Net #REF!</definedName>
    <definedName name="BExKP4STVDSB3HUV6CJNHU3W9LDS" hidden="1">Net #REF!</definedName>
    <definedName name="BExKP5P88JXK6Z2H1FK8U9C1VRXB" localSheetId="15" hidden="1">Operating #REF!</definedName>
    <definedName name="BExKP5P88JXK6Z2H1FK8U9C1VRXB" localSheetId="19" hidden="1">Operating #REF!</definedName>
    <definedName name="BExKP5P88JXK6Z2H1FK8U9C1VRXB" hidden="1">Operating #REF!</definedName>
    <definedName name="BExKP8ZWIBBSTNZOWNWG9FYHPRIF" localSheetId="15" hidden="1">Operating #REF!</definedName>
    <definedName name="BExKP8ZWIBBSTNZOWNWG9FYHPRIF" localSheetId="19" hidden="1">Operating #REF!</definedName>
    <definedName name="BExKP8ZWIBBSTNZOWNWG9FYHPRIF" hidden="1">Operating #REF!</definedName>
    <definedName name="BExKPTOEMFP17A3URZWYWAFOC6JZ" localSheetId="15" hidden="1">Analysis Report All #REF!</definedName>
    <definedName name="BExKPTOEMFP17A3URZWYWAFOC6JZ" localSheetId="19" hidden="1">Analysis Report All #REF!</definedName>
    <definedName name="BExKPTOEMFP17A3URZWYWAFOC6JZ" hidden="1">Analysis Report All #REF!</definedName>
    <definedName name="BExKQALWGALF1WCQNVA0J5ODBS4G" localSheetId="15" hidden="1">Operating #REF!</definedName>
    <definedName name="BExKQALWGALF1WCQNVA0J5ODBS4G" localSheetId="19" hidden="1">Operating #REF!</definedName>
    <definedName name="BExKQALWGALF1WCQNVA0J5ODBS4G" hidden="1">Operating #REF!</definedName>
    <definedName name="BExKQE7E2I25DCVP6VZT6GDRLCDK" localSheetId="15" hidden="1">#REF!</definedName>
    <definedName name="BExKQE7E2I25DCVP6VZT6GDRLCDK" hidden="1">#REF!</definedName>
    <definedName name="BExKQF98NE65T0JRALT2S7YJDTAR" localSheetId="15" hidden="1">Balance #REF!</definedName>
    <definedName name="BExKQF98NE65T0JRALT2S7YJDTAR" localSheetId="19" hidden="1">Balance #REF!</definedName>
    <definedName name="BExKQF98NE65T0JRALT2S7YJDTAR" hidden="1">Balance #REF!</definedName>
    <definedName name="BExKQOEA7HV9U5DH9C8JXFD62EKH" localSheetId="15" hidden="1">#REF!</definedName>
    <definedName name="BExKQOEA7HV9U5DH9C8JXFD62EKH" hidden="1">#REF!</definedName>
    <definedName name="BExKQPLFADN9NE410W9LSHFQ6ZOL" localSheetId="19" hidden="1">#N/A</definedName>
    <definedName name="BExKQPLFADN9NE410W9LSHFQ6ZOL" hidden="1">#N/A</definedName>
    <definedName name="BExKQQN9LGEE68JDK7V6W91AREHZ" localSheetId="15" hidden="1">#REF!</definedName>
    <definedName name="BExKQQN9LGEE68JDK7V6W91AREHZ" hidden="1">#REF!</definedName>
    <definedName name="BExKQU39D9L8NC53RD21GKBDRFHX" localSheetId="15" hidden="1">Operating #REF!</definedName>
    <definedName name="BExKQU39D9L8NC53RD21GKBDRFHX" localSheetId="19" hidden="1">Operating #REF!</definedName>
    <definedName name="BExKQU39D9L8NC53RD21GKBDRFHX" hidden="1">Operating #REF!</definedName>
    <definedName name="BExKQVL7HPOIZ4FHANDFMVOJLEPR" localSheetId="15" hidden="1">#REF!</definedName>
    <definedName name="BExKQVL7HPOIZ4FHANDFMVOJLEPR" hidden="1">#REF!</definedName>
    <definedName name="BExKR2BXFK85CWWDKMCLYUGHT1YH" localSheetId="15" hidden="1">#REF!</definedName>
    <definedName name="BExKR2BXFK85CWWDKMCLYUGHT1YH" hidden="1">#REF!</definedName>
    <definedName name="BExKR6Z8WF1GN838OX1X8IHUCT22" hidden="1">#REF!</definedName>
    <definedName name="BExKRF7UXQPVEUKD965BXRVP22VR" localSheetId="19" hidden="1">#N/A</definedName>
    <definedName name="BExKRF7UXQPVEUKD965BXRVP22VR" hidden="1">#N/A</definedName>
    <definedName name="BExKRKB9ZFLPE9V3Z4ICW5P9MHOU" hidden="1">#REF!</definedName>
    <definedName name="BExKRSJXAF2Z0V9W93BJYSLDWHCK" localSheetId="15" hidden="1">Analysis Report All #REF!</definedName>
    <definedName name="BExKRSJXAF2Z0V9W93BJYSLDWHCK" localSheetId="19" hidden="1">Analysis Report All #REF!</definedName>
    <definedName name="BExKRSJXAF2Z0V9W93BJYSLDWHCK" hidden="1">Analysis Report All #REF!</definedName>
    <definedName name="BExKRWAW9YDIF1HVTDB8UREBMDF1" localSheetId="15" hidden="1">Analysis Report All Items #REF!</definedName>
    <definedName name="BExKRWAW9YDIF1HVTDB8UREBMDF1" localSheetId="19" hidden="1">Analysis Report All Items #REF!</definedName>
    <definedName name="BExKRWAW9YDIF1HVTDB8UREBMDF1" hidden="1">Analysis Report All Items #REF!</definedName>
    <definedName name="BExKS3HT7KZY40ESYY7GRXMG9VMS" localSheetId="15" hidden="1">Analysis Report All #REF!</definedName>
    <definedName name="BExKS3HT7KZY40ESYY7GRXMG9VMS" localSheetId="19" hidden="1">Analysis Report All #REF!</definedName>
    <definedName name="BExKS3HT7KZY40ESYY7GRXMG9VMS" hidden="1">Analysis Report All #REF!</definedName>
    <definedName name="BExKSA37DZTCK6H13HPIKR0ZFVL8" localSheetId="15" hidden="1">#REF!</definedName>
    <definedName name="BExKSA37DZTCK6H13HPIKR0ZFVL8" hidden="1">#REF!</definedName>
    <definedName name="BExKSDOO6R9ZNGZ8MJSG0YK44ZEZ" localSheetId="15" hidden="1">Analysis Report All #REF!</definedName>
    <definedName name="BExKSDOO6R9ZNGZ8MJSG0YK44ZEZ" localSheetId="19" hidden="1">Analysis Report All #REF!</definedName>
    <definedName name="BExKSDOO6R9ZNGZ8MJSG0YK44ZEZ" hidden="1">Analysis Report All #REF!</definedName>
    <definedName name="BExKSFMOMSZYDE0WNC94F40S6636" localSheetId="15" hidden="1">#REF!</definedName>
    <definedName name="BExKSFMOMSZYDE0WNC94F40S6636" hidden="1">#REF!</definedName>
    <definedName name="BExKSPO9BVUXWAZC9BY27H2P4H0Z" localSheetId="15" hidden="1">Analysis Report All #REF!</definedName>
    <definedName name="BExKSPO9BVUXWAZC9BY27H2P4H0Z" localSheetId="19" hidden="1">Analysis Report All #REF!</definedName>
    <definedName name="BExKSPO9BVUXWAZC9BY27H2P4H0Z" hidden="1">Analysis Report All #REF!</definedName>
    <definedName name="BExKSUBEQ7GKRKNWNHLK3DY3M5FV" localSheetId="15" hidden="1">Check Closing #REF!</definedName>
    <definedName name="BExKSUBEQ7GKRKNWNHLK3DY3M5FV" localSheetId="19" hidden="1">Check Closing #REF!</definedName>
    <definedName name="BExKSUBEQ7GKRKNWNHLK3DY3M5FV" hidden="1">Check Closing #REF!</definedName>
    <definedName name="BExKSX60G1MUS689FXIGYP2F7C62" localSheetId="15" hidden="1">#REF!</definedName>
    <definedName name="BExKSX60G1MUS689FXIGYP2F7C62" hidden="1">#REF!</definedName>
    <definedName name="BExKT0LZY94UU70YGY3RN7ZYL30X" localSheetId="15" hidden="1">Operating #REF!</definedName>
    <definedName name="BExKT0LZY94UU70YGY3RN7ZYL30X" localSheetId="19" hidden="1">Operating #REF!</definedName>
    <definedName name="BExKT0LZY94UU70YGY3RN7ZYL30X" hidden="1">Operating #REF!</definedName>
    <definedName name="BExKT3GJFNGAM09H5F615E36A38C" localSheetId="15" hidden="1">#REF!</definedName>
    <definedName name="BExKT3GJFNGAM09H5F615E36A38C" hidden="1">#REF!</definedName>
    <definedName name="BExKTLL8O8UHSMU3C94G0UGTVSRY" localSheetId="15" hidden="1">Trade Working #REF!</definedName>
    <definedName name="BExKTLL8O8UHSMU3C94G0UGTVSRY" localSheetId="19" hidden="1">Trade Working #REF!</definedName>
    <definedName name="BExKTLL8O8UHSMU3C94G0UGTVSRY" hidden="1">Trade Working #REF!</definedName>
    <definedName name="BExKTPSBXDA6IWQJZ7JRIJOXWKIP" localSheetId="15" hidden="1">Order #REF!</definedName>
    <definedName name="BExKTPSBXDA6IWQJZ7JRIJOXWKIP" localSheetId="19" hidden="1">Order #REF!</definedName>
    <definedName name="BExKTPSBXDA6IWQJZ7JRIJOXWKIP" hidden="1">Order #REF!</definedName>
    <definedName name="BExKTQU66QM3IEVCRR92T1LKC5QW" localSheetId="15" hidden="1">Operating #REF!</definedName>
    <definedName name="BExKTQU66QM3IEVCRR92T1LKC5QW" localSheetId="19" hidden="1">Operating #REF!</definedName>
    <definedName name="BExKTQU66QM3IEVCRR92T1LKC5QW" hidden="1">Operating #REF!</definedName>
    <definedName name="BExKTSHES3X9UP589CUXO42Z69ES" localSheetId="15" hidden="1">Personnel in #REF!</definedName>
    <definedName name="BExKTSHES3X9UP589CUXO42Z69ES" localSheetId="19" hidden="1">Personnel in #REF!</definedName>
    <definedName name="BExKTSHES3X9UP589CUXO42Z69ES" hidden="1">Personnel in #REF!</definedName>
    <definedName name="BExKTUKYYU0F6TUW1RXV24LRAZFE" localSheetId="15" hidden="1">#REF!</definedName>
    <definedName name="BExKTUKYYU0F6TUW1RXV24LRAZFE" hidden="1">#REF!</definedName>
    <definedName name="BExKTVHCXX7J6D3AOOSMDR7L7JP0" localSheetId="15" hidden="1">Net #REF!</definedName>
    <definedName name="BExKTVHCXX7J6D3AOOSMDR7L7JP0" localSheetId="19" hidden="1">Net #REF!</definedName>
    <definedName name="BExKTVHCXX7J6D3AOOSMDR7L7JP0" hidden="1">Net #REF!</definedName>
    <definedName name="BExKU70O6I80HSSQF1WWWD951SNJ" localSheetId="15" hidden="1">#REF!</definedName>
    <definedName name="BExKU70O6I80HSSQF1WWWD951SNJ" hidden="1">#REF!</definedName>
    <definedName name="BExKU7X0MBYJAY4970REY0MM7TSY" localSheetId="15" hidden="1">#REF!</definedName>
    <definedName name="BExKU7X0MBYJAY4970REY0MM7TSY" hidden="1">#REF!</definedName>
    <definedName name="BExKU82I99FEUIZLODXJDOJC96CQ" hidden="1">#REF!</definedName>
    <definedName name="BExKUCPN3QOF8IZTRA4S2TITDXQ0" localSheetId="15" hidden="1">List of Journal #REF!</definedName>
    <definedName name="BExKUCPN3QOF8IZTRA4S2TITDXQ0" localSheetId="19" hidden="1">List of Journal #REF!</definedName>
    <definedName name="BExKUCPN3QOF8IZTRA4S2TITDXQ0" hidden="1">List of Journal #REF!</definedName>
    <definedName name="BExKUENVD9MJF69OHRTV1RIDHCW5" localSheetId="15" hidden="1">Personnel in #REF!</definedName>
    <definedName name="BExKUENVD9MJF69OHRTV1RIDHCW5" localSheetId="19" hidden="1">Personnel in #REF!</definedName>
    <definedName name="BExKUENVD9MJF69OHRTV1RIDHCW5" hidden="1">Personnel in #REF!</definedName>
    <definedName name="BExKUJR9V457BWP7Y1W82B6Y0TNN" localSheetId="15" hidden="1">Order #REF!</definedName>
    <definedName name="BExKUJR9V457BWP7Y1W82B6Y0TNN" localSheetId="19" hidden="1">Order #REF!</definedName>
    <definedName name="BExKUJR9V457BWP7Y1W82B6Y0TNN" hidden="1">Order #REF!</definedName>
    <definedName name="BExKUOJWN6XRXIRPUHUC8K2WY72H" localSheetId="15" hidden="1">Analysis Report All #REF!</definedName>
    <definedName name="BExKUOJWN6XRXIRPUHUC8K2WY72H" localSheetId="19" hidden="1">Analysis Report All #REF!</definedName>
    <definedName name="BExKUOJWN6XRXIRPUHUC8K2WY72H" hidden="1">Analysis Report All #REF!</definedName>
    <definedName name="BExKUQY92GOKR8MUHFH436L9AWNK" localSheetId="15" hidden="1">Operating #REF!</definedName>
    <definedName name="BExKUQY92GOKR8MUHFH436L9AWNK" localSheetId="19" hidden="1">Operating #REF!</definedName>
    <definedName name="BExKUQY92GOKR8MUHFH436L9AWNK" hidden="1">Operating #REF!</definedName>
    <definedName name="BExKUTSMQI53P39A57A6ID56ROUY" localSheetId="15" hidden="1">Gross Profit #REF!</definedName>
    <definedName name="BExKUTSMQI53P39A57A6ID56ROUY" localSheetId="19" hidden="1">Gross Profit #REF!</definedName>
    <definedName name="BExKUTSMQI53P39A57A6ID56ROUY" hidden="1">Gross Profit #REF!</definedName>
    <definedName name="BExKV9OI7VRDLTLMHPD3KD9E7W2J" localSheetId="15" hidden="1">Group Balance #REF!</definedName>
    <definedName name="BExKV9OI7VRDLTLMHPD3KD9E7W2J" localSheetId="19" hidden="1">Group Balance #REF!</definedName>
    <definedName name="BExKV9OI7VRDLTLMHPD3KD9E7W2J" hidden="1">Group Balance #REF!</definedName>
    <definedName name="BExKVAVNXDPY6V18P1CJZP5P9I1O" localSheetId="15" hidden="1">#REF!</definedName>
    <definedName name="BExKVAVNXDPY6V18P1CJZP5P9I1O" hidden="1">#REF!</definedName>
    <definedName name="BExKVD4OIV9CJ91UWB35TT8EE261" localSheetId="19" hidden="1">#N/A</definedName>
    <definedName name="BExKVD4OIV9CJ91UWB35TT8EE261" hidden="1">#N/A</definedName>
    <definedName name="BExKVDVK6HN74GQPTXICP9BFC8CF" localSheetId="15" hidden="1">#REF!</definedName>
    <definedName name="BExKVDVK6HN74GQPTXICP9BFC8CF" hidden="1">#REF!</definedName>
    <definedName name="BExKVQ5Y5I1S2EMI73GMLCMH5X8P" localSheetId="15" hidden="1">Balance #REF!</definedName>
    <definedName name="BExKVQ5Y5I1S2EMI73GMLCMH5X8P" localSheetId="19" hidden="1">Balance #REF!</definedName>
    <definedName name="BExKVQ5Y5I1S2EMI73GMLCMH5X8P" hidden="1">Balance #REF!</definedName>
    <definedName name="BExKVUYK4ZITJCIIJYZJMM95A4XU" localSheetId="15" hidden="1">Analysis Report All #REF!</definedName>
    <definedName name="BExKVUYK4ZITJCIIJYZJMM95A4XU" localSheetId="19" hidden="1">Analysis Report All #REF!</definedName>
    <definedName name="BExKVUYK4ZITJCIIJYZJMM95A4XU" hidden="1">Analysis Report All #REF!</definedName>
    <definedName name="BExKVZ5MC4MVFDGDVODNEWAVDHI0" localSheetId="15" hidden="1">Operating #REF!</definedName>
    <definedName name="BExKVZ5MC4MVFDGDVODNEWAVDHI0" localSheetId="19" hidden="1">Operating #REF!</definedName>
    <definedName name="BExKVZ5MC4MVFDGDVODNEWAVDHI0" hidden="1">Operating #REF!</definedName>
    <definedName name="BExKW0CSH7DA02YSNV64PSEIXB2P" localSheetId="15" hidden="1">#REF!</definedName>
    <definedName name="BExKW0CSH7DA02YSNV64PSEIXB2P" hidden="1">#REF!</definedName>
    <definedName name="BExKWAJN4FHM9TEU9PXT7U6S9Q3S" localSheetId="15" hidden="1">#REF!</definedName>
    <definedName name="BExKWAJN4FHM9TEU9PXT7U6S9Q3S" hidden="1">#REF!</definedName>
    <definedName name="BExKWF1HUKP51Y4958RWNMHWKVL7" localSheetId="15" hidden="1">Net #REF!</definedName>
    <definedName name="BExKWF1HUKP51Y4958RWNMHWKVL7" localSheetId="19" hidden="1">Net #REF!</definedName>
    <definedName name="BExKWF1HUKP51Y4958RWNMHWKVL7" hidden="1">Net #REF!</definedName>
    <definedName name="BExKWO15BLKJG8WHF3O0A53R0EJ5" localSheetId="15" hidden="1">Operating #REF!</definedName>
    <definedName name="BExKWO15BLKJG8WHF3O0A53R0EJ5" localSheetId="19" hidden="1">Operating #REF!</definedName>
    <definedName name="BExKWO15BLKJG8WHF3O0A53R0EJ5" hidden="1">Operating #REF!</definedName>
    <definedName name="BExM94D568DD8EY7OFESPO9TBL11" localSheetId="15" hidden="1">Operating #REF!</definedName>
    <definedName name="BExM94D568DD8EY7OFESPO9TBL11" localSheetId="19" hidden="1">Operating #REF!</definedName>
    <definedName name="BExM94D568DD8EY7OFESPO9TBL11" hidden="1">Operating #REF!</definedName>
    <definedName name="BExM9NUG3Q31X01AI9ZJCZIX25CS" localSheetId="15" hidden="1">#REF!</definedName>
    <definedName name="BExM9NUG3Q31X01AI9ZJCZIX25CS" hidden="1">#REF!</definedName>
    <definedName name="BExMA5TUQ28CIWWJE6OJMX2YCBPP" localSheetId="15" hidden="1">Trade Working #REF!</definedName>
    <definedName name="BExMA5TUQ28CIWWJE6OJMX2YCBPP" localSheetId="19" hidden="1">Trade Working #REF!</definedName>
    <definedName name="BExMA5TUQ28CIWWJE6OJMX2YCBPP" hidden="1">Trade Working #REF!</definedName>
    <definedName name="BExMA6Q7YOY5XJSVPP8H730FAPV2" localSheetId="15" hidden="1">Analysis Report All Items #REF!</definedName>
    <definedName name="BExMA6Q7YOY5XJSVPP8H730FAPV2" localSheetId="19" hidden="1">Analysis Report All Items #REF!</definedName>
    <definedName name="BExMA6Q7YOY5XJSVPP8H730FAPV2" hidden="1">Analysis Report All Items #REF!</definedName>
    <definedName name="BExMAJ0KV31M1CUYFW46904L8EM4" localSheetId="15" hidden="1">Group Trade Working #REF!</definedName>
    <definedName name="BExMAJ0KV31M1CUYFW46904L8EM4" localSheetId="19" hidden="1">Group Trade Working #REF!</definedName>
    <definedName name="BExMAJ0KV31M1CUYFW46904L8EM4" hidden="1">Group Trade Working #REF!</definedName>
    <definedName name="BExMAJM5EIX1A9Y5NDECQWNDC2ED" localSheetId="15" hidden="1">Analysis Report All #REF!</definedName>
    <definedName name="BExMAJM5EIX1A9Y5NDECQWNDC2ED" localSheetId="19" hidden="1">Analysis Report All #REF!</definedName>
    <definedName name="BExMAJM5EIX1A9Y5NDECQWNDC2ED" hidden="1">Analysis Report All #REF!</definedName>
    <definedName name="BExMAPLYL2EH8FS1XCFHYDYPH448" localSheetId="19" hidden="1">#N/A</definedName>
    <definedName name="BExMAPLYL2EH8FS1XCFHYDYPH448" hidden="1">#N/A</definedName>
    <definedName name="BExMAPWS27HCXH1MARBJP9LGM0J5" localSheetId="15" hidden="1">Operating #REF!</definedName>
    <definedName name="BExMAPWS27HCXH1MARBJP9LGM0J5" localSheetId="19" hidden="1">Operating #REF!</definedName>
    <definedName name="BExMAPWS27HCXH1MARBJP9LGM0J5" hidden="1">Operating #REF!</definedName>
    <definedName name="BExMASLULN2PJJCW14ZG189G4T6S" localSheetId="15" hidden="1">Operating #REF!</definedName>
    <definedName name="BExMASLULN2PJJCW14ZG189G4T6S" localSheetId="19" hidden="1">Operating #REF!</definedName>
    <definedName name="BExMASLULN2PJJCW14ZG189G4T6S" hidden="1">Operating #REF!</definedName>
    <definedName name="BExMAXJS82ZJ8RS22VLE0V0LDUII" localSheetId="15" hidden="1">#REF!</definedName>
    <definedName name="BExMAXJS82ZJ8RS22VLE0V0LDUII" hidden="1">#REF!</definedName>
    <definedName name="BExMBGA8IFV8PQTW4HRIJFOG9NSS" localSheetId="15" hidden="1">#REF!</definedName>
    <definedName name="BExMBGA8IFV8PQTW4HRIJFOG9NSS" hidden="1">#REF!</definedName>
    <definedName name="BExMBIJ1RB1D91I2CFDSHVN7EZZS" hidden="1">#REF!</definedName>
    <definedName name="BExMBOOC4RWBD2PYSFEUF10M3B08" localSheetId="15" hidden="1">List of Journal #REF!</definedName>
    <definedName name="BExMBOOC4RWBD2PYSFEUF10M3B08" localSheetId="19" hidden="1">List of Journal #REF!</definedName>
    <definedName name="BExMBOOC4RWBD2PYSFEUF10M3B08" hidden="1">List of Journal #REF!</definedName>
    <definedName name="BExMBQRPP4E4A70OE0Z0XLUHSU57" localSheetId="15" hidden="1">Operating #REF!</definedName>
    <definedName name="BExMBQRPP4E4A70OE0Z0XLUHSU57" localSheetId="19" hidden="1">Operating #REF!</definedName>
    <definedName name="BExMBQRPP4E4A70OE0Z0XLUHSU57" hidden="1">Operating #REF!</definedName>
    <definedName name="BExMBUIN39FOHDRMDZ9H0LMSL1QO" localSheetId="15" hidden="1">Analysis Report All #REF!</definedName>
    <definedName name="BExMBUIN39FOHDRMDZ9H0LMSL1QO" localSheetId="19" hidden="1">Analysis Report All #REF!</definedName>
    <definedName name="BExMBUIN39FOHDRMDZ9H0LMSL1QO" hidden="1">Analysis Report All #REF!</definedName>
    <definedName name="BExMBYPQDG9AYDQ5E8IECVFREPO6" localSheetId="15" hidden="1">#REF!</definedName>
    <definedName name="BExMBYPQDG9AYDQ5E8IECVFREPO6" hidden="1">#REF!</definedName>
    <definedName name="BExMC0NQLTGQEWL1CBWD2VAO8ILJ" localSheetId="15" hidden="1">Net #REF!</definedName>
    <definedName name="BExMC0NQLTGQEWL1CBWD2VAO8ILJ" localSheetId="19" hidden="1">Net #REF!</definedName>
    <definedName name="BExMC0NQLTGQEWL1CBWD2VAO8ILJ" hidden="1">Net #REF!</definedName>
    <definedName name="BExMC1ET86WGV4VID6GAOVNQL1DL" localSheetId="15" hidden="1">Operating #REF!</definedName>
    <definedName name="BExMC1ET86WGV4VID6GAOVNQL1DL" localSheetId="19" hidden="1">Operating #REF!</definedName>
    <definedName name="BExMC1ET86WGV4VID6GAOVNQL1DL" hidden="1">Operating #REF!</definedName>
    <definedName name="BExMC4997VE6EYTLYIGXQ039QKSQ" localSheetId="19" hidden="1">#N/A</definedName>
    <definedName name="BExMC4997VE6EYTLYIGXQ039QKSQ" hidden="1">#N/A</definedName>
    <definedName name="BExMC5GJEIAUT0VVYXK2YCVU1FY7" localSheetId="15" hidden="1">Net #REF!</definedName>
    <definedName name="BExMC5GJEIAUT0VVYXK2YCVU1FY7" localSheetId="19" hidden="1">Net #REF!</definedName>
    <definedName name="BExMC5GJEIAUT0VVYXK2YCVU1FY7" hidden="1">Net #REF!</definedName>
    <definedName name="BExMC61ZIB16IRS9TGL6LFFDNX6Z" localSheetId="15" hidden="1">Trade Working #REF!</definedName>
    <definedName name="BExMC61ZIB16IRS9TGL6LFFDNX6Z" localSheetId="19" hidden="1">Trade Working #REF!</definedName>
    <definedName name="BExMC61ZIB16IRS9TGL6LFFDNX6Z" hidden="1">Trade Working #REF!</definedName>
    <definedName name="BExMC79B6HYZAANOLE0EIXZIF10D" localSheetId="15" hidden="1">#REF!</definedName>
    <definedName name="BExMC79B6HYZAANOLE0EIXZIF10D" hidden="1">#REF!</definedName>
    <definedName name="BExMC8B0LAEIF0CME7GGTNJFDN15" localSheetId="15" hidden="1">Trade Working #REF!</definedName>
    <definedName name="BExMC8B0LAEIF0CME7GGTNJFDN15" localSheetId="19" hidden="1">Trade Working #REF!</definedName>
    <definedName name="BExMC8B0LAEIF0CME7GGTNJFDN15" hidden="1">Trade Working #REF!</definedName>
    <definedName name="BExMCCSTJF8OU8TAC0EER0BLNVJ6" localSheetId="15" hidden="1">#REF!</definedName>
    <definedName name="BExMCCSTJF8OU8TAC0EER0BLNVJ6" hidden="1">#REF!</definedName>
    <definedName name="BExMCFSPWL41J2Z4BFTYJXIWX1ZU" localSheetId="15" hidden="1">#REF!</definedName>
    <definedName name="BExMCFSPWL41J2Z4BFTYJXIWX1ZU" hidden="1">#REF!</definedName>
    <definedName name="BExMCKLDSZMO0UG9WT80AQUNWKU1" localSheetId="15" hidden="1">List of Journal #REF!</definedName>
    <definedName name="BExMCKLDSZMO0UG9WT80AQUNWKU1" localSheetId="19" hidden="1">List of Journal #REF!</definedName>
    <definedName name="BExMCKLDSZMO0UG9WT80AQUNWKU1" hidden="1">List of Journal #REF!</definedName>
    <definedName name="BExMCYTT6TVDWMJXO1NZANRTVNAN" localSheetId="15" hidden="1">#REF!</definedName>
    <definedName name="BExMCYTT6TVDWMJXO1NZANRTVNAN" hidden="1">#REF!</definedName>
    <definedName name="BExMD0H7UB10IJP6XNG9HUN6MZNW" localSheetId="15" hidden="1">Analysis Report All #REF!</definedName>
    <definedName name="BExMD0H7UB10IJP6XNG9HUN6MZNW" localSheetId="19" hidden="1">Analysis Report All #REF!</definedName>
    <definedName name="BExMD0H7UB10IJP6XNG9HUN6MZNW" hidden="1">Analysis Report All #REF!</definedName>
    <definedName name="BExMD0H91ENVUAF6C018E2I7ZQP2" localSheetId="15" hidden="1">#REF!</definedName>
    <definedName name="BExMD0H91ENVUAF6C018E2I7ZQP2" hidden="1">#REF!</definedName>
    <definedName name="BExMD36AXD9QD8OE96E258J5UTAA" localSheetId="19" hidden="1">#N/A</definedName>
    <definedName name="BExMD36AXD9QD8OE96E258J5UTAA" hidden="1">#N/A</definedName>
    <definedName name="BExMD3BMIM9VPVICI2VQJNKYKJBG" localSheetId="15" hidden="1">Analysis Report All #REF!</definedName>
    <definedName name="BExMD3BMIM9VPVICI2VQJNKYKJBG" localSheetId="19" hidden="1">Analysis Report All #REF!</definedName>
    <definedName name="BExMD3BMIM9VPVICI2VQJNKYKJBG" hidden="1">Analysis Report All #REF!</definedName>
    <definedName name="BExMD5F6IAV108XYJLXUO9HD0IT6" localSheetId="15" hidden="1">#REF!</definedName>
    <definedName name="BExMD5F6IAV108XYJLXUO9HD0IT6" hidden="1">#REF!</definedName>
    <definedName name="BExMDA7SGI9MDQHI6576EAFJMX9Y" localSheetId="15" hidden="1">Operating #REF!</definedName>
    <definedName name="BExMDA7SGI9MDQHI6576EAFJMX9Y" localSheetId="19" hidden="1">Operating #REF!</definedName>
    <definedName name="BExMDA7SGI9MDQHI6576EAFJMX9Y" hidden="1">Operating #REF!</definedName>
    <definedName name="BExMDBEXWELFFMVWKGLFQZUQYR9Q" localSheetId="15" hidden="1">Trade Working #REF!</definedName>
    <definedName name="BExMDBEXWELFFMVWKGLFQZUQYR9Q" localSheetId="19" hidden="1">Trade Working #REF!</definedName>
    <definedName name="BExMDBEXWELFFMVWKGLFQZUQYR9Q" hidden="1">Trade Working #REF!</definedName>
    <definedName name="BExMDH3Z779O8Z0QJ569LEVMTR6T" localSheetId="15" hidden="1">Analysis Report All #REF!</definedName>
    <definedName name="BExMDH3Z779O8Z0QJ569LEVMTR6T" localSheetId="19" hidden="1">Analysis Report All #REF!</definedName>
    <definedName name="BExMDH3Z779O8Z0QJ569LEVMTR6T" hidden="1">Analysis Report All #REF!</definedName>
    <definedName name="BExMDIRDK0DI8P86HB7WPH8QWLSQ" localSheetId="15" hidden="1">#REF!</definedName>
    <definedName name="BExMDIRDK0DI8P86HB7WPH8QWLSQ" hidden="1">#REF!</definedName>
    <definedName name="BExMDMNMR2X446PIPCTMWIDX854V" localSheetId="15" hidden="1">Analysis Report All #REF!</definedName>
    <definedName name="BExMDMNMR2X446PIPCTMWIDX854V" localSheetId="19" hidden="1">Analysis Report All #REF!</definedName>
    <definedName name="BExMDMNMR2X446PIPCTMWIDX854V" hidden="1">Analysis Report All #REF!</definedName>
    <definedName name="BExMDMYA9QQIHPTP7DVXH1JC2RL9" localSheetId="15" hidden="1">Operating #REF!</definedName>
    <definedName name="BExMDMYA9QQIHPTP7DVXH1JC2RL9" localSheetId="19" hidden="1">Operating #REF!</definedName>
    <definedName name="BExMDMYA9QQIHPTP7DVXH1JC2RL9" hidden="1">Operating #REF!</definedName>
    <definedName name="BExMDPI2FVMORSWDDCVAJ85WYAYO" localSheetId="15" hidden="1">#REF!</definedName>
    <definedName name="BExMDPI2FVMORSWDDCVAJ85WYAYO" hidden="1">#REF!</definedName>
    <definedName name="BExMDUWB7VWHFFR266QXO46BNV2S" localSheetId="15" hidden="1">#REF!</definedName>
    <definedName name="BExMDUWB7VWHFFR266QXO46BNV2S" hidden="1">#REF!</definedName>
    <definedName name="BExME46S0I5RQUP123E172BDCI6C" localSheetId="15" hidden="1">Trade Working #REF!</definedName>
    <definedName name="BExME46S0I5RQUP123E172BDCI6C" localSheetId="19" hidden="1">Trade Working #REF!</definedName>
    <definedName name="BExME46S0I5RQUP123E172BDCI6C" hidden="1">Trade Working #REF!</definedName>
    <definedName name="BExME830XJNNNQ5L0WBEK4B2N3M5" localSheetId="15" hidden="1">Operating #REF!</definedName>
    <definedName name="BExME830XJNNNQ5L0WBEK4B2N3M5" localSheetId="19" hidden="1">Operating #REF!</definedName>
    <definedName name="BExME830XJNNNQ5L0WBEK4B2N3M5" hidden="1">Operating #REF!</definedName>
    <definedName name="BExMEAS3F23S5I3EY6QFG78ZU3MZ" localSheetId="15" hidden="1">Analysis Report All #REF!</definedName>
    <definedName name="BExMEAS3F23S5I3EY6QFG78ZU3MZ" localSheetId="19" hidden="1">Analysis Report All #REF!</definedName>
    <definedName name="BExMEAS3F23S5I3EY6QFG78ZU3MZ" hidden="1">Analysis Report All #REF!</definedName>
    <definedName name="BExMEFQ2P14INRTU483C8Z9QQ9FX" localSheetId="15" hidden="1">Operating #REF!</definedName>
    <definedName name="BExMEFQ2P14INRTU483C8Z9QQ9FX" localSheetId="19" hidden="1">Operating #REF!</definedName>
    <definedName name="BExMEFQ2P14INRTU483C8Z9QQ9FX" hidden="1">Operating #REF!</definedName>
    <definedName name="BExMEJGZY1S74RNRHGEH0FDQEL3Q" localSheetId="15" hidden="1">Net #REF!</definedName>
    <definedName name="BExMEJGZY1S74RNRHGEH0FDQEL3Q" localSheetId="19" hidden="1">Net #REF!</definedName>
    <definedName name="BExMEJGZY1S74RNRHGEH0FDQEL3Q" hidden="1">Net #REF!</definedName>
    <definedName name="BExMEKDEHEPCFLG7SRTHSY71KQK8" localSheetId="15" hidden="1">#REF!</definedName>
    <definedName name="BExMEKDEHEPCFLG7SRTHSY71KQK8" hidden="1">#REF!</definedName>
    <definedName name="BExMEMX0LFSGVKD0XA4BRJ3RH31Y" localSheetId="15" hidden="1">#REF!</definedName>
    <definedName name="BExMEMX0LFSGVKD0XA4BRJ3RH31Y" hidden="1">#REF!</definedName>
    <definedName name="BExMF1LP6FJ21F47W4KDLLKWU7D4" localSheetId="15" hidden="1">Balance #REF!</definedName>
    <definedName name="BExMF1LP6FJ21F47W4KDLLKWU7D4" localSheetId="19" hidden="1">Balance #REF!</definedName>
    <definedName name="BExMF1LP6FJ21F47W4KDLLKWU7D4" hidden="1">Balance #REF!</definedName>
    <definedName name="BExMF7WASK5VSY7MRFSI4Z9SVIS8" localSheetId="15" hidden="1">Net #REF!</definedName>
    <definedName name="BExMF7WASK5VSY7MRFSI4Z9SVIS8" localSheetId="19" hidden="1">Net #REF!</definedName>
    <definedName name="BExMF7WASK5VSY7MRFSI4Z9SVIS8" hidden="1">Net #REF!</definedName>
    <definedName name="BExMF81S343L48GCQK54A8RPI8FD" localSheetId="15" hidden="1">List of Journal #REF!</definedName>
    <definedName name="BExMF81S343L48GCQK54A8RPI8FD" localSheetId="19" hidden="1">List of Journal #REF!</definedName>
    <definedName name="BExMF81S343L48GCQK54A8RPI8FD" hidden="1">List of Journal #REF!</definedName>
    <definedName name="BExMFDLBSWFMRDYJ2DZETI3EXKN2" localSheetId="15" hidden="1">#REF!</definedName>
    <definedName name="BExMFDLBSWFMRDYJ2DZETI3EXKN2" hidden="1">#REF!</definedName>
    <definedName name="BExMFPA3VTMXT5LW1OZWPXINQ98B" localSheetId="15" hidden="1">Analysis Report All #REF!</definedName>
    <definedName name="BExMFPA3VTMXT5LW1OZWPXINQ98B" localSheetId="19" hidden="1">Analysis Report All #REF!</definedName>
    <definedName name="BExMFPA3VTMXT5LW1OZWPXINQ98B" hidden="1">Analysis Report All #REF!</definedName>
    <definedName name="BExMFPQ7PTZOYAMO7TK32TVHV3IU" localSheetId="15" hidden="1">Analysis Report All #REF!</definedName>
    <definedName name="BExMFPQ7PTZOYAMO7TK32TVHV3IU" localSheetId="19" hidden="1">Analysis Report All #REF!</definedName>
    <definedName name="BExMFPQ7PTZOYAMO7TK32TVHV3IU" hidden="1">Analysis Report All #REF!</definedName>
    <definedName name="BExMFUTMG7RD14F4SYGLCM2RSLW9" localSheetId="15" hidden="1">Order #REF!</definedName>
    <definedName name="BExMFUTMG7RD14F4SYGLCM2RSLW9" localSheetId="19" hidden="1">Order #REF!</definedName>
    <definedName name="BExMFUTMG7RD14F4SYGLCM2RSLW9" hidden="1">Order #REF!</definedName>
    <definedName name="BExMFXDF37HYES7OHLRQANMEXXYJ" localSheetId="15" hidden="1">Operating #REF!</definedName>
    <definedName name="BExMFXDF37HYES7OHLRQANMEXXYJ" localSheetId="19" hidden="1">Operating #REF!</definedName>
    <definedName name="BExMFXDF37HYES7OHLRQANMEXXYJ" hidden="1">Operating #REF!</definedName>
    <definedName name="BExMG4POF3R3LF76FJ67AVJYL2ZW" localSheetId="15" hidden="1">Analysis Report All #REF!</definedName>
    <definedName name="BExMG4POF3R3LF76FJ67AVJYL2ZW" localSheetId="19" hidden="1">Analysis Report All #REF!</definedName>
    <definedName name="BExMG4POF3R3LF76FJ67AVJYL2ZW" hidden="1">Analysis Report All #REF!</definedName>
    <definedName name="BExMGG3PFIHPHX7NXB7HDFI3N12L" localSheetId="15" hidden="1">#REF!</definedName>
    <definedName name="BExMGG3PFIHPHX7NXB7HDFI3N12L" hidden="1">#REF!</definedName>
    <definedName name="BExMGI78UPPE5NSRY7E3SIW6KIH0" localSheetId="15" hidden="1">Analysis Report All #REF!</definedName>
    <definedName name="BExMGI78UPPE5NSRY7E3SIW6KIH0" localSheetId="19" hidden="1">Analysis Report All #REF!</definedName>
    <definedName name="BExMGI78UPPE5NSRY7E3SIW6KIH0" hidden="1">Analysis Report All #REF!</definedName>
    <definedName name="BExMGISSZUXLFO4U5OXVRL79XFB9" localSheetId="15" hidden="1">Net #REF!</definedName>
    <definedName name="BExMGISSZUXLFO4U5OXVRL79XFB9" localSheetId="19" hidden="1">Net #REF!</definedName>
    <definedName name="BExMGISSZUXLFO4U5OXVRL79XFB9" hidden="1">Net #REF!</definedName>
    <definedName name="BExMGJZYDMETMUWS1XQVINXJP8VB" localSheetId="15" hidden="1">#REF!</definedName>
    <definedName name="BExMGJZYDMETMUWS1XQVINXJP8VB" hidden="1">#REF!</definedName>
    <definedName name="BExMGOXXNDRIHXNWQFZRSIEASYQ8" localSheetId="15" hidden="1">Net #REF!</definedName>
    <definedName name="BExMGOXXNDRIHXNWQFZRSIEASYQ8" localSheetId="19" hidden="1">Net #REF!</definedName>
    <definedName name="BExMGOXXNDRIHXNWQFZRSIEASYQ8" hidden="1">Net #REF!</definedName>
    <definedName name="BExMGPOY7XIFVBDE7SFRQOFJN3IW" localSheetId="15" hidden="1">Group Operating #REF!</definedName>
    <definedName name="BExMGPOY7XIFVBDE7SFRQOFJN3IW" localSheetId="19" hidden="1">Group Operating #REF!</definedName>
    <definedName name="BExMGPOY7XIFVBDE7SFRQOFJN3IW" hidden="1">Group Operating #REF!</definedName>
    <definedName name="BExMGWQL2AHASBU0YVHLJTHK9SGB" localSheetId="19" hidden="1">#N/A</definedName>
    <definedName name="BExMGWQL2AHASBU0YVHLJTHK9SGB" hidden="1">#N/A</definedName>
    <definedName name="BExMHCX3DD8H0MT2Y7B28P833EQ9" localSheetId="15" hidden="1">#REF!</definedName>
    <definedName name="BExMHCX3DD8H0MT2Y7B28P833EQ9" hidden="1">#REF!</definedName>
    <definedName name="BExMHLWR47FUD3NN2FXPT78JEDQV" localSheetId="15" hidden="1">Analysis Report All #REF!</definedName>
    <definedName name="BExMHLWR47FUD3NN2FXPT78JEDQV" localSheetId="19" hidden="1">Analysis Report All #REF!</definedName>
    <definedName name="BExMHLWR47FUD3NN2FXPT78JEDQV" hidden="1">Analysis Report All #REF!</definedName>
    <definedName name="BExMHNEPGZ4ANQD41LXJW3MDETAR" localSheetId="15" hidden="1">#REF!</definedName>
    <definedName name="BExMHNEPGZ4ANQD41LXJW3MDETAR" hidden="1">#REF!</definedName>
    <definedName name="BExMHUAVE82T1NSPUXD71K2WIE6J" localSheetId="15" hidden="1">Group Net #REF!</definedName>
    <definedName name="BExMHUAVE82T1NSPUXD71K2WIE6J" localSheetId="19" hidden="1">Group Net #REF!</definedName>
    <definedName name="BExMHUAVE82T1NSPUXD71K2WIE6J" hidden="1">Group Net #REF!</definedName>
    <definedName name="BExMHYY0ZDHJSBX5LWBV4JYSSOTH" localSheetId="15" hidden="1">Trade Working #REF!</definedName>
    <definedName name="BExMHYY0ZDHJSBX5LWBV4JYSSOTH" localSheetId="19" hidden="1">Trade Working #REF!</definedName>
    <definedName name="BExMHYY0ZDHJSBX5LWBV4JYSSOTH" hidden="1">Trade Working #REF!</definedName>
    <definedName name="BExMHZ3IIW1N1G4B9C971RR7R76M" localSheetId="15" hidden="1">Gross Profit bef. Distr. #REF!</definedName>
    <definedName name="BExMHZ3IIW1N1G4B9C971RR7R76M" localSheetId="19" hidden="1">Gross Profit bef. Distr. #REF!</definedName>
    <definedName name="BExMHZ3IIW1N1G4B9C971RR7R76M" hidden="1">Gross Profit bef. Distr. #REF!</definedName>
    <definedName name="BExMI4CEHWNAE0OXGPOSPONL61WF" localSheetId="15" hidden="1">Analysis Report All #REF!</definedName>
    <definedName name="BExMI4CEHWNAE0OXGPOSPONL61WF" localSheetId="19" hidden="1">Analysis Report All #REF!</definedName>
    <definedName name="BExMI4CEHWNAE0OXGPOSPONL61WF" hidden="1">Analysis Report All #REF!</definedName>
    <definedName name="BExMI8JB94SBD9EMNJEK7Y2T6GYU" localSheetId="15" hidden="1">#REF!</definedName>
    <definedName name="BExMI8JB94SBD9EMNJEK7Y2T6GYU" hidden="1">#REF!</definedName>
    <definedName name="BExMIBDWYJL2LNKWHSZSTB1XX914" localSheetId="15" hidden="1">Analysis Report All Items #REF!</definedName>
    <definedName name="BExMIBDWYJL2LNKWHSZSTB1XX914" localSheetId="19" hidden="1">Analysis Report All Items #REF!</definedName>
    <definedName name="BExMIBDWYJL2LNKWHSZSTB1XX914" hidden="1">Analysis Report All Items #REF!</definedName>
    <definedName name="BExMIDBYNEFAEW7SNFXWWQAOXJFR" localSheetId="15" hidden="1">Operating #REF!</definedName>
    <definedName name="BExMIDBYNEFAEW7SNFXWWQAOXJFR" localSheetId="19" hidden="1">Operating #REF!</definedName>
    <definedName name="BExMIDBYNEFAEW7SNFXWWQAOXJFR" hidden="1">Operating #REF!</definedName>
    <definedName name="BExMIIQ5MBWSIHTFWAQADXMZC22Q" localSheetId="15" hidden="1">#REF!</definedName>
    <definedName name="BExMIIQ5MBWSIHTFWAQADXMZC22Q" hidden="1">#REF!</definedName>
    <definedName name="BExMIMBMVITF3Z9JKY5U07T258IR" localSheetId="19" hidden="1">#N/A</definedName>
    <definedName name="BExMIMBMVITF3Z9JKY5U07T258IR" hidden="1">#N/A</definedName>
    <definedName name="BExMINDGSIMU0NUZQQAE2O1V6U2M" localSheetId="15" hidden="1">Net #REF!</definedName>
    <definedName name="BExMINDGSIMU0NUZQQAE2O1V6U2M" localSheetId="19" hidden="1">Net #REF!</definedName>
    <definedName name="BExMINDGSIMU0NUZQQAE2O1V6U2M" hidden="1">Net #REF!</definedName>
    <definedName name="BExMINTKNDPEOD1T2F2RDBB9HCUO" localSheetId="15" hidden="1">Analysis Report All #REF!</definedName>
    <definedName name="BExMINTKNDPEOD1T2F2RDBB9HCUO" localSheetId="19" hidden="1">Analysis Report All #REF!</definedName>
    <definedName name="BExMINTKNDPEOD1T2F2RDBB9HCUO" hidden="1">Analysis Report All #REF!</definedName>
    <definedName name="BExMIZT6AN7E6YMW2S87CTCN2UXH" localSheetId="15" hidden="1">#REF!</definedName>
    <definedName name="BExMIZT6AN7E6YMW2S87CTCN2UXH" hidden="1">#REF!</definedName>
    <definedName name="BExMJ15T9F3475M0896SG60TN0SR" hidden="1">#REF!</definedName>
    <definedName name="BExMJ2T1HK5A18KT5S5URUCQ0H42" localSheetId="15" hidden="1">Balance #REF!</definedName>
    <definedName name="BExMJ2T1HK5A18KT5S5URUCQ0H42" localSheetId="19" hidden="1">Balance #REF!</definedName>
    <definedName name="BExMJ2T1HK5A18KT5S5URUCQ0H42" hidden="1">Balance #REF!</definedName>
    <definedName name="BExMJ8CLWB709IB5ZD5XTP32E26F" localSheetId="15" hidden="1">List of Journal #REF!</definedName>
    <definedName name="BExMJ8CLWB709IB5ZD5XTP32E26F" localSheetId="19" hidden="1">List of Journal #REF!</definedName>
    <definedName name="BExMJ8CLWB709IB5ZD5XTP32E26F" hidden="1">List of Journal #REF!</definedName>
    <definedName name="BExMJ8SUHWVFCKFFA1VWRHX5P5FQ" localSheetId="15" hidden="1">#REF!</definedName>
    <definedName name="BExMJ8SUHWVFCKFFA1VWRHX5P5FQ" hidden="1">#REF!</definedName>
    <definedName name="BExMJ9EG0CH3TSV43VX2O58RRIA9" localSheetId="15" hidden="1">Operating #REF!</definedName>
    <definedName name="BExMJ9EG0CH3TSV43VX2O58RRIA9" localSheetId="19" hidden="1">Operating #REF!</definedName>
    <definedName name="BExMJ9EG0CH3TSV43VX2O58RRIA9" hidden="1">Operating #REF!</definedName>
    <definedName name="BExMJALKDU7JIEZX6ROXX6BNXIWJ" localSheetId="15" hidden="1">List of Journal #REF!</definedName>
    <definedName name="BExMJALKDU7JIEZX6ROXX6BNXIWJ" localSheetId="19" hidden="1">List of Journal #REF!</definedName>
    <definedName name="BExMJALKDU7JIEZX6ROXX6BNXIWJ" hidden="1">List of Journal #REF!</definedName>
    <definedName name="BExMJFE8WFKZXZIK8QNW794MK2RG" localSheetId="15" hidden="1">Group Operating Profit-#REF!</definedName>
    <definedName name="BExMJFE8WFKZXZIK8QNW794MK2RG" localSheetId="19" hidden="1">Group Operating Profit-#REF!</definedName>
    <definedName name="BExMJFE8WFKZXZIK8QNW794MK2RG" hidden="1">Group Operating Profit-#REF!</definedName>
    <definedName name="BExMJJQMM1V08ES3ZWUM13E7A3RK" localSheetId="15" hidden="1">#REF!</definedName>
    <definedName name="BExMJJQMM1V08ES3ZWUM13E7A3RK" hidden="1">#REF!</definedName>
    <definedName name="BExMJJW2NDE78Q6P01D3WHNEZODT" localSheetId="15" hidden="1">List of Journal #REF!</definedName>
    <definedName name="BExMJJW2NDE78Q6P01D3WHNEZODT" localSheetId="19" hidden="1">List of Journal #REF!</definedName>
    <definedName name="BExMJJW2NDE78Q6P01D3WHNEZODT" hidden="1">List of Journal #REF!</definedName>
    <definedName name="BExMJLU4MOL0V0FKMIQU8OA4UB93" localSheetId="15" hidden="1">Personnel in #REF!</definedName>
    <definedName name="BExMJLU4MOL0V0FKMIQU8OA4UB93" localSheetId="19" hidden="1">Personnel in #REF!</definedName>
    <definedName name="BExMJLU4MOL0V0FKMIQU8OA4UB93" hidden="1">Personnel in #REF!</definedName>
    <definedName name="BExMJU2XUNJ3OR2LCK51J7U4ML4G" localSheetId="19" hidden="1">#N/A</definedName>
    <definedName name="BExMJU2XUNJ3OR2LCK51J7U4ML4G" hidden="1">#N/A</definedName>
    <definedName name="BExMJYKSARPSV1RS8GIQI6O2PZ4J" localSheetId="15" hidden="1">Operating #REF!</definedName>
    <definedName name="BExMJYKSARPSV1RS8GIQI6O2PZ4J" localSheetId="19" hidden="1">Operating #REF!</definedName>
    <definedName name="BExMJYKSARPSV1RS8GIQI6O2PZ4J" hidden="1">Operating #REF!</definedName>
    <definedName name="BExMJYVKCHMCBSSB1CBFPASZH3U6" localSheetId="15" hidden="1">Analysis Report All #REF!</definedName>
    <definedName name="BExMJYVKCHMCBSSB1CBFPASZH3U6" localSheetId="19" hidden="1">Analysis Report All #REF!</definedName>
    <definedName name="BExMJYVKCHMCBSSB1CBFPASZH3U6" hidden="1">Analysis Report All #REF!</definedName>
    <definedName name="BExMKBGQDUZ8AWXYHA3QVMSDVZ3D" localSheetId="15" hidden="1">#REF!</definedName>
    <definedName name="BExMKBGQDUZ8AWXYHA3QVMSDVZ3D" hidden="1">#REF!</definedName>
    <definedName name="BExMKBM1467553LDFZRRKVSHN374" hidden="1">#REF!</definedName>
    <definedName name="BExMKELX0WK1X48QJ17W9OCA4LJD" localSheetId="15" hidden="1">Net #REF!</definedName>
    <definedName name="BExMKELX0WK1X48QJ17W9OCA4LJD" localSheetId="19" hidden="1">Net #REF!</definedName>
    <definedName name="BExMKELX0WK1X48QJ17W9OCA4LJD" hidden="1">Net #REF!</definedName>
    <definedName name="BExMKGK5FJUC0AU8MABRGDC5ZM70" localSheetId="15" hidden="1">#REF!</definedName>
    <definedName name="BExMKGK5FJUC0AU8MABRGDC5ZM70" hidden="1">#REF!</definedName>
    <definedName name="BExMKJ3RTTN0RLNBWUHVOUM56V80" localSheetId="15" hidden="1">Analysis Report All #REF!</definedName>
    <definedName name="BExMKJ3RTTN0RLNBWUHVOUM56V80" localSheetId="19" hidden="1">Analysis Report All #REF!</definedName>
    <definedName name="BExMKJ3RTTN0RLNBWUHVOUM56V80" hidden="1">Analysis Report All #REF!</definedName>
    <definedName name="BExMKL1ZJAJBID9TVNHPQXNJNJAB" localSheetId="15" hidden="1">List of Journal #REF!</definedName>
    <definedName name="BExMKL1ZJAJBID9TVNHPQXNJNJAB" localSheetId="19" hidden="1">List of Journal #REF!</definedName>
    <definedName name="BExMKL1ZJAJBID9TVNHPQXNJNJAB" hidden="1">List of Journal #REF!</definedName>
    <definedName name="BExMKRHVVIPPZKBVFDWJMLJZNVWC" localSheetId="19" hidden="1">#N/A</definedName>
    <definedName name="BExMKRHVVIPPZKBVFDWJMLJZNVWC" hidden="1">#N/A</definedName>
    <definedName name="BExMKTW7R5SOV4PHAFGHU3W73DYE" localSheetId="15" hidden="1">#REF!</definedName>
    <definedName name="BExMKTW7R5SOV4PHAFGHU3W73DYE" hidden="1">#REF!</definedName>
    <definedName name="BExMKU7051J2W1RQXGZGE62NBRUZ" localSheetId="15" hidden="1">#REF!</definedName>
    <definedName name="BExMKU7051J2W1RQXGZGE62NBRUZ" hidden="1">#REF!</definedName>
    <definedName name="BExML3XQNDIMX55ZCHHXKUV3D6E6" hidden="1">#REF!</definedName>
    <definedName name="BExML5QGSWHLI18BGY4CGOTD3UWH" hidden="1">#REF!</definedName>
    <definedName name="BExMLPNVSQ5UDT8OVV0FFW322WVM" hidden="1">#REF!</definedName>
    <definedName name="BExMLQES7NQUA8JQ15J3N9XWEN6F" localSheetId="15" hidden="1">Personnel in #REF!</definedName>
    <definedName name="BExMLQES7NQUA8JQ15J3N9XWEN6F" localSheetId="19" hidden="1">Personnel in #REF!</definedName>
    <definedName name="BExMLQES7NQUA8JQ15J3N9XWEN6F" hidden="1">Personnel in #REF!</definedName>
    <definedName name="BExMLSYL41GPAQH7N2TOQMJXTS71" localSheetId="15" hidden="1">#REF!</definedName>
    <definedName name="BExMLSYL41GPAQH7N2TOQMJXTS71" hidden="1">#REF!</definedName>
    <definedName name="BExMLY7BW3PLF90RA9G31XS5EWF2" localSheetId="15" hidden="1">Analysis Report All #REF!</definedName>
    <definedName name="BExMLY7BW3PLF90RA9G31XS5EWF2" localSheetId="19" hidden="1">Analysis Report All #REF!</definedName>
    <definedName name="BExMLY7BW3PLF90RA9G31XS5EWF2" hidden="1">Analysis Report All #REF!</definedName>
    <definedName name="BExMM05EDZ5ZUTV2ZVR5FF2166OY" localSheetId="15" hidden="1">Trade Working #REF!</definedName>
    <definedName name="BExMM05EDZ5ZUTV2ZVR5FF2166OY" localSheetId="19" hidden="1">Trade Working #REF!</definedName>
    <definedName name="BExMM05EDZ5ZUTV2ZVR5FF2166OY" hidden="1">Trade Working #REF!</definedName>
    <definedName name="BExMM0WGQ3WVTD8RX5Y4B0TGNBWS" localSheetId="15" hidden="1">Analysis Report All #REF!</definedName>
    <definedName name="BExMM0WGQ3WVTD8RX5Y4B0TGNBWS" localSheetId="19" hidden="1">Analysis Report All #REF!</definedName>
    <definedName name="BExMM0WGQ3WVTD8RX5Y4B0TGNBWS" hidden="1">Analysis Report All #REF!</definedName>
    <definedName name="BExMMH8EAZB09XXQ5X4LR0P4NHG9" localSheetId="15" hidden="1">#REF!</definedName>
    <definedName name="BExMMH8EAZB09XXQ5X4LR0P4NHG9" hidden="1">#REF!</definedName>
    <definedName name="BExMMN2VC02QKN7N3HTE5UXDAMAZ" localSheetId="15" hidden="1">Check Closing #REF!</definedName>
    <definedName name="BExMMN2VC02QKN7N3HTE5UXDAMAZ" localSheetId="19" hidden="1">Check Closing #REF!</definedName>
    <definedName name="BExMMN2VC02QKN7N3HTE5UXDAMAZ" hidden="1">Check Closing #REF!</definedName>
    <definedName name="BExMMN8D0MZUEX8EON6XF3G32PK6" localSheetId="15" hidden="1">Check Closing #REF!</definedName>
    <definedName name="BExMMN8D0MZUEX8EON6XF3G32PK6" localSheetId="19" hidden="1">Check Closing #REF!</definedName>
    <definedName name="BExMMN8D0MZUEX8EON6XF3G32PK6" hidden="1">Check Closing #REF!</definedName>
    <definedName name="BExMMTDGRAW0O1X4TOMKWYR1JLK3" localSheetId="15" hidden="1">Analysis Report All #REF!</definedName>
    <definedName name="BExMMTDGRAW0O1X4TOMKWYR1JLK3" localSheetId="19" hidden="1">Analysis Report All #REF!</definedName>
    <definedName name="BExMMTDGRAW0O1X4TOMKWYR1JLK3" hidden="1">Analysis Report All #REF!</definedName>
    <definedName name="BExMMTIXETA5VAKBSOFDD5SRU887" localSheetId="15" hidden="1">#REF!</definedName>
    <definedName name="BExMMTIXETA5VAKBSOFDD5SRU887" hidden="1">#REF!</definedName>
    <definedName name="BExMMV0P6P5YS3C35G0JYYHI7992" hidden="1">#REF!</definedName>
    <definedName name="BExMMZIKQI2S7ES8472Q0RBYTC2I" hidden="1">#REF!</definedName>
    <definedName name="BExMN70AT3XET13WVAGQJJCUHKN1" localSheetId="15" hidden="1">Check Closing #REF!</definedName>
    <definedName name="BExMN70AT3XET13WVAGQJJCUHKN1" localSheetId="19" hidden="1">Check Closing #REF!</definedName>
    <definedName name="BExMN70AT3XET13WVAGQJJCUHKN1" hidden="1">Check Closing #REF!</definedName>
    <definedName name="BExMN9PEB3VU0OQG1ZMZC8615NTF" localSheetId="15" hidden="1">#REF!</definedName>
    <definedName name="BExMN9PEB3VU0OQG1ZMZC8615NTF" hidden="1">#REF!</definedName>
    <definedName name="BExMNDR4V2VG5RFZDGTAGD3Q9PPG" localSheetId="15" hidden="1">#REF!</definedName>
    <definedName name="BExMNDR4V2VG5RFZDGTAGD3Q9PPG" hidden="1">#REF!</definedName>
    <definedName name="BExMNE1STQT12XL8EO17XJQOF6TX" hidden="1">#REF!</definedName>
    <definedName name="BExMNGWCUCFUG7FYPCVRJXMX8WRI" hidden="1">#REF!</definedName>
    <definedName name="BExMNQHM9LBXTKR7NO16PD71QFZS" localSheetId="15" hidden="1">Net #REF!</definedName>
    <definedName name="BExMNQHM9LBXTKR7NO16PD71QFZS" localSheetId="19" hidden="1">Net #REF!</definedName>
    <definedName name="BExMNQHM9LBXTKR7NO16PD71QFZS" hidden="1">Net #REF!</definedName>
    <definedName name="BExMO1A185FOIDL8I4IOTJ5VDUSD" localSheetId="15" hidden="1">Group Operating #REF!</definedName>
    <definedName name="BExMO1A185FOIDL8I4IOTJ5VDUSD" localSheetId="19" hidden="1">Group Operating #REF!</definedName>
    <definedName name="BExMO1A185FOIDL8I4IOTJ5VDUSD" hidden="1">Group Operating #REF!</definedName>
    <definedName name="BExMOAKK0VYMSSOTIIWTAWGXRDYN" localSheetId="15" hidden="1">Operating #REF!</definedName>
    <definedName name="BExMOAKK0VYMSSOTIIWTAWGXRDYN" localSheetId="19" hidden="1">Operating #REF!</definedName>
    <definedName name="BExMOAKK0VYMSSOTIIWTAWGXRDYN" hidden="1">Operating #REF!</definedName>
    <definedName name="BExMOD46PEFBD686ZCGYAHXC2GI6" localSheetId="15" hidden="1">Order #REF!</definedName>
    <definedName name="BExMOD46PEFBD686ZCGYAHXC2GI6" localSheetId="19" hidden="1">Order #REF!</definedName>
    <definedName name="BExMOD46PEFBD686ZCGYAHXC2GI6" hidden="1">Order #REF!</definedName>
    <definedName name="BExMOI29DOEK5R1A5QZPUDKF7N6T" localSheetId="15" hidden="1">#REF!</definedName>
    <definedName name="BExMOI29DOEK5R1A5QZPUDKF7N6T" hidden="1">#REF!</definedName>
    <definedName name="BExMOICX4NSI69J6BNX98XUT22VA" localSheetId="15" hidden="1">Analysis Report All #REF!</definedName>
    <definedName name="BExMOICX4NSI69J6BNX98XUT22VA" localSheetId="19" hidden="1">Analysis Report All #REF!</definedName>
    <definedName name="BExMOICX4NSI69J6BNX98XUT22VA" hidden="1">Analysis Report All #REF!</definedName>
    <definedName name="BExMOPJV6TV0Y7P76336TB29QV2C" localSheetId="15" hidden="1">Check Closing #REF!</definedName>
    <definedName name="BExMOPJV6TV0Y7P76336TB29QV2C" localSheetId="19" hidden="1">Check Closing #REF!</definedName>
    <definedName name="BExMOPJV6TV0Y7P76336TB29QV2C" hidden="1">Check Closing #REF!</definedName>
    <definedName name="BExMORI2VNPIWTBSQA602KUB4DMH" localSheetId="15" hidden="1">Order #REF!</definedName>
    <definedName name="BExMORI2VNPIWTBSQA602KUB4DMH" localSheetId="19" hidden="1">Order #REF!</definedName>
    <definedName name="BExMORI2VNPIWTBSQA602KUB4DMH" hidden="1">Order #REF!</definedName>
    <definedName name="BExMOU1UCTW0LSG4N69MTS719OFH" localSheetId="15" hidden="1">Balance #REF!</definedName>
    <definedName name="BExMOU1UCTW0LSG4N69MTS719OFH" localSheetId="19" hidden="1">Balance #REF!</definedName>
    <definedName name="BExMOU1UCTW0LSG4N69MTS719OFH" hidden="1">Balance #REF!</definedName>
    <definedName name="BExMP06ZFI4TJ7WF3FV5G7BMRNA9" localSheetId="15" hidden="1">#REF!</definedName>
    <definedName name="BExMP06ZFI4TJ7WF3FV5G7BMRNA9" hidden="1">#REF!</definedName>
    <definedName name="BExMP1JMLBFTRI4U5OA5Y8TJ4VM3" localSheetId="15" hidden="1">#REF!</definedName>
    <definedName name="BExMP1JMLBFTRI4U5OA5Y8TJ4VM3" hidden="1">#REF!</definedName>
    <definedName name="BExMP7DWGJMVAFLQ982QQEQLM57W" localSheetId="19" hidden="1">#N/A</definedName>
    <definedName name="BExMP7DWGJMVAFLQ982QQEQLM57W" hidden="1">#N/A</definedName>
    <definedName name="BExMPADT50M52P0GQ0FM1INBI832" localSheetId="15" hidden="1">List of Journal #REF!</definedName>
    <definedName name="BExMPADT50M52P0GQ0FM1INBI832" localSheetId="19" hidden="1">List of Journal #REF!</definedName>
    <definedName name="BExMPADT50M52P0GQ0FM1INBI832" hidden="1">List of Journal #REF!</definedName>
    <definedName name="BExMPGZ848E38FUH1JBQN97DGWAT" localSheetId="15" hidden="1">#REF!</definedName>
    <definedName name="BExMPGZ848E38FUH1JBQN97DGWAT" hidden="1">#REF!</definedName>
    <definedName name="BExMPJTLN5G1J9VXKBB82G69B8ES" localSheetId="15" hidden="1">#REF!</definedName>
    <definedName name="BExMPJTLN5G1J9VXKBB82G69B8ES" hidden="1">#REF!</definedName>
    <definedName name="BExMPMTICOSMQENOFKQ18K0ZT4S8" hidden="1">#REF!</definedName>
    <definedName name="BExMPYYFQJBT84UJZGUR4MXZN4ZK" localSheetId="15" hidden="1">Personnel in #REF!</definedName>
    <definedName name="BExMPYYFQJBT84UJZGUR4MXZN4ZK" localSheetId="19" hidden="1">Personnel in #REF!</definedName>
    <definedName name="BExMPYYFQJBT84UJZGUR4MXZN4ZK" hidden="1">Personnel in #REF!</definedName>
    <definedName name="BExMPYYKZU7CEYXVLA3E77SH1NY4" localSheetId="15" hidden="1">Group Net #REF!</definedName>
    <definedName name="BExMPYYKZU7CEYXVLA3E77SH1NY4" localSheetId="19" hidden="1">Group Net #REF!</definedName>
    <definedName name="BExMPYYKZU7CEYXVLA3E77SH1NY4" hidden="1">Group Net #REF!</definedName>
    <definedName name="BExMPZJZ5NG64HC3X9AXQOLS44NI" localSheetId="15" hidden="1">Personnel in #REF!</definedName>
    <definedName name="BExMPZJZ5NG64HC3X9AXQOLS44NI" localSheetId="19" hidden="1">Personnel in #REF!</definedName>
    <definedName name="BExMPZJZ5NG64HC3X9AXQOLS44NI" hidden="1">Personnel in #REF!</definedName>
    <definedName name="BExMQ8ZX0XGBVXS9L2KK30UI3T3E" localSheetId="15" hidden="1">#REF!</definedName>
    <definedName name="BExMQ8ZX0XGBVXS9L2KK30UI3T3E" hidden="1">#REF!</definedName>
    <definedName name="BExMQ95E1VQBY2Y3WGMQF08ZCSV1" localSheetId="15" hidden="1">Net #REF!</definedName>
    <definedName name="BExMQ95E1VQBY2Y3WGMQF08ZCSV1" localSheetId="19" hidden="1">Net #REF!</definedName>
    <definedName name="BExMQ95E1VQBY2Y3WGMQF08ZCSV1" hidden="1">Net #REF!</definedName>
    <definedName name="BExMQ9WBHIHTIZFQVO6XC8R1G9H9" localSheetId="15" hidden="1">#REF!</definedName>
    <definedName name="BExMQ9WBHIHTIZFQVO6XC8R1G9H9" hidden="1">#REF!</definedName>
    <definedName name="BExMQBJLUOJ1BEOLQUDOP6OZFFOK" localSheetId="15" hidden="1">Operating #REF!</definedName>
    <definedName name="BExMQBJLUOJ1BEOLQUDOP6OZFFOK" localSheetId="19" hidden="1">Operating #REF!</definedName>
    <definedName name="BExMQBJLUOJ1BEOLQUDOP6OZFFOK" hidden="1">Operating #REF!</definedName>
    <definedName name="BExMQCLFF35FSJ9DOTMMU4H393ET" localSheetId="15" hidden="1">Operating #REF!</definedName>
    <definedName name="BExMQCLFF35FSJ9DOTMMU4H393ET" localSheetId="19" hidden="1">Operating #REF!</definedName>
    <definedName name="BExMQCLFF35FSJ9DOTMMU4H393ET" hidden="1">Operating #REF!</definedName>
    <definedName name="BExMQEOXBGA416E2C2KLIEO3LL04" localSheetId="15" hidden="1">Order #REF!</definedName>
    <definedName name="BExMQEOXBGA416E2C2KLIEO3LL04" localSheetId="19" hidden="1">Order #REF!</definedName>
    <definedName name="BExMQEOXBGA416E2C2KLIEO3LL04" hidden="1">Order #REF!</definedName>
    <definedName name="BExMQGXWZ0HAOOO3J65W23U5KZZ6" localSheetId="15" hidden="1">#REF!</definedName>
    <definedName name="BExMQGXWZ0HAOOO3J65W23U5KZZ6" hidden="1">#REF!</definedName>
    <definedName name="BExMQJ6S92BY1TTQHA3CWVSE62MU" localSheetId="15" hidden="1">Operating #REF!</definedName>
    <definedName name="BExMQJ6S92BY1TTQHA3CWVSE62MU" localSheetId="19" hidden="1">Operating #REF!</definedName>
    <definedName name="BExMQJ6S92BY1TTQHA3CWVSE62MU" hidden="1">Operating #REF!</definedName>
    <definedName name="BExMQNOMY54NHSVH0RR53KMBFFQN" localSheetId="15" hidden="1">#REF!</definedName>
    <definedName name="BExMQNOMY54NHSVH0RR53KMBFFQN" hidden="1">#REF!</definedName>
    <definedName name="BExMQPXHT1L5FA53OJSAZ5Q0BMTY" localSheetId="19" hidden="1">#N/A</definedName>
    <definedName name="BExMQPXHT1L5FA53OJSAZ5Q0BMTY" hidden="1">#N/A</definedName>
    <definedName name="BExMQSBR7PL4KLB1Q4961QO45Y4G" localSheetId="15" hidden="1">#REF!</definedName>
    <definedName name="BExMQSBR7PL4KLB1Q4961QO45Y4G" hidden="1">#REF!</definedName>
    <definedName name="BExMQTDM7YRT3KPABSWKTG00YRKO" localSheetId="15" hidden="1">Group Net #REF!</definedName>
    <definedName name="BExMQTDM7YRT3KPABSWKTG00YRKO" localSheetId="19" hidden="1">Group Net #REF!</definedName>
    <definedName name="BExMQTDM7YRT3KPABSWKTG00YRKO" hidden="1">Group Net #REF!</definedName>
    <definedName name="BExMQWZ4LWT2SX7LOB47KCZRB0X5" localSheetId="15" hidden="1">Group #REF!</definedName>
    <definedName name="BExMQWZ4LWT2SX7LOB47KCZRB0X5" localSheetId="19" hidden="1">Group #REF!</definedName>
    <definedName name="BExMQWZ4LWT2SX7LOB47KCZRB0X5" hidden="1">Group #REF!</definedName>
    <definedName name="BExMR8YQHA7N77HGHY4Y6R30I3XT" localSheetId="15" hidden="1">#REF!</definedName>
    <definedName name="BExMR8YQHA7N77HGHY4Y6R30I3XT" hidden="1">#REF!</definedName>
    <definedName name="BExMR941V2CHM8TJR517W4T2GQKJ" localSheetId="15" hidden="1">#REF!</definedName>
    <definedName name="BExMR941V2CHM8TJR517W4T2GQKJ" hidden="1">#REF!</definedName>
    <definedName name="BExMRARG48WTIURKZGBQQLXI58H3" localSheetId="15" hidden="1">Analysis Report All #REF!</definedName>
    <definedName name="BExMRARG48WTIURKZGBQQLXI58H3" localSheetId="19" hidden="1">Analysis Report All #REF!</definedName>
    <definedName name="BExMRARG48WTIURKZGBQQLXI58H3" hidden="1">Analysis Report All #REF!</definedName>
    <definedName name="BExMRGGFFZPI6NER2PEXPCZ9JJT7" localSheetId="15" hidden="1">Net Sales #REF!</definedName>
    <definedName name="BExMRGGFFZPI6NER2PEXPCZ9JJT7" localSheetId="19" hidden="1">Net Sales #REF!</definedName>
    <definedName name="BExMRGGFFZPI6NER2PEXPCZ9JJT7" hidden="1">Net Sales #REF!</definedName>
    <definedName name="BExMRPAO1Q8XXVJ1GQRRZ7VKK70Y" localSheetId="15" hidden="1">Analysis Report All #REF!</definedName>
    <definedName name="BExMRPAO1Q8XXVJ1GQRRZ7VKK70Y" localSheetId="19" hidden="1">Analysis Report All #REF!</definedName>
    <definedName name="BExMRPAO1Q8XXVJ1GQRRZ7VKK70Y" hidden="1">Analysis Report All #REF!</definedName>
    <definedName name="BExMRQHUEHGF2FS4LCB0THFELGDI" localSheetId="15" hidden="1">#REF!</definedName>
    <definedName name="BExMRQHUEHGF2FS4LCB0THFELGDI" hidden="1">#REF!</definedName>
    <definedName name="BExMRRJNUMGRSDD5GGKKGEIZ6FTS" hidden="1">#REF!</definedName>
    <definedName name="BExMS2HE88TMRHW4I94C615N9ICA" localSheetId="15" hidden="1">Analysis Report All #REF!</definedName>
    <definedName name="BExMS2HE88TMRHW4I94C615N9ICA" localSheetId="19" hidden="1">Analysis Report All #REF!</definedName>
    <definedName name="BExMS2HE88TMRHW4I94C615N9ICA" hidden="1">Analysis Report All #REF!</definedName>
    <definedName name="BExMSAVHF7RWGI92J9OFH0850OCN" localSheetId="19" hidden="1">#N/A</definedName>
    <definedName name="BExMSAVHF7RWGI92J9OFH0850OCN" hidden="1">#N/A</definedName>
    <definedName name="BExMSH631CG282AEAAQ0M0J7FCLC" localSheetId="19" hidden="1">#N/A</definedName>
    <definedName name="BExMSH631CG282AEAAQ0M0J7FCLC" hidden="1">#N/A</definedName>
    <definedName name="BExMSID7UEUNQT9G4A855LL6QZM6" localSheetId="15" hidden="1">Analysis Report All #REF!</definedName>
    <definedName name="BExMSID7UEUNQT9G4A855LL6QZM6" localSheetId="19" hidden="1">Analysis Report All #REF!</definedName>
    <definedName name="BExMSID7UEUNQT9G4A855LL6QZM6" hidden="1">Analysis Report All #REF!</definedName>
    <definedName name="BExMSLD50DOIH2P01MJUW2WF5JF1" localSheetId="15" hidden="1">Net Sales #REF!</definedName>
    <definedName name="BExMSLD50DOIH2P01MJUW2WF5JF1" localSheetId="19" hidden="1">Net Sales #REF!</definedName>
    <definedName name="BExMSLD50DOIH2P01MJUW2WF5JF1" hidden="1">Net Sales #REF!</definedName>
    <definedName name="BExMSM9IB57K9ZM666KFKDE6D9N2" localSheetId="15" hidden="1">Analysis Report All #REF!</definedName>
    <definedName name="BExMSM9IB57K9ZM666KFKDE6D9N2" localSheetId="19" hidden="1">Analysis Report All #REF!</definedName>
    <definedName name="BExMSM9IB57K9ZM666KFKDE6D9N2" hidden="1">Analysis Report All #REF!</definedName>
    <definedName name="BExMTL14WLTH53DP3DXRJGSKQBHI" localSheetId="15" hidden="1">Net #REF!</definedName>
    <definedName name="BExMTL14WLTH53DP3DXRJGSKQBHI" localSheetId="19" hidden="1">Net #REF!</definedName>
    <definedName name="BExMTL14WLTH53DP3DXRJGSKQBHI" hidden="1">Net #REF!</definedName>
    <definedName name="BExO4D9SWLP6R3LKGGEKQZPJ63ZR" localSheetId="15" hidden="1">Balance #REF!</definedName>
    <definedName name="BExO4D9SWLP6R3LKGGEKQZPJ63ZR" localSheetId="19" hidden="1">Balance #REF!</definedName>
    <definedName name="BExO4D9SWLP6R3LKGGEKQZPJ63ZR" hidden="1">Balance #REF!</definedName>
    <definedName name="BExO4J9LR712G00TVA82VNTG8O7H" localSheetId="15" hidden="1">#REF!</definedName>
    <definedName name="BExO4J9LR712G00TVA82VNTG8O7H" hidden="1">#REF!</definedName>
    <definedName name="BExO4X1YEHWJA72QKYUSS0OO0QYZ" localSheetId="19" hidden="1">#N/A</definedName>
    <definedName name="BExO4X1YEHWJA72QKYUSS0OO0QYZ" hidden="1">#N/A</definedName>
    <definedName name="BExO59N3HIK4QEV88ABQXGJ2K46J" localSheetId="15" hidden="1">Balance #REF!</definedName>
    <definedName name="BExO59N3HIK4QEV88ABQXGJ2K46J" localSheetId="19" hidden="1">Balance #REF!</definedName>
    <definedName name="BExO59N3HIK4QEV88ABQXGJ2K46J" hidden="1">Balance #REF!</definedName>
    <definedName name="BExO5J8DXOBN6D1A37648ZV77STS" localSheetId="19" hidden="1">#N/A</definedName>
    <definedName name="BExO5J8DXOBN6D1A37648ZV77STS" hidden="1">#N/A</definedName>
    <definedName name="BExO5N4MLR981C0Q50AJ4CKT1OSQ" localSheetId="15" hidden="1">Operating #REF!</definedName>
    <definedName name="BExO5N4MLR981C0Q50AJ4CKT1OSQ" localSheetId="19" hidden="1">Operating #REF!</definedName>
    <definedName name="BExO5N4MLR981C0Q50AJ4CKT1OSQ" hidden="1">Operating #REF!</definedName>
    <definedName name="BExO5YTG38X4DS0T05ZUFSOMLHAO" localSheetId="15" hidden="1">List of Journal #REF!</definedName>
    <definedName name="BExO5YTG38X4DS0T05ZUFSOMLHAO" localSheetId="19" hidden="1">List of Journal #REF!</definedName>
    <definedName name="BExO5YTG38X4DS0T05ZUFSOMLHAO" hidden="1">List of Journal #REF!</definedName>
    <definedName name="BExO6BPEKMT0G8MZHI511HBWAK2D" localSheetId="15" hidden="1">Operating #REF!</definedName>
    <definedName name="BExO6BPEKMT0G8MZHI511HBWAK2D" localSheetId="19" hidden="1">Operating #REF!</definedName>
    <definedName name="BExO6BPEKMT0G8MZHI511HBWAK2D" hidden="1">Operating #REF!</definedName>
    <definedName name="BExO6LQROZDD18YLUD7PMKUXWP36" localSheetId="15" hidden="1">Analysis Report All #REF!</definedName>
    <definedName name="BExO6LQROZDD18YLUD7PMKUXWP36" localSheetId="19" hidden="1">Analysis Report All #REF!</definedName>
    <definedName name="BExO6LQROZDD18YLUD7PMKUXWP36" hidden="1">Analysis Report All #REF!</definedName>
    <definedName name="BExO6RL89KOTSU74CVQCFUU34LDI" localSheetId="15" hidden="1">List of Journal #REF!</definedName>
    <definedName name="BExO6RL89KOTSU74CVQCFUU34LDI" localSheetId="19" hidden="1">List of Journal #REF!</definedName>
    <definedName name="BExO6RL89KOTSU74CVQCFUU34LDI" hidden="1">List of Journal #REF!</definedName>
    <definedName name="BExO6S6U9PU374OGDOI36JTF8UQX" localSheetId="15" hidden="1">Analysis Report All #REF!</definedName>
    <definedName name="BExO6S6U9PU374OGDOI36JTF8UQX" localSheetId="19" hidden="1">Analysis Report All #REF!</definedName>
    <definedName name="BExO6S6U9PU374OGDOI36JTF8UQX" hidden="1">Analysis Report All #REF!</definedName>
    <definedName name="BExO734LLWK2QXB48U2F6IHMRLOE" localSheetId="15" hidden="1">Analysis Report All #REF!</definedName>
    <definedName name="BExO734LLWK2QXB48U2F6IHMRLOE" localSheetId="19" hidden="1">Analysis Report All #REF!</definedName>
    <definedName name="BExO734LLWK2QXB48U2F6IHMRLOE" hidden="1">Analysis Report All #REF!</definedName>
    <definedName name="BExO76KQLB5C2BMA8YZL8TRK7GO6" localSheetId="19" hidden="1">#N/A</definedName>
    <definedName name="BExO76KQLB5C2BMA8YZL8TRK7GO6" hidden="1">#N/A</definedName>
    <definedName name="BExO7CPTIYEFY7LLENXJZL4I73P6" localSheetId="15" hidden="1">Analysis Report All #REF!</definedName>
    <definedName name="BExO7CPTIYEFY7LLENXJZL4I73P6" localSheetId="19" hidden="1">Analysis Report All #REF!</definedName>
    <definedName name="BExO7CPTIYEFY7LLENXJZL4I73P6" hidden="1">Analysis Report All #REF!</definedName>
    <definedName name="BExO7EIJY2ZU28XJDXL1N5KUK12B" localSheetId="15" hidden="1">Net #REF!</definedName>
    <definedName name="BExO7EIJY2ZU28XJDXL1N5KUK12B" localSheetId="19" hidden="1">Net #REF!</definedName>
    <definedName name="BExO7EIJY2ZU28XJDXL1N5KUK12B" hidden="1">Net #REF!</definedName>
    <definedName name="BExO7H7NWAPZE04G9HVSA3XRA3QX" localSheetId="15" hidden="1">#REF!</definedName>
    <definedName name="BExO7H7NWAPZE04G9HVSA3XRA3QX" hidden="1">#REF!</definedName>
    <definedName name="BExO7JB7DMQPGH7K5L75M62O9HG8" localSheetId="19" hidden="1">#N/A</definedName>
    <definedName name="BExO7JB7DMQPGH7K5L75M62O9HG8" hidden="1">#N/A</definedName>
    <definedName name="BExO7JRBB20GXWSOT7UFCCET2VGT" localSheetId="15" hidden="1">Group Balance #REF!</definedName>
    <definedName name="BExO7JRBB20GXWSOT7UFCCET2VGT" localSheetId="19" hidden="1">Group Balance #REF!</definedName>
    <definedName name="BExO7JRBB20GXWSOT7UFCCET2VGT" hidden="1">Group Balance #REF!</definedName>
    <definedName name="BExO7JWT16PBSFTH2SPD54MM3M5G" localSheetId="15" hidden="1">Group Balance #REF!</definedName>
    <definedName name="BExO7JWT16PBSFTH2SPD54MM3M5G" localSheetId="19" hidden="1">Group Balance #REF!</definedName>
    <definedName name="BExO7JWT16PBSFTH2SPD54MM3M5G" hidden="1">Group Balance #REF!</definedName>
    <definedName name="BExO7L3YI5FGK5Q3CUWZMZENTBW1" localSheetId="15" hidden="1">Analysis Report All #REF!</definedName>
    <definedName name="BExO7L3YI5FGK5Q3CUWZMZENTBW1" localSheetId="19" hidden="1">Analysis Report All #REF!</definedName>
    <definedName name="BExO7L3YI5FGK5Q3CUWZMZENTBW1" hidden="1">Analysis Report All #REF!</definedName>
    <definedName name="BExO7MWPQQ27XAPCKV0UBH8ZJQM5" localSheetId="15" hidden="1">Gross Profit #REF!</definedName>
    <definedName name="BExO7MWPQQ27XAPCKV0UBH8ZJQM5" localSheetId="19" hidden="1">Gross Profit #REF!</definedName>
    <definedName name="BExO7MWPQQ27XAPCKV0UBH8ZJQM5" hidden="1">Gross Profit #REF!</definedName>
    <definedName name="BExO7OK3SNFGM8SYZF1CGK47T78X" localSheetId="15" hidden="1">Trade Working #REF!</definedName>
    <definedName name="BExO7OK3SNFGM8SYZF1CGK47T78X" localSheetId="19" hidden="1">Trade Working #REF!</definedName>
    <definedName name="BExO7OK3SNFGM8SYZF1CGK47T78X" hidden="1">Trade Working #REF!</definedName>
    <definedName name="BExO7RUNUNVOE6DG34X4HGFCYJTI" localSheetId="15" hidden="1">Analysis Report All Items #REF!</definedName>
    <definedName name="BExO7RUNUNVOE6DG34X4HGFCYJTI" localSheetId="19" hidden="1">Analysis Report All Items #REF!</definedName>
    <definedName name="BExO7RUNUNVOE6DG34X4HGFCYJTI" hidden="1">Analysis Report All Items #REF!</definedName>
    <definedName name="BExO7X3I3L7XMOJ9T61KOPFSH612" localSheetId="15" hidden="1">Analysis Report All #REF!</definedName>
    <definedName name="BExO7X3I3L7XMOJ9T61KOPFSH612" localSheetId="19" hidden="1">Analysis Report All #REF!</definedName>
    <definedName name="BExO7X3I3L7XMOJ9T61KOPFSH612" hidden="1">Analysis Report All #REF!</definedName>
    <definedName name="BExO7Z729GJYNZ9A3V24EN20JCWH" localSheetId="15" hidden="1">#REF!</definedName>
    <definedName name="BExO7Z729GJYNZ9A3V24EN20JCWH" hidden="1">#REF!</definedName>
    <definedName name="BExO85HMYXZJ7SONWBKKIAXMCI3C" hidden="1">#REF!</definedName>
    <definedName name="BExO88HJIXM6RJTCYOZ76LLQU1GK" localSheetId="15" hidden="1">Analysis Report All #REF!</definedName>
    <definedName name="BExO88HJIXM6RJTCYOZ76LLQU1GK" localSheetId="19" hidden="1">Analysis Report All #REF!</definedName>
    <definedName name="BExO88HJIXM6RJTCYOZ76LLQU1GK" hidden="1">Analysis Report All #REF!</definedName>
    <definedName name="BExO89ZIOXN0HOKHY24F7HDZ87UT" localSheetId="15" hidden="1">#REF!</definedName>
    <definedName name="BExO89ZIOXN0HOKHY24F7HDZ87UT" hidden="1">#REF!</definedName>
    <definedName name="BExO8AVPR6V4FJ16MX0X5DDPTCCY" localSheetId="15" hidden="1">Net #REF!</definedName>
    <definedName name="BExO8AVPR6V4FJ16MX0X5DDPTCCY" localSheetId="19" hidden="1">Net #REF!</definedName>
    <definedName name="BExO8AVPR6V4FJ16MX0X5DDPTCCY" hidden="1">Net #REF!</definedName>
    <definedName name="BExO8C8B2V03YGUDYM3N8XK3Y1R5" localSheetId="15" hidden="1">Operating #REF!</definedName>
    <definedName name="BExO8C8B2V03YGUDYM3N8XK3Y1R5" localSheetId="19" hidden="1">Operating #REF!</definedName>
    <definedName name="BExO8C8B2V03YGUDYM3N8XK3Y1R5" hidden="1">Operating #REF!</definedName>
    <definedName name="BExO8FOGQL9V3QA51RQHNGEYCI41" localSheetId="15" hidden="1">#REF!</definedName>
    <definedName name="BExO8FOGQL9V3QA51RQHNGEYCI41" hidden="1">#REF!</definedName>
    <definedName name="BExO8IZ05ZG0XVOL3W41KBQE176A" localSheetId="15" hidden="1">#REF!</definedName>
    <definedName name="BExO8IZ05ZG0XVOL3W41KBQE176A" hidden="1">#REF!</definedName>
    <definedName name="BExO8JKMVIPE7Q3HQV9AG9RWNWJS" localSheetId="15" hidden="1">Operating #REF!</definedName>
    <definedName name="BExO8JKMVIPE7Q3HQV9AG9RWNWJS" localSheetId="19" hidden="1">Operating #REF!</definedName>
    <definedName name="BExO8JKMVIPE7Q3HQV9AG9RWNWJS" hidden="1">Operating #REF!</definedName>
    <definedName name="BExO8Q0NXUFFG7LBX05F1UG0J53X" localSheetId="15" hidden="1">#REF!</definedName>
    <definedName name="BExO8Q0NXUFFG7LBX05F1UG0J53X" hidden="1">#REF!</definedName>
    <definedName name="BExO9CCDJFRAATKPDP7UARIKOV98" localSheetId="15" hidden="1">#REF!</definedName>
    <definedName name="BExO9CCDJFRAATKPDP7UARIKOV98" hidden="1">#REF!</definedName>
    <definedName name="BExO9J3A438976RXIUX5U9SU5T55" hidden="1">#REF!</definedName>
    <definedName name="BExO9NL4H06P1MDH55AIK75INXOY" hidden="1">#REF!</definedName>
    <definedName name="BExO9OHGJE04SJXWEDQM0M9UB88K" hidden="1">#REF!</definedName>
    <definedName name="BExO9WKTGV60IQ9LT04MI5TAFWHQ" localSheetId="15" hidden="1">Operating #REF!</definedName>
    <definedName name="BExO9WKTGV60IQ9LT04MI5TAFWHQ" localSheetId="19" hidden="1">Operating #REF!</definedName>
    <definedName name="BExO9WKTGV60IQ9LT04MI5TAFWHQ" hidden="1">Operating #REF!</definedName>
    <definedName name="BExO9ZF8DHYWOFD9HB7ZI1F7PVRX" localSheetId="15" hidden="1">Analysis Report All #REF!</definedName>
    <definedName name="BExO9ZF8DHYWOFD9HB7ZI1F7PVRX" localSheetId="19" hidden="1">Analysis Report All #REF!</definedName>
    <definedName name="BExO9ZF8DHYWOFD9HB7ZI1F7PVRX" hidden="1">Analysis Report All #REF!</definedName>
    <definedName name="BExOA3GX0Z9XFVBEL1UGWAHR3IME" localSheetId="15" hidden="1">Analysis Report All #REF!</definedName>
    <definedName name="BExOA3GX0Z9XFVBEL1UGWAHR3IME" localSheetId="19" hidden="1">Analysis Report All #REF!</definedName>
    <definedName name="BExOA3GX0Z9XFVBEL1UGWAHR3IME" hidden="1">Analysis Report All #REF!</definedName>
    <definedName name="BExOA8EVDO0HP4UMWHRZPHSN7FB0" localSheetId="15" hidden="1">Net Sales #REF!</definedName>
    <definedName name="BExOA8EVDO0HP4UMWHRZPHSN7FB0" localSheetId="19" hidden="1">Net Sales #REF!</definedName>
    <definedName name="BExOA8EVDO0HP4UMWHRZPHSN7FB0" hidden="1">Net Sales #REF!</definedName>
    <definedName name="BExOAFWMN5TPXGYH9ILVL5Q8M4IF" localSheetId="15" hidden="1">Operating #REF!</definedName>
    <definedName name="BExOAFWMN5TPXGYH9ILVL5Q8M4IF" localSheetId="19" hidden="1">Operating #REF!</definedName>
    <definedName name="BExOAFWMN5TPXGYH9ILVL5Q8M4IF" hidden="1">Operating #REF!</definedName>
    <definedName name="BExOAG7FBXAL5IP60VNS25AMJLDJ" localSheetId="15" hidden="1">#REF!</definedName>
    <definedName name="BExOAG7FBXAL5IP60VNS25AMJLDJ" hidden="1">#REF!</definedName>
    <definedName name="BExOAGI7XP7W31NADHRDQUHPB9B9" localSheetId="15" hidden="1">#REF!</definedName>
    <definedName name="BExOAGI7XP7W31NADHRDQUHPB9B9" hidden="1">#REF!</definedName>
    <definedName name="BExOAILPR2SGQOCR19RH4WIWPRNG" hidden="1">#REF!</definedName>
    <definedName name="BExOAILQLSWKQ0WCBIS9E74GU42I" localSheetId="15" hidden="1">Net #REF!</definedName>
    <definedName name="BExOAILQLSWKQ0WCBIS9E74GU42I" localSheetId="19" hidden="1">Net #REF!</definedName>
    <definedName name="BExOAILQLSWKQ0WCBIS9E74GU42I" hidden="1">Net #REF!</definedName>
    <definedName name="BExOAJNK42PQ1IZE3L66XRDNPNVV" localSheetId="15" hidden="1">Analysis Report All #REF!</definedName>
    <definedName name="BExOAJNK42PQ1IZE3L66XRDNPNVV" localSheetId="19" hidden="1">Analysis Report All #REF!</definedName>
    <definedName name="BExOAJNK42PQ1IZE3L66XRDNPNVV" hidden="1">Analysis Report All #REF!</definedName>
    <definedName name="BExOAMCJJ8BGUZWGOSPXANMB2VRE" localSheetId="15" hidden="1">Analysis Report All Items #REF!</definedName>
    <definedName name="BExOAMCJJ8BGUZWGOSPXANMB2VRE" localSheetId="19" hidden="1">Analysis Report All Items #REF!</definedName>
    <definedName name="BExOAMCJJ8BGUZWGOSPXANMB2VRE" hidden="1">Analysis Report All Items #REF!</definedName>
    <definedName name="BExOAOARE8XOCBUCZP6S16CCMO8Q" localSheetId="15" hidden="1">#REF!</definedName>
    <definedName name="BExOAOARE8XOCBUCZP6S16CCMO8Q" hidden="1">#REF!</definedName>
    <definedName name="BExOAPHWOLKTMBBGR6XUJHKRD72V" localSheetId="15" hidden="1">Analysis Report All #REF!</definedName>
    <definedName name="BExOAPHWOLKTMBBGR6XUJHKRD72V" localSheetId="19" hidden="1">Analysis Report All #REF!</definedName>
    <definedName name="BExOAPHWOLKTMBBGR6XUJHKRD72V" hidden="1">Analysis Report All #REF!</definedName>
    <definedName name="BExOAULBL633F5HAYNHH91EE1ABY" localSheetId="15" hidden="1">Group #REF!</definedName>
    <definedName name="BExOAULBL633F5HAYNHH91EE1ABY" localSheetId="19" hidden="1">Group #REF!</definedName>
    <definedName name="BExOAULBL633F5HAYNHH91EE1ABY" hidden="1">Group #REF!</definedName>
    <definedName name="BExOAVSGIPTT95A8VK8RSZM1CRR4" localSheetId="15" hidden="1">Gross Profit #REF!</definedName>
    <definedName name="BExOAVSGIPTT95A8VK8RSZM1CRR4" localSheetId="19" hidden="1">Gross Profit #REF!</definedName>
    <definedName name="BExOAVSGIPTT95A8VK8RSZM1CRR4" hidden="1">Gross Profit #REF!</definedName>
    <definedName name="BExOAY6TPIH9WADP81P1C56AC0SF" localSheetId="15" hidden="1">Balance #REF!</definedName>
    <definedName name="BExOAY6TPIH9WADP81P1C56AC0SF" localSheetId="19" hidden="1">Balance #REF!</definedName>
    <definedName name="BExOAY6TPIH9WADP81P1C56AC0SF" hidden="1">Balance #REF!</definedName>
    <definedName name="BExOB64NIXHK306A9TKRL2BJORMU" localSheetId="15" hidden="1">Personnel in #REF!</definedName>
    <definedName name="BExOB64NIXHK306A9TKRL2BJORMU" localSheetId="19" hidden="1">Personnel in #REF!</definedName>
    <definedName name="BExOB64NIXHK306A9TKRL2BJORMU" hidden="1">Personnel in #REF!</definedName>
    <definedName name="BExOB6KWJOJLM6DAMY9CUDTQ12E8" localSheetId="15" hidden="1">Order #REF!</definedName>
    <definedName name="BExOB6KWJOJLM6DAMY9CUDTQ12E8" localSheetId="19" hidden="1">Order #REF!</definedName>
    <definedName name="BExOB6KWJOJLM6DAMY9CUDTQ12E8" hidden="1">Order #REF!</definedName>
    <definedName name="BExOBABQDBW99094JSDRNNHU5P7I" localSheetId="15" hidden="1">Analysis Report All #REF!</definedName>
    <definedName name="BExOBABQDBW99094JSDRNNHU5P7I" localSheetId="19" hidden="1">Analysis Report All #REF!</definedName>
    <definedName name="BExOBABQDBW99094JSDRNNHU5P7I" hidden="1">Analysis Report All #REF!</definedName>
    <definedName name="BExOBE7YPGMV9Q67B6F8XUV52MOE" localSheetId="15" hidden="1">Operating #REF!</definedName>
    <definedName name="BExOBE7YPGMV9Q67B6F8XUV52MOE" localSheetId="19" hidden="1">Operating #REF!</definedName>
    <definedName name="BExOBE7YPGMV9Q67B6F8XUV52MOE" hidden="1">Operating #REF!</definedName>
    <definedName name="BExOBIV49Z0H2RRYWDXGLXEUUP5R" localSheetId="15" hidden="1">List of Journal #REF!</definedName>
    <definedName name="BExOBIV49Z0H2RRYWDXGLXEUUP5R" localSheetId="19" hidden="1">List of Journal #REF!</definedName>
    <definedName name="BExOBIV49Z0H2RRYWDXGLXEUUP5R" hidden="1">List of Journal #REF!</definedName>
    <definedName name="BExOBOKAFK6V27O6R0KS7DZXH83Z" localSheetId="15" hidden="1">Net Sales #REF!</definedName>
    <definedName name="BExOBOKAFK6V27O6R0KS7DZXH83Z" localSheetId="19" hidden="1">Net Sales #REF!</definedName>
    <definedName name="BExOBOKAFK6V27O6R0KS7DZXH83Z" hidden="1">Net Sales #REF!</definedName>
    <definedName name="BExOC0EE586JXQBOIDIRWX07U95Z" localSheetId="15" hidden="1">Analysis Report All #REF!</definedName>
    <definedName name="BExOC0EE586JXQBOIDIRWX07U95Z" localSheetId="19" hidden="1">Analysis Report All #REF!</definedName>
    <definedName name="BExOC0EE586JXQBOIDIRWX07U95Z" hidden="1">Analysis Report All #REF!</definedName>
    <definedName name="BExOC33HU9KXDHJLUJZ2MZMNYRXN" localSheetId="15" hidden="1">Check Closing #REF!</definedName>
    <definedName name="BExOC33HU9KXDHJLUJZ2MZMNYRXN" localSheetId="19" hidden="1">Check Closing #REF!</definedName>
    <definedName name="BExOC33HU9KXDHJLUJZ2MZMNYRXN" hidden="1">Check Closing #REF!</definedName>
    <definedName name="BExOCDABYADXPX3I44OR9GW8WMAA" localSheetId="15" hidden="1">Balance #REF!</definedName>
    <definedName name="BExOCDABYADXPX3I44OR9GW8WMAA" localSheetId="19" hidden="1">Balance #REF!</definedName>
    <definedName name="BExOCDABYADXPX3I44OR9GW8WMAA" hidden="1">Balance #REF!</definedName>
    <definedName name="BExOCIZDONRGRZOLAK9UDSZ1NT5S" localSheetId="19" hidden="1">#N/A</definedName>
    <definedName name="BExOCIZDONRGRZOLAK9UDSZ1NT5S" hidden="1">#N/A</definedName>
    <definedName name="BExOCKBTAT90GUMFOA80VADVF69H" localSheetId="15" hidden="1">#REF!</definedName>
    <definedName name="BExOCKBTAT90GUMFOA80VADVF69H" hidden="1">#REF!</definedName>
    <definedName name="BExOCQMFENFRAWZWWXUEGYKCKE2P" localSheetId="15" hidden="1">Analysis Report All #REF!</definedName>
    <definedName name="BExOCQMFENFRAWZWWXUEGYKCKE2P" localSheetId="19" hidden="1">Analysis Report All #REF!</definedName>
    <definedName name="BExOCQMFENFRAWZWWXUEGYKCKE2P" hidden="1">Analysis Report All #REF!</definedName>
    <definedName name="BExOCUTG82UPEUCQ3SN8TH70Y01L" localSheetId="15" hidden="1">Analysis Report All #REF!</definedName>
    <definedName name="BExOCUTG82UPEUCQ3SN8TH70Y01L" localSheetId="19" hidden="1">Analysis Report All #REF!</definedName>
    <definedName name="BExOCUTG82UPEUCQ3SN8TH70Y01L" hidden="1">Analysis Report All #REF!</definedName>
    <definedName name="BExOCVVCD356IJ5UZGU3WDI1WCG9" localSheetId="15" hidden="1">Net #REF!</definedName>
    <definedName name="BExOCVVCD356IJ5UZGU3WDI1WCG9" localSheetId="19" hidden="1">Net #REF!</definedName>
    <definedName name="BExOCVVCD356IJ5UZGU3WDI1WCG9" hidden="1">Net #REF!</definedName>
    <definedName name="BExOCW0LS14T7IQ3I0BIHJYO2DIX" localSheetId="15" hidden="1">Net Sales #REF!</definedName>
    <definedName name="BExOCW0LS14T7IQ3I0BIHJYO2DIX" localSheetId="19" hidden="1">Net Sales #REF!</definedName>
    <definedName name="BExOCW0LS14T7IQ3I0BIHJYO2DIX" hidden="1">Net Sales #REF!</definedName>
    <definedName name="BExOD2GPL5A59WIGA8D3MP1SRNPS" localSheetId="15" hidden="1">Personnel in #REF!</definedName>
    <definedName name="BExOD2GPL5A59WIGA8D3MP1SRNPS" localSheetId="19" hidden="1">Personnel in #REF!</definedName>
    <definedName name="BExOD2GPL5A59WIGA8D3MP1SRNPS" hidden="1">Personnel in #REF!</definedName>
    <definedName name="BExOD6IAM021OK3QNLKLVMTG5YB9" localSheetId="15" hidden="1">Analysis Report All #REF!</definedName>
    <definedName name="BExOD6IAM021OK3QNLKLVMTG5YB9" localSheetId="19" hidden="1">Analysis Report All #REF!</definedName>
    <definedName name="BExOD6IAM021OK3QNLKLVMTG5YB9" hidden="1">Analysis Report All #REF!</definedName>
    <definedName name="BExODGUKBZBVVPE06N27DAISJNAD" localSheetId="15" hidden="1">List of Journal #REF!</definedName>
    <definedName name="BExODGUKBZBVVPE06N27DAISJNAD" localSheetId="19" hidden="1">List of Journal #REF!</definedName>
    <definedName name="BExODGUKBZBVVPE06N27DAISJNAD" hidden="1">List of Journal #REF!</definedName>
    <definedName name="BExODME4KBXDMMXDR16MAYQH2UP6" localSheetId="15" hidden="1">#REF!</definedName>
    <definedName name="BExODME4KBXDMMXDR16MAYQH2UP6" hidden="1">#REF!</definedName>
    <definedName name="BExODQ4X6G9C2BT6QCP6LB97NQDN" localSheetId="19" hidden="1">#N/A</definedName>
    <definedName name="BExODQ4X6G9C2BT6QCP6LB97NQDN" hidden="1">#N/A</definedName>
    <definedName name="BExODZFEIWV26E8RFU7XQYX1J458" localSheetId="15" hidden="1">#REF!</definedName>
    <definedName name="BExODZFEIWV26E8RFU7XQYX1J458" hidden="1">#REF!</definedName>
    <definedName name="BExOE2FAX554K56SX03J3ZC19H5T" hidden="1">#REF!</definedName>
    <definedName name="BExOE9M7RKIDCQESKRVA5FCV53L8" localSheetId="19" hidden="1">#N/A</definedName>
    <definedName name="BExOE9M7RKIDCQESKRVA5FCV53L8" hidden="1">#N/A</definedName>
    <definedName name="BExOEBKG55EROA2VL360A06LKASE" hidden="1">#REF!</definedName>
    <definedName name="BExOEEEVDB01040NPVE7GLJPKS78" localSheetId="15" hidden="1">Trade Working #REF!</definedName>
    <definedName name="BExOEEEVDB01040NPVE7GLJPKS78" localSheetId="19" hidden="1">Trade Working #REF!</definedName>
    <definedName name="BExOEEEVDB01040NPVE7GLJPKS78" hidden="1">Trade Working #REF!</definedName>
    <definedName name="BExOEI5SFX9MRLPG5IP9MFSN5UF0" localSheetId="15" hidden="1">Group Operating #REF!</definedName>
    <definedName name="BExOEI5SFX9MRLPG5IP9MFSN5UF0" localSheetId="19" hidden="1">Group Operating #REF!</definedName>
    <definedName name="BExOEI5SFX9MRLPG5IP9MFSN5UF0" hidden="1">Group Operating #REF!</definedName>
    <definedName name="BExOEUWBD242FY97ICFSABXGLXFS" localSheetId="15" hidden="1">Personnel in #REF!</definedName>
    <definedName name="BExOEUWBD242FY97ICFSABXGLXFS" localSheetId="19" hidden="1">Personnel in #REF!</definedName>
    <definedName name="BExOEUWBD242FY97ICFSABXGLXFS" hidden="1">Personnel in #REF!</definedName>
    <definedName name="BExOEZ3DPYM42YE02TGI9L6615OC" localSheetId="15" hidden="1">Check Closing #REF!</definedName>
    <definedName name="BExOEZ3DPYM42YE02TGI9L6615OC" localSheetId="19" hidden="1">Check Closing #REF!</definedName>
    <definedName name="BExOEZ3DPYM42YE02TGI9L6615OC" hidden="1">Check Closing #REF!</definedName>
    <definedName name="BExOF0FTB1OJ6ZW9L5H2QA3OP351" localSheetId="15" hidden="1">#REF!</definedName>
    <definedName name="BExOF0FTB1OJ6ZW9L5H2QA3OP351" hidden="1">#REF!</definedName>
    <definedName name="BExOF239ZX8VAGIWKF8X4B3H80CE" localSheetId="15" hidden="1">Operating #REF!</definedName>
    <definedName name="BExOF239ZX8VAGIWKF8X4B3H80CE" localSheetId="19" hidden="1">Operating #REF!</definedName>
    <definedName name="BExOF239ZX8VAGIWKF8X4B3H80CE" hidden="1">Operating #REF!</definedName>
    <definedName name="BExOF536RT3VE2OXOZ3UD7NYJXW5" localSheetId="15" hidden="1">Personnel in #REF!</definedName>
    <definedName name="BExOF536RT3VE2OXOZ3UD7NYJXW5" localSheetId="19" hidden="1">Personnel in #REF!</definedName>
    <definedName name="BExOF536RT3VE2OXOZ3UD7NYJXW5" hidden="1">Personnel in #REF!</definedName>
    <definedName name="BExOFKDE6SHLV2KOX31X6L80BBSJ" localSheetId="15" hidden="1">Group Operating #REF!</definedName>
    <definedName name="BExOFKDE6SHLV2KOX31X6L80BBSJ" localSheetId="19" hidden="1">Group Operating #REF!</definedName>
    <definedName name="BExOFKDE6SHLV2KOX31X6L80BBSJ" hidden="1">Group Operating #REF!</definedName>
    <definedName name="BExOFQD7WBLETR16CF34BRWBWIFF" localSheetId="15" hidden="1">List of Journal #REF!</definedName>
    <definedName name="BExOFQD7WBLETR16CF34BRWBWIFF" localSheetId="19" hidden="1">List of Journal #REF!</definedName>
    <definedName name="BExOFQD7WBLETR16CF34BRWBWIFF" hidden="1">List of Journal #REF!</definedName>
    <definedName name="BExOFQIK6BM8C11KLXIY3G42VIBD" localSheetId="15" hidden="1">Operating #REF!</definedName>
    <definedName name="BExOFQIK6BM8C11KLXIY3G42VIBD" localSheetId="19" hidden="1">Operating #REF!</definedName>
    <definedName name="BExOFQIK6BM8C11KLXIY3G42VIBD" hidden="1">Operating #REF!</definedName>
    <definedName name="BExOFQTAKXSLOAPS5G2A3GJ8BB0U" localSheetId="15" hidden="1">Analysis Report All #REF!</definedName>
    <definedName name="BExOFQTAKXSLOAPS5G2A3GJ8BB0U" localSheetId="19" hidden="1">Analysis Report All #REF!</definedName>
    <definedName name="BExOFQTAKXSLOAPS5G2A3GJ8BB0U" hidden="1">Analysis Report All #REF!</definedName>
    <definedName name="BExOFYGK3JYJE15XXRR3BAN4SME2" localSheetId="15" hidden="1">Operating #REF!</definedName>
    <definedName name="BExOFYGK3JYJE15XXRR3BAN4SME2" localSheetId="19" hidden="1">Operating #REF!</definedName>
    <definedName name="BExOFYGK3JYJE15XXRR3BAN4SME2" hidden="1">Operating #REF!</definedName>
    <definedName name="BExOG1WJG02DRSWKVAN6WKDGLKQ3" localSheetId="15" hidden="1">Gross Profit bef. Distr. #REF!</definedName>
    <definedName name="BExOG1WJG02DRSWKVAN6WKDGLKQ3" localSheetId="19" hidden="1">Gross Profit bef. Distr. #REF!</definedName>
    <definedName name="BExOG1WJG02DRSWKVAN6WKDGLKQ3" hidden="1">Gross Profit bef. Distr. #REF!</definedName>
    <definedName name="BExOG2I4DIWPMG03VG8MTP6JELPB" localSheetId="15" hidden="1">#REF!</definedName>
    <definedName name="BExOG2I4DIWPMG03VG8MTP6JELPB" hidden="1">#REF!</definedName>
    <definedName name="BExOG7AQKOWJ5YGXDMGJCTF1FDUO" localSheetId="15" hidden="1">Group Balance #REF!</definedName>
    <definedName name="BExOG7AQKOWJ5YGXDMGJCTF1FDUO" localSheetId="19" hidden="1">Group Balance #REF!</definedName>
    <definedName name="BExOG7AQKOWJ5YGXDMGJCTF1FDUO" hidden="1">Group Balance #REF!</definedName>
    <definedName name="BExOGFE2SCL8HHT4DFAXKLUTJZOG" localSheetId="15" hidden="1">#REF!</definedName>
    <definedName name="BExOGFE2SCL8HHT4DFAXKLUTJZOG" hidden="1">#REF!</definedName>
    <definedName name="BExOGH6T71VNPQ4LHZU76JLL54U5" localSheetId="15" hidden="1">Group #REF!</definedName>
    <definedName name="BExOGH6T71VNPQ4LHZU76JLL54U5" localSheetId="19" hidden="1">Group #REF!</definedName>
    <definedName name="BExOGH6T71VNPQ4LHZU76JLL54U5" hidden="1">Group #REF!</definedName>
    <definedName name="BExOGWMDP9LDTZZGDGS1F84807Z8" localSheetId="19" hidden="1">#N/A</definedName>
    <definedName name="BExOGWMDP9LDTZZGDGS1F84807Z8" hidden="1">#N/A</definedName>
    <definedName name="BExOH262SEPOWIJVDS1I6RNWI75Q" localSheetId="15" hidden="1">Group Trade Working #REF!</definedName>
    <definedName name="BExOH262SEPOWIJVDS1I6RNWI75Q" localSheetId="19" hidden="1">Group Trade Working #REF!</definedName>
    <definedName name="BExOH262SEPOWIJVDS1I6RNWI75Q" hidden="1">Group Trade Working #REF!</definedName>
    <definedName name="BExOH67NTOW6TTNUBNACOCCLVEHT" localSheetId="15" hidden="1">Analysis Report All #REF!</definedName>
    <definedName name="BExOH67NTOW6TTNUBNACOCCLVEHT" localSheetId="19" hidden="1">Analysis Report All #REF!</definedName>
    <definedName name="BExOH67NTOW6TTNUBNACOCCLVEHT" hidden="1">Analysis Report All #REF!</definedName>
    <definedName name="BExOH8R9Z01NKJFJPDNTIKOH32KG" localSheetId="15" hidden="1">Analysis Report All #REF!</definedName>
    <definedName name="BExOH8R9Z01NKJFJPDNTIKOH32KG" localSheetId="19" hidden="1">Analysis Report All #REF!</definedName>
    <definedName name="BExOH8R9Z01NKJFJPDNTIKOH32KG" hidden="1">Analysis Report All #REF!</definedName>
    <definedName name="BExOHCI8J6AGFWI3HJMKCS2VAI28" localSheetId="15" hidden="1">Analysis Report All #REF!</definedName>
    <definedName name="BExOHCI8J6AGFWI3HJMKCS2VAI28" localSheetId="19" hidden="1">Analysis Report All #REF!</definedName>
    <definedName name="BExOHCI8J6AGFWI3HJMKCS2VAI28" hidden="1">Analysis Report All #REF!</definedName>
    <definedName name="BExOHE06ZKJRQH5GENREFQJYFJW6" localSheetId="15" hidden="1">Analysis Report All #REF!</definedName>
    <definedName name="BExOHE06ZKJRQH5GENREFQJYFJW6" localSheetId="19" hidden="1">Analysis Report All #REF!</definedName>
    <definedName name="BExOHE06ZKJRQH5GENREFQJYFJW6" hidden="1">Analysis Report All #REF!</definedName>
    <definedName name="BExOHO71BP9RE36YQ8AHI1HY1N0O" localSheetId="15" hidden="1">#REF!</definedName>
    <definedName name="BExOHO71BP9RE36YQ8AHI1HY1N0O" hidden="1">#REF!</definedName>
    <definedName name="BExOHRXUXO1MSUQF9IB700E495HP" localSheetId="15" hidden="1">Trade Working #REF!</definedName>
    <definedName name="BExOHRXUXO1MSUQF9IB700E495HP" localSheetId="19" hidden="1">Trade Working #REF!</definedName>
    <definedName name="BExOHRXUXO1MSUQF9IB700E495HP" hidden="1">Trade Working #REF!</definedName>
    <definedName name="BExOHTQPP8LQ98L6PYUI6QW08YID" localSheetId="15" hidden="1">#REF!</definedName>
    <definedName name="BExOHTQPP8LQ98L6PYUI6QW08YID" hidden="1">#REF!</definedName>
    <definedName name="BExOHUCAC3ESH8TCIXD6MDKF4U3B" localSheetId="15" hidden="1">Operating #REF!</definedName>
    <definedName name="BExOHUCAC3ESH8TCIXD6MDKF4U3B" localSheetId="19" hidden="1">Operating #REF!</definedName>
    <definedName name="BExOHUCAC3ESH8TCIXD6MDKF4U3B" hidden="1">Operating #REF!</definedName>
    <definedName name="BExOHXSB3R1OMXN2ZR7WCBI5DJFU" localSheetId="15" hidden="1">Check Closing #REF!</definedName>
    <definedName name="BExOHXSB3R1OMXN2ZR7WCBI5DJFU" localSheetId="19" hidden="1">Check Closing #REF!</definedName>
    <definedName name="BExOHXSB3R1OMXN2ZR7WCBI5DJFU" hidden="1">Check Closing #REF!</definedName>
    <definedName name="BExOI0S7MGLFDPBK6GTZMZVX2DZJ" localSheetId="15" hidden="1">Personnel in #REF!</definedName>
    <definedName name="BExOI0S7MGLFDPBK6GTZMZVX2DZJ" localSheetId="19" hidden="1">Personnel in #REF!</definedName>
    <definedName name="BExOI0S7MGLFDPBK6GTZMZVX2DZJ" hidden="1">Personnel in #REF!</definedName>
    <definedName name="BExOI1301U32Y08RK789TK8417MH" localSheetId="15" hidden="1">Group Net #REF!</definedName>
    <definedName name="BExOI1301U32Y08RK789TK8417MH" localSheetId="19" hidden="1">Group Net #REF!</definedName>
    <definedName name="BExOI1301U32Y08RK789TK8417MH" hidden="1">Group Net #REF!</definedName>
    <definedName name="BExOIFROBY1ULRWRTCM37O7P96YH" localSheetId="15" hidden="1">Operating #REF!</definedName>
    <definedName name="BExOIFROBY1ULRWRTCM37O7P96YH" localSheetId="19" hidden="1">Operating #REF!</definedName>
    <definedName name="BExOIFROBY1ULRWRTCM37O7P96YH" hidden="1">Operating #REF!</definedName>
    <definedName name="BExOIJNZ7EE42EZZLTRH4MHUXJ3M" localSheetId="15" hidden="1">Order #REF!</definedName>
    <definedName name="BExOIJNZ7EE42EZZLTRH4MHUXJ3M" localSheetId="19" hidden="1">Order #REF!</definedName>
    <definedName name="BExOIJNZ7EE42EZZLTRH4MHUXJ3M" hidden="1">Order #REF!</definedName>
    <definedName name="BExOIPT1YN7RKMJDLJQTK4V9EDEK" localSheetId="15" hidden="1">Analysis Report All #REF!</definedName>
    <definedName name="BExOIPT1YN7RKMJDLJQTK4V9EDEK" localSheetId="19" hidden="1">Analysis Report All #REF!</definedName>
    <definedName name="BExOIPT1YN7RKMJDLJQTK4V9EDEK" hidden="1">Analysis Report All #REF!</definedName>
    <definedName name="BExOIWJVMJ6MG6JC4SPD1L00OHU1" localSheetId="15" hidden="1">#REF!</definedName>
    <definedName name="BExOIWJVMJ6MG6JC4SPD1L00OHU1" hidden="1">#REF!</definedName>
    <definedName name="BExOJ0LGOVRX3RXT958YRF8SEV17" hidden="1">#REF!</definedName>
    <definedName name="BExOJIVOA0E8JKDI2WFBIBQVOT6G" localSheetId="15" hidden="1">Gross Profit #REF!</definedName>
    <definedName name="BExOJIVOA0E8JKDI2WFBIBQVOT6G" localSheetId="19" hidden="1">Gross Profit #REF!</definedName>
    <definedName name="BExOJIVOA0E8JKDI2WFBIBQVOT6G" hidden="1">Gross Profit #REF!</definedName>
    <definedName name="BExOJN2Q8M8ZS65LRNFLDT5SS9SW" localSheetId="15" hidden="1">Analysis Report All #REF!</definedName>
    <definedName name="BExOJN2Q8M8ZS65LRNFLDT5SS9SW" localSheetId="19" hidden="1">Analysis Report All #REF!</definedName>
    <definedName name="BExOJN2Q8M8ZS65LRNFLDT5SS9SW" hidden="1">Analysis Report All #REF!</definedName>
    <definedName name="BExOJPBK7XWG4424QJGV46CJWAK7" localSheetId="15" hidden="1">Check Closing #REF!</definedName>
    <definedName name="BExOJPBK7XWG4424QJGV46CJWAK7" localSheetId="19" hidden="1">Check Closing #REF!</definedName>
    <definedName name="BExOJPBK7XWG4424QJGV46CJWAK7" hidden="1">Check Closing #REF!</definedName>
    <definedName name="BExOK1GL6X6CPPDOBP2MW6Z0XZZH" localSheetId="15" hidden="1">#REF!</definedName>
    <definedName name="BExOK1GL6X6CPPDOBP2MW6Z0XZZH" hidden="1">#REF!</definedName>
    <definedName name="BExOKENCYEOWDN9FOE1UET20BT40" localSheetId="15" hidden="1">#REF!</definedName>
    <definedName name="BExOKENCYEOWDN9FOE1UET20BT40" hidden="1">#REF!</definedName>
    <definedName name="BExOKU897UHFF4S2E5J0OU8NG7GB" localSheetId="15" hidden="1">Business EBIT #REF!</definedName>
    <definedName name="BExOKU897UHFF4S2E5J0OU8NG7GB" localSheetId="19" hidden="1">Business EBIT #REF!</definedName>
    <definedName name="BExOKU897UHFF4S2E5J0OU8NG7GB" hidden="1">Business EBIT #REF!</definedName>
    <definedName name="BExOKU8GMLOCNVORDE329819XN67" localSheetId="15" hidden="1">#REF!</definedName>
    <definedName name="BExOKU8GMLOCNVORDE329819XN67" hidden="1">#REF!</definedName>
    <definedName name="BExOKZRYHLPT68L2NQ7QQS7GZEM4" localSheetId="15" hidden="1">Analysis Report All #REF!</definedName>
    <definedName name="BExOKZRYHLPT68L2NQ7QQS7GZEM4" localSheetId="19" hidden="1">Analysis Report All #REF!</definedName>
    <definedName name="BExOKZRYHLPT68L2NQ7QQS7GZEM4" hidden="1">Analysis Report All #REF!</definedName>
    <definedName name="BExOL4F411PCTZ3NJKO02EVAPYGA" localSheetId="15" hidden="1">Net #REF!</definedName>
    <definedName name="BExOL4F411PCTZ3NJKO02EVAPYGA" localSheetId="19" hidden="1">Net #REF!</definedName>
    <definedName name="BExOL4F411PCTZ3NJKO02EVAPYGA" hidden="1">Net #REF!</definedName>
    <definedName name="BExOL565WBMGS4Q2JF1GYRJNXYNH" localSheetId="15" hidden="1">#REF!</definedName>
    <definedName name="BExOL565WBMGS4Q2JF1GYRJNXYNH" hidden="1">#REF!</definedName>
    <definedName name="BExOLB5YEJE8Z52TAUOJDKW9ZLH0" localSheetId="15" hidden="1">Operating #REF!</definedName>
    <definedName name="BExOLB5YEJE8Z52TAUOJDKW9ZLH0" localSheetId="19" hidden="1">Operating #REF!</definedName>
    <definedName name="BExOLB5YEJE8Z52TAUOJDKW9ZLH0" hidden="1">Operating #REF!</definedName>
    <definedName name="BExOLERABNLGO81RPPP4JSXPLYTT" localSheetId="15" hidden="1">Net #REF!</definedName>
    <definedName name="BExOLERABNLGO81RPPP4JSXPLYTT" localSheetId="19" hidden="1">Net #REF!</definedName>
    <definedName name="BExOLERABNLGO81RPPP4JSXPLYTT" hidden="1">Net #REF!</definedName>
    <definedName name="BExOLOI0WJS3QC12I3ISL0D9AWOF" localSheetId="15" hidden="1">#REF!</definedName>
    <definedName name="BExOLOI0WJS3QC12I3ISL0D9AWOF" hidden="1">#REF!</definedName>
    <definedName name="BExOLSJKMW2GGZWS381BGYBZJEQU" localSheetId="15" hidden="1">#REF!</definedName>
    <definedName name="BExOLSJKMW2GGZWS381BGYBZJEQU" hidden="1">#REF!</definedName>
    <definedName name="BExOLSP2AVXY29134JEMMA5Q8VNT" hidden="1">#REF!</definedName>
    <definedName name="BExOM72Z596TUCKOAOMMZ2EAKVV4" localSheetId="15" hidden="1">Operating #REF!</definedName>
    <definedName name="BExOM72Z596TUCKOAOMMZ2EAKVV4" localSheetId="19" hidden="1">Operating #REF!</definedName>
    <definedName name="BExOM72Z596TUCKOAOMMZ2EAKVV4" hidden="1">Operating #REF!</definedName>
    <definedName name="BExOMKV58YDIFJWKEIRS81N1RHY6" localSheetId="15" hidden="1">Check Closing #REF!</definedName>
    <definedName name="BExOMKV58YDIFJWKEIRS81N1RHY6" localSheetId="19" hidden="1">Check Closing #REF!</definedName>
    <definedName name="BExOMKV58YDIFJWKEIRS81N1RHY6" hidden="1">Check Closing #REF!</definedName>
    <definedName name="BExOMTEPT94WWBUGIGU0YGX7FE3U" localSheetId="15" hidden="1">List of Journal #REF!</definedName>
    <definedName name="BExOMTEPT94WWBUGIGU0YGX7FE3U" localSheetId="19" hidden="1">List of Journal #REF!</definedName>
    <definedName name="BExOMTEPT94WWBUGIGU0YGX7FE3U" hidden="1">List of Journal #REF!</definedName>
    <definedName name="BExOMTK7DU444E79MYMFEH0TTS5K" localSheetId="15" hidden="1">Analysis Report All #REF!</definedName>
    <definedName name="BExOMTK7DU444E79MYMFEH0TTS5K" localSheetId="19" hidden="1">Analysis Report All #REF!</definedName>
    <definedName name="BExOMTK7DU444E79MYMFEH0TTS5K" hidden="1">Analysis Report All #REF!</definedName>
    <definedName name="BExOMVT21P58SEX6WTT8QRO9AXGO" localSheetId="15" hidden="1">Analysis Report All #REF!</definedName>
    <definedName name="BExOMVT21P58SEX6WTT8QRO9AXGO" localSheetId="19" hidden="1">Analysis Report All #REF!</definedName>
    <definedName name="BExOMVT21P58SEX6WTT8QRO9AXGO" hidden="1">Analysis Report All #REF!</definedName>
    <definedName name="BExON0AX35F2SI0UCVMGWGVIUNI3" localSheetId="15" hidden="1">#REF!</definedName>
    <definedName name="BExON0AX35F2SI0UCVMGWGVIUNI3" hidden="1">#REF!</definedName>
    <definedName name="BExONIL31DZWU7IFVN3VV0XTXJA1" hidden="1">#REF!</definedName>
    <definedName name="BExONLVRERZPDO8J8UG5HRBP4MNS" localSheetId="15" hidden="1">Personnel in #REF!</definedName>
    <definedName name="BExONLVRERZPDO8J8UG5HRBP4MNS" localSheetId="19" hidden="1">Personnel in #REF!</definedName>
    <definedName name="BExONLVRERZPDO8J8UG5HRBP4MNS" hidden="1">Personnel in #REF!</definedName>
    <definedName name="BExONPBQJR944BUDTKUVIHLF0S1N" localSheetId="15" hidden="1">List of Journal #REF!</definedName>
    <definedName name="BExONPBQJR944BUDTKUVIHLF0S1N" localSheetId="19" hidden="1">List of Journal #REF!</definedName>
    <definedName name="BExONPBQJR944BUDTKUVIHLF0S1N" hidden="1">List of Journal #REF!</definedName>
    <definedName name="BExONS6CJ72W3L0ITN3SXU8UQIXO" localSheetId="19" hidden="1">#N/A</definedName>
    <definedName name="BExONS6CJ72W3L0ITN3SXU8UQIXO" hidden="1">#N/A</definedName>
    <definedName name="BExONWIP4HKX895JUC53Q9MBKYT5" localSheetId="15" hidden="1">#REF!</definedName>
    <definedName name="BExONWIP4HKX895JUC53Q9MBKYT5" hidden="1">#REF!</definedName>
    <definedName name="BExONXKJ4GZ5E42FEOYQ0TPAQJ0V" localSheetId="15" hidden="1">Analysis Report All #REF!</definedName>
    <definedName name="BExONXKJ4GZ5E42FEOYQ0TPAQJ0V" localSheetId="19" hidden="1">Analysis Report All #REF!</definedName>
    <definedName name="BExONXKJ4GZ5E42FEOYQ0TPAQJ0V" hidden="1">Analysis Report All #REF!</definedName>
    <definedName name="BExOO1WWIZSGB0YTGKESB45TSVMZ" localSheetId="15" hidden="1">#REF!</definedName>
    <definedName name="BExOO1WWIZSGB0YTGKESB45TSVMZ" hidden="1">#REF!</definedName>
    <definedName name="BExOO341Y93BPS9HAJ24P4HLBSXY" hidden="1">#REF!</definedName>
    <definedName name="BExOO4B8FPAFYPHCTYTX37P1TQM5" hidden="1">#REF!</definedName>
    <definedName name="BExOOG01A5EJZTLJN9SJF5X2VNRE" localSheetId="15" hidden="1">Analysis Report All #REF!</definedName>
    <definedName name="BExOOG01A5EJZTLJN9SJF5X2VNRE" localSheetId="19" hidden="1">Analysis Report All #REF!</definedName>
    <definedName name="BExOOG01A5EJZTLJN9SJF5X2VNRE" hidden="1">Analysis Report All #REF!</definedName>
    <definedName name="BExOP62Q6L3ZA6XS3N65OZFKZZZA" localSheetId="15" hidden="1">Net #REF!</definedName>
    <definedName name="BExOP62Q6L3ZA6XS3N65OZFKZZZA" localSheetId="19" hidden="1">Net #REF!</definedName>
    <definedName name="BExOP62Q6L3ZA6XS3N65OZFKZZZA" hidden="1">Net #REF!</definedName>
    <definedName name="BExOP9DEBV5W5P4Q25J3XCJBP5S9" localSheetId="15" hidden="1">#REF!</definedName>
    <definedName name="BExOP9DEBV5W5P4Q25J3XCJBP5S9" hidden="1">#REF!</definedName>
    <definedName name="BExOP9YYSJ6W9323FX58ZL7XOV61" localSheetId="15" hidden="1">Trade Working #REF!</definedName>
    <definedName name="BExOP9YYSJ6W9323FX58ZL7XOV61" localSheetId="19" hidden="1">Trade Working #REF!</definedName>
    <definedName name="BExOP9YYSJ6W9323FX58ZL7XOV61" hidden="1">Trade Working #REF!</definedName>
    <definedName name="BExOPLYK846GREJQMH4NRUJK9B1E" localSheetId="15" hidden="1">Analysis Report All #REF!</definedName>
    <definedName name="BExOPLYK846GREJQMH4NRUJK9B1E" localSheetId="19" hidden="1">Analysis Report All #REF!</definedName>
    <definedName name="BExOPLYK846GREJQMH4NRUJK9B1E" hidden="1">Analysis Report All #REF!</definedName>
    <definedName name="BExOPQGF48H5CBSEZZDIN18IYRA2" localSheetId="15" hidden="1">#REF!</definedName>
    <definedName name="BExOPQGF48H5CBSEZZDIN18IYRA2" hidden="1">#REF!</definedName>
    <definedName name="BExOPQR69Y6CH5DNZT2YB2GWNJ2X" hidden="1">#REF!</definedName>
    <definedName name="BExOQ0N9CB84FIXQ1EC0QUBJLYCZ" localSheetId="15" hidden="1">Analysis Report All #REF!</definedName>
    <definedName name="BExOQ0N9CB84FIXQ1EC0QUBJLYCZ" localSheetId="19" hidden="1">Analysis Report All #REF!</definedName>
    <definedName name="BExOQ0N9CB84FIXQ1EC0QUBJLYCZ" hidden="1">Analysis Report All #REF!</definedName>
    <definedName name="BExOQFXIU6Q62VPIBL5T90NWI405" localSheetId="15" hidden="1">#REF!</definedName>
    <definedName name="BExOQFXIU6Q62VPIBL5T90NWI405" hidden="1">#REF!</definedName>
    <definedName name="BExQ11KVBKOJBP39SDRJDQA7MX51" localSheetId="15" hidden="1">Net #REF!</definedName>
    <definedName name="BExQ11KVBKOJBP39SDRJDQA7MX51" localSheetId="19" hidden="1">Net #REF!</definedName>
    <definedName name="BExQ11KVBKOJBP39SDRJDQA7MX51" hidden="1">Net #REF!</definedName>
    <definedName name="BExQ29C73XR33S3668YYSYZAIHTG" localSheetId="15" hidden="1">#REF!</definedName>
    <definedName name="BExQ29C73XR33S3668YYSYZAIHTG" hidden="1">#REF!</definedName>
    <definedName name="BExQ2FS228IUDUP2023RA1D4AO4C" localSheetId="15" hidden="1">#REF!</definedName>
    <definedName name="BExQ2FS228IUDUP2023RA1D4AO4C" hidden="1">#REF!</definedName>
    <definedName name="BExQ39G8WEHOPF16TJ9RITEJAWZH" localSheetId="15" hidden="1">Trade Working #REF!</definedName>
    <definedName name="BExQ39G8WEHOPF16TJ9RITEJAWZH" localSheetId="19" hidden="1">Trade Working #REF!</definedName>
    <definedName name="BExQ39G8WEHOPF16TJ9RITEJAWZH" hidden="1">Trade Working #REF!</definedName>
    <definedName name="BExQ3E8WLJWBSA2ZRZQ557QJ3T2O" localSheetId="15" hidden="1">#REF!</definedName>
    <definedName name="BExQ3E8WLJWBSA2ZRZQ557QJ3T2O" hidden="1">#REF!</definedName>
    <definedName name="BExQ3EP62QF0O6TZRCH839O3U3KO" localSheetId="15" hidden="1">Check Closing #REF!</definedName>
    <definedName name="BExQ3EP62QF0O6TZRCH839O3U3KO" localSheetId="19" hidden="1">Check Closing #REF!</definedName>
    <definedName name="BExQ3EP62QF0O6TZRCH839O3U3KO" hidden="1">Check Closing #REF!</definedName>
    <definedName name="BExQ3MC6WI7HKQN8L6R0A3Z61KKE" localSheetId="15" hidden="1">#REF!</definedName>
    <definedName name="BExQ3MC6WI7HKQN8L6R0A3Z61KKE" hidden="1">#REF!</definedName>
    <definedName name="BExQ3MMZM4EFFG62Y9SWPWYT6NA7" localSheetId="15" hidden="1">Balance #REF!</definedName>
    <definedName name="BExQ3MMZM4EFFG62Y9SWPWYT6NA7" localSheetId="19" hidden="1">Balance #REF!</definedName>
    <definedName name="BExQ3MMZM4EFFG62Y9SWPWYT6NA7" hidden="1">Balance #REF!</definedName>
    <definedName name="BExQ3NU5OF9SO8LNQ7JU8NBON2GL" localSheetId="15" hidden="1">Trade Working #REF!</definedName>
    <definedName name="BExQ3NU5OF9SO8LNQ7JU8NBON2GL" localSheetId="19" hidden="1">Trade Working #REF!</definedName>
    <definedName name="BExQ3NU5OF9SO8LNQ7JU8NBON2GL" hidden="1">Trade Working #REF!</definedName>
    <definedName name="BExQ434E3W5D5L7C4Y9AH9BCZY9M" localSheetId="15" hidden="1">#REF!</definedName>
    <definedName name="BExQ434E3W5D5L7C4Y9AH9BCZY9M" hidden="1">#REF!</definedName>
    <definedName name="BExQ499KBJ5W7A1G293A0K14EVQB" localSheetId="15" hidden="1">#REF!</definedName>
    <definedName name="BExQ499KBJ5W7A1G293A0K14EVQB" hidden="1">#REF!</definedName>
    <definedName name="BExQ4BTB9I1VQR7ABW9HKMPBHTUA" localSheetId="15" hidden="1">List of Journal #REF!</definedName>
    <definedName name="BExQ4BTB9I1VQR7ABW9HKMPBHTUA" localSheetId="19" hidden="1">List of Journal #REF!</definedName>
    <definedName name="BExQ4BTB9I1VQR7ABW9HKMPBHTUA" hidden="1">List of Journal #REF!</definedName>
    <definedName name="BExQ4ET84STUD1OIZ2E9FI2RXIV9" localSheetId="15" hidden="1">#REF!</definedName>
    <definedName name="BExQ4ET84STUD1OIZ2E9FI2RXIV9" hidden="1">#REF!</definedName>
    <definedName name="BExQ4HIAOG2V93IDUFRBWUUFU5XG" localSheetId="15" hidden="1">#REF!</definedName>
    <definedName name="BExQ4HIAOG2V93IDUFRBWUUFU5XG" hidden="1">#REF!</definedName>
    <definedName name="BExQ4HT4PUV8YXJE8H7NJIWP9P60" hidden="1">#REF!</definedName>
    <definedName name="BExQ4JLTHGFJLCYMEB1B673KN9K3" localSheetId="15" hidden="1">Analysis Report All #REF!</definedName>
    <definedName name="BExQ4JLTHGFJLCYMEB1B673KN9K3" localSheetId="19" hidden="1">Analysis Report All #REF!</definedName>
    <definedName name="BExQ4JLTHGFJLCYMEB1B673KN9K3" hidden="1">Analysis Report All #REF!</definedName>
    <definedName name="BExQ4T74LQ5PYTV1MUQUW75A4BDY" localSheetId="15" hidden="1">#REF!</definedName>
    <definedName name="BExQ4T74LQ5PYTV1MUQUW75A4BDY" hidden="1">#REF!</definedName>
    <definedName name="BExQ4WHSMYA540OYSHV67SVNCW11" localSheetId="15" hidden="1">Analysis Report All #REF!</definedName>
    <definedName name="BExQ4WHSMYA540OYSHV67SVNCW11" localSheetId="19" hidden="1">Analysis Report All #REF!</definedName>
    <definedName name="BExQ4WHSMYA540OYSHV67SVNCW11" hidden="1">Analysis Report All #REF!</definedName>
    <definedName name="BExQ4XJHD7EJCNH7S1MJDZJ2MNWG" localSheetId="15" hidden="1">#REF!</definedName>
    <definedName name="BExQ4XJHD7EJCNH7S1MJDZJ2MNWG" hidden="1">#REF!</definedName>
    <definedName name="BExQ521CC3JPZ035JCMN0YKCU81J" localSheetId="15" hidden="1">List of Journal #REF!</definedName>
    <definedName name="BExQ521CC3JPZ035JCMN0YKCU81J" localSheetId="19" hidden="1">List of Journal #REF!</definedName>
    <definedName name="BExQ521CC3JPZ035JCMN0YKCU81J" hidden="1">List of Journal #REF!</definedName>
    <definedName name="BExQ5HRTPRCCATZHOAF4PTIHROYH" localSheetId="15" hidden="1">Group Trade Working #REF!</definedName>
    <definedName name="BExQ5HRTPRCCATZHOAF4PTIHROYH" localSheetId="19" hidden="1">Group Trade Working #REF!</definedName>
    <definedName name="BExQ5HRTPRCCATZHOAF4PTIHROYH" hidden="1">Group Trade Working #REF!</definedName>
    <definedName name="BExQ5I7ZZGOTLWRFDSTDL1KCZKWR" localSheetId="15" hidden="1">Analysis Report All Items #REF!</definedName>
    <definedName name="BExQ5I7ZZGOTLWRFDSTDL1KCZKWR" localSheetId="19" hidden="1">Analysis Report All Items #REF!</definedName>
    <definedName name="BExQ5I7ZZGOTLWRFDSTDL1KCZKWR" hidden="1">Analysis Report All Items #REF!</definedName>
    <definedName name="BExQ65ARM3D5DFKIBY28X1WI17XN" localSheetId="15" hidden="1">Gross Profit bef. Distr. #REF!</definedName>
    <definedName name="BExQ65ARM3D5DFKIBY28X1WI17XN" localSheetId="19" hidden="1">Gross Profit bef. Distr. #REF!</definedName>
    <definedName name="BExQ65ARM3D5DFKIBY28X1WI17XN" hidden="1">Gross Profit bef. Distr. #REF!</definedName>
    <definedName name="BExQ68LFLEC920U5UO4WAKGBBCPG" localSheetId="15" hidden="1">Analysis Report All #REF!</definedName>
    <definedName name="BExQ68LFLEC920U5UO4WAKGBBCPG" localSheetId="19" hidden="1">Analysis Report All #REF!</definedName>
    <definedName name="BExQ68LFLEC920U5UO4WAKGBBCPG" hidden="1">Analysis Report All #REF!</definedName>
    <definedName name="BExQ691JJ8Z5YFUXLOI7NHXIJA74" localSheetId="15" hidden="1">Operating #REF!</definedName>
    <definedName name="BExQ691JJ8Z5YFUXLOI7NHXIJA74" localSheetId="19" hidden="1">Operating #REF!</definedName>
    <definedName name="BExQ691JJ8Z5YFUXLOI7NHXIJA74" hidden="1">Operating #REF!</definedName>
    <definedName name="BExQ6EW1R5OGO35804IVYSFQYTQ3" localSheetId="15" hidden="1">#REF!</definedName>
    <definedName name="BExQ6EW1R5OGO35804IVYSFQYTQ3" hidden="1">#REF!</definedName>
    <definedName name="BExQ6KA2XD9XLQKSE9OEVPMS1DTM" localSheetId="15" hidden="1">Analysis Report All #REF!</definedName>
    <definedName name="BExQ6KA2XD9XLQKSE9OEVPMS1DTM" localSheetId="19" hidden="1">Analysis Report All #REF!</definedName>
    <definedName name="BExQ6KA2XD9XLQKSE9OEVPMS1DTM" hidden="1">Analysis Report All #REF!</definedName>
    <definedName name="BExQ6POH065GV0I74XXVD0VUPBJW" localSheetId="15" hidden="1">#REF!</definedName>
    <definedName name="BExQ6POH065GV0I74XXVD0VUPBJW" hidden="1">#REF!</definedName>
    <definedName name="BExQ6W4BQSDJET0K2YHQ89ZVIZS6" localSheetId="15" hidden="1">Net #REF!</definedName>
    <definedName name="BExQ6W4BQSDJET0K2YHQ89ZVIZS6" localSheetId="19" hidden="1">Net #REF!</definedName>
    <definedName name="BExQ6W4BQSDJET0K2YHQ89ZVIZS6" hidden="1">Net #REF!</definedName>
    <definedName name="BExQ6Z9QF7DGGM9ZQ7B32GM9GI62" localSheetId="15" hidden="1">Operating #REF!</definedName>
    <definedName name="BExQ6Z9QF7DGGM9ZQ7B32GM9GI62" localSheetId="19" hidden="1">Operating #REF!</definedName>
    <definedName name="BExQ6Z9QF7DGGM9ZQ7B32GM9GI62" hidden="1">Operating #REF!</definedName>
    <definedName name="BExQ705XB9U6VQFBCPVS9VANKZLF" localSheetId="19" hidden="1">#N/A</definedName>
    <definedName name="BExQ705XB9U6VQFBCPVS9VANKZLF" hidden="1">#N/A</definedName>
    <definedName name="BExQ783XTMM2A9I3UKCFWJH1PP2N" localSheetId="15" hidden="1">#REF!</definedName>
    <definedName name="BExQ783XTMM2A9I3UKCFWJH1PP2N" hidden="1">#REF!</definedName>
    <definedName name="BExQ79LX01ZPQB8EGD1ZHR2VK2H3" localSheetId="15" hidden="1">#REF!</definedName>
    <definedName name="BExQ79LX01ZPQB8EGD1ZHR2VK2H3" hidden="1">#REF!</definedName>
    <definedName name="BExQ7CAZUSOBL9MHCW44L66BLXLY" localSheetId="15" hidden="1">Order #REF!</definedName>
    <definedName name="BExQ7CAZUSOBL9MHCW44L66BLXLY" localSheetId="19" hidden="1">Order #REF!</definedName>
    <definedName name="BExQ7CAZUSOBL9MHCW44L66BLXLY" hidden="1">Order #REF!</definedName>
    <definedName name="BExQ7KUF6UZ0CTY2ODMD4DFWDA5J" localSheetId="15" hidden="1">Group Operating #REF!</definedName>
    <definedName name="BExQ7KUF6UZ0CTY2ODMD4DFWDA5J" localSheetId="19" hidden="1">Group Operating #REF!</definedName>
    <definedName name="BExQ7KUF6UZ0CTY2ODMD4DFWDA5J" hidden="1">Group Operating #REF!</definedName>
    <definedName name="BExQ7MSO2D3AT5O2U7C3C9HECA7A" localSheetId="19" hidden="1">#N/A</definedName>
    <definedName name="BExQ7MSO2D3AT5O2U7C3C9HECA7A" hidden="1">#N/A</definedName>
    <definedName name="BExQ8A0Q8OU130PUSL2SMMQ6UH4O" localSheetId="15" hidden="1">List of Journal #REF!</definedName>
    <definedName name="BExQ8A0Q8OU130PUSL2SMMQ6UH4O" localSheetId="19" hidden="1">List of Journal #REF!</definedName>
    <definedName name="BExQ8A0Q8OU130PUSL2SMMQ6UH4O" hidden="1">List of Journal #REF!</definedName>
    <definedName name="BExQ8ED4KA8YZEIEXLJI4KC56WQR" localSheetId="15" hidden="1">#REF!</definedName>
    <definedName name="BExQ8ED4KA8YZEIEXLJI4KC56WQR" hidden="1">#REF!</definedName>
    <definedName name="BExQ8MWQRH34PQ41LBB7968B634E" localSheetId="15" hidden="1">Group #REF!</definedName>
    <definedName name="BExQ8MWQRH34PQ41LBB7968B634E" localSheetId="19" hidden="1">Group #REF!</definedName>
    <definedName name="BExQ8MWQRH34PQ41LBB7968B634E" hidden="1">Group #REF!</definedName>
    <definedName name="BExQ8O3WEU8HNTTGKTW5T0QSKCLP" localSheetId="15" hidden="1">#REF!</definedName>
    <definedName name="BExQ8O3WEU8HNTTGKTW5T0QSKCLP" hidden="1">#REF!</definedName>
    <definedName name="BExQ8R92XTWQYRX7M921SU17JS8W" localSheetId="15" hidden="1">Analysis Report All #REF!</definedName>
    <definedName name="BExQ8R92XTWQYRX7M921SU17JS8W" localSheetId="19" hidden="1">Analysis Report All #REF!</definedName>
    <definedName name="BExQ8R92XTWQYRX7M921SU17JS8W" hidden="1">Analysis Report All #REF!</definedName>
    <definedName name="BExQ8TSV935N78H15LXSBMQNUK8E" localSheetId="15" hidden="1">Net #REF!</definedName>
    <definedName name="BExQ8TSV935N78H15LXSBMQNUK8E" localSheetId="19" hidden="1">Net #REF!</definedName>
    <definedName name="BExQ8TSV935N78H15LXSBMQNUK8E" hidden="1">Net #REF!</definedName>
    <definedName name="BExQ94W2L3MKDFAI2BT33IQCNRW7" localSheetId="15" hidden="1">#REF!</definedName>
    <definedName name="BExQ94W2L3MKDFAI2BT33IQCNRW7" hidden="1">#REF!</definedName>
    <definedName name="BExQ9A4SWIPY6L863DFCZCZOE12C" localSheetId="15" hidden="1">#REF!</definedName>
    <definedName name="BExQ9A4SWIPY6L863DFCZCZOE12C" hidden="1">#REF!</definedName>
    <definedName name="BExQ9C32MJ9K3597PB5QJWPWE7CN" localSheetId="15" hidden="1">Analysis Report All #REF!</definedName>
    <definedName name="BExQ9C32MJ9K3597PB5QJWPWE7CN" localSheetId="19" hidden="1">Analysis Report All #REF!</definedName>
    <definedName name="BExQ9C32MJ9K3597PB5QJWPWE7CN" hidden="1">Analysis Report All #REF!</definedName>
    <definedName name="BExQ9F2YH4UUCCMQITJ475B3S3NP" localSheetId="15" hidden="1">#REF!</definedName>
    <definedName name="BExQ9F2YH4UUCCMQITJ475B3S3NP" hidden="1">#REF!</definedName>
    <definedName name="BExQ9GFES1CG5XAPQ7CIYHJU8ZO0" localSheetId="15" hidden="1">Net #REF!</definedName>
    <definedName name="BExQ9GFES1CG5XAPQ7CIYHJU8ZO0" localSheetId="19" hidden="1">Net #REF!</definedName>
    <definedName name="BExQ9GFES1CG5XAPQ7CIYHJU8ZO0" hidden="1">Net #REF!</definedName>
    <definedName name="BExQ9KMGK133NNWOUJ3S8GNDIE0I" localSheetId="15" hidden="1">Analysis Report All #REF!</definedName>
    <definedName name="BExQ9KMGK133NNWOUJ3S8GNDIE0I" localSheetId="19" hidden="1">Analysis Report All #REF!</definedName>
    <definedName name="BExQ9KMGK133NNWOUJ3S8GNDIE0I" hidden="1">Analysis Report All #REF!</definedName>
    <definedName name="BExQ9KX9734KIAK7IMRLHCPYDHO2" localSheetId="15" hidden="1">#REF!</definedName>
    <definedName name="BExQ9KX9734KIAK7IMRLHCPYDHO2" hidden="1">#REF!</definedName>
    <definedName name="BExQ9RDB3HXHWLJYQU0ZLX09S4RK" localSheetId="19" hidden="1">#N/A</definedName>
    <definedName name="BExQ9RDB3HXHWLJYQU0ZLX09S4RK" hidden="1">#N/A</definedName>
    <definedName name="BExQ9X7MNJ94JAEKC9L014O31QRF" localSheetId="15" hidden="1">Analysis Report All #REF!</definedName>
    <definedName name="BExQ9X7MNJ94JAEKC9L014O31QRF" localSheetId="19" hidden="1">Analysis Report All #REF!</definedName>
    <definedName name="BExQ9X7MNJ94JAEKC9L014O31QRF" hidden="1">Analysis Report All #REF!</definedName>
    <definedName name="BExQ9ZLYHWABXAA9NJDW8ZS0UQ9P" localSheetId="15" hidden="1">#REF!</definedName>
    <definedName name="BExQ9ZLYHWABXAA9NJDW8ZS0UQ9P" hidden="1">#REF!</definedName>
    <definedName name="BExQA32342MMPKGYGGRTPWQYATYE" hidden="1">#REF!</definedName>
    <definedName name="BExQA9CNXEAI139LCSY3EB6MBFB8" localSheetId="15" hidden="1">Net #REF!</definedName>
    <definedName name="BExQA9CNXEAI139LCSY3EB6MBFB8" localSheetId="19" hidden="1">Net #REF!</definedName>
    <definedName name="BExQA9CNXEAI139LCSY3EB6MBFB8" hidden="1">Net #REF!</definedName>
    <definedName name="BExQA9HZIN9XEMHEEVHT99UU9Z82" localSheetId="15" hidden="1">#REF!</definedName>
    <definedName name="BExQA9HZIN9XEMHEEVHT99UU9Z82" hidden="1">#REF!</definedName>
    <definedName name="BExQAAJNYVE3AZZ3V0S5JBYX72CE" localSheetId="15" hidden="1">Gross Profit bef. Distr. #REF!</definedName>
    <definedName name="BExQAAJNYVE3AZZ3V0S5JBYX72CE" localSheetId="19" hidden="1">Gross Profit bef. Distr. #REF!</definedName>
    <definedName name="BExQAAJNYVE3AZZ3V0S5JBYX72CE" hidden="1">Gross Profit bef. Distr. #REF!</definedName>
    <definedName name="BExQAGZR8KJ555KJJS23Q5HF88LC" localSheetId="15" hidden="1">#REF!</definedName>
    <definedName name="BExQAGZR8KJ555KJJS23Q5HF88LC" hidden="1">#REF!</definedName>
    <definedName name="BExQAQVN5ZQVB6WCWOMJJ46ESL6R" localSheetId="15" hidden="1">#REF!</definedName>
    <definedName name="BExQAQVN5ZQVB6WCWOMJJ46ESL6R" hidden="1">#REF!</definedName>
    <definedName name="BExQAS8A3P7DE9DLX7QN5B8VOI1V" localSheetId="15" hidden="1">Operating #REF!</definedName>
    <definedName name="BExQAS8A3P7DE9DLX7QN5B8VOI1V" localSheetId="19" hidden="1">Operating #REF!</definedName>
    <definedName name="BExQAS8A3P7DE9DLX7QN5B8VOI1V" hidden="1">Operating #REF!</definedName>
    <definedName name="BExQBDICMZTSA1X73TMHNO4JSFLN" localSheetId="15" hidden="1">#REF!</definedName>
    <definedName name="BExQBDICMZTSA1X73TMHNO4JSFLN" hidden="1">#REF!</definedName>
    <definedName name="BExQBDYM4TEN5VPU6R8F8DVDQWNV" localSheetId="15" hidden="1">#REF!</definedName>
    <definedName name="BExQBDYM4TEN5VPU6R8F8DVDQWNV" hidden="1">#REF!</definedName>
    <definedName name="BExQBEER6CRCRPSSL61S0OMH57ZA" hidden="1">#REF!</definedName>
    <definedName name="BExQBGNK5M9EDPV83NVSD8V79TGB" hidden="1">#REF!</definedName>
    <definedName name="BExQBHUP82NY56Z6OBYRWWCZ61IQ" localSheetId="15" hidden="1">Trade Working #REF!</definedName>
    <definedName name="BExQBHUP82NY56Z6OBYRWWCZ61IQ" localSheetId="19" hidden="1">Trade Working #REF!</definedName>
    <definedName name="BExQBHUP82NY56Z6OBYRWWCZ61IQ" hidden="1">Trade Working #REF!</definedName>
    <definedName name="BExQBI5JK5JS0UAMMW4BHI6B88MV" localSheetId="15" hidden="1">#REF!</definedName>
    <definedName name="BExQBI5JK5JS0UAMMW4BHI6B88MV" hidden="1">#REF!</definedName>
    <definedName name="BExQBIGGY5TXI2FJVVZSLZ0LTZYH" localSheetId="15" hidden="1">#REF!</definedName>
    <definedName name="BExQBIGGY5TXI2FJVVZSLZ0LTZYH" hidden="1">#REF!</definedName>
    <definedName name="BExQBPN9NTTJCR43YLTG2KDKPRQ5" localSheetId="15" hidden="1">Business EBIT #REF!</definedName>
    <definedName name="BExQBPN9NTTJCR43YLTG2KDKPRQ5" localSheetId="19" hidden="1">Business EBIT #REF!</definedName>
    <definedName name="BExQBPN9NTTJCR43YLTG2KDKPRQ5" hidden="1">Business EBIT #REF!</definedName>
    <definedName name="BExQC3QDSD7A62LPIRNX5T7SQGWT" localSheetId="19" hidden="1">#N/A</definedName>
    <definedName name="BExQC3QDSD7A62LPIRNX5T7SQGWT" hidden="1">#N/A</definedName>
    <definedName name="BExQC82WZLVLSIJGKWL8O7CVLLPS" localSheetId="15" hidden="1">#REF!</definedName>
    <definedName name="BExQC82WZLVLSIJGKWL8O7CVLLPS" hidden="1">#REF!</definedName>
    <definedName name="BExQC94JL9F5GW4S8DQCAF4WB2DA" localSheetId="15" hidden="1">#REF!</definedName>
    <definedName name="BExQC94JL9F5GW4S8DQCAF4WB2DA" hidden="1">#REF!</definedName>
    <definedName name="BExQCB2MY2PNUWGQVQTNLGTDL2HW" localSheetId="15" hidden="1">Analysis Report All #REF!</definedName>
    <definedName name="BExQCB2MY2PNUWGQVQTNLGTDL2HW" localSheetId="19" hidden="1">Analysis Report All #REF!</definedName>
    <definedName name="BExQCB2MY2PNUWGQVQTNLGTDL2HW" hidden="1">Analysis Report All #REF!</definedName>
    <definedName name="BExQCEIT4KWETVBFRIMZOSWISP7L" localSheetId="19" hidden="1">#N/A</definedName>
    <definedName name="BExQCEIT4KWETVBFRIMZOSWISP7L" hidden="1">#N/A</definedName>
    <definedName name="BExQCTT1DFNWH5OH3K216R44JAN5" localSheetId="15" hidden="1">Analysis Report All #REF!</definedName>
    <definedName name="BExQCTT1DFNWH5OH3K216R44JAN5" localSheetId="19" hidden="1">Analysis Report All #REF!</definedName>
    <definedName name="BExQCTT1DFNWH5OH3K216R44JAN5" hidden="1">Analysis Report All #REF!</definedName>
    <definedName name="BExQDD4X3WNWGQ0R3IHOUCO488CX" localSheetId="15" hidden="1">Order #REF!</definedName>
    <definedName name="BExQDD4X3WNWGQ0R3IHOUCO488CX" localSheetId="19" hidden="1">Order #REF!</definedName>
    <definedName name="BExQDD4X3WNWGQ0R3IHOUCO488CX" hidden="1">Order #REF!</definedName>
    <definedName name="BExQDMKUQ80XUTZUPLHGCLXXOZVE" localSheetId="15" hidden="1">Operating #REF!</definedName>
    <definedName name="BExQDMKUQ80XUTZUPLHGCLXXOZVE" localSheetId="19" hidden="1">Operating #REF!</definedName>
    <definedName name="BExQDMKUQ80XUTZUPLHGCLXXOZVE" hidden="1">Operating #REF!</definedName>
    <definedName name="BExQDP4I39UJEYXLKBAPR1Y5SGRH" localSheetId="15" hidden="1">Analysis Report All #REF!</definedName>
    <definedName name="BExQDP4I39UJEYXLKBAPR1Y5SGRH" localSheetId="19" hidden="1">Analysis Report All #REF!</definedName>
    <definedName name="BExQDP4I39UJEYXLKBAPR1Y5SGRH" hidden="1">Analysis Report All #REF!</definedName>
    <definedName name="BExQDU2MA671GQ6RN9ERGCH22YEM" localSheetId="15" hidden="1">Trade Working #REF!</definedName>
    <definedName name="BExQDU2MA671GQ6RN9ERGCH22YEM" localSheetId="19" hidden="1">Trade Working #REF!</definedName>
    <definedName name="BExQDU2MA671GQ6RN9ERGCH22YEM" hidden="1">Trade Working #REF!</definedName>
    <definedName name="BExQDZBCTP5IU5WSOK7JKGAPW4K9" localSheetId="15" hidden="1">Analysis Report All #REF!</definedName>
    <definedName name="BExQDZBCTP5IU5WSOK7JKGAPW4K9" localSheetId="19" hidden="1">Analysis Report All #REF!</definedName>
    <definedName name="BExQDZBCTP5IU5WSOK7JKGAPW4K9" hidden="1">Analysis Report All #REF!</definedName>
    <definedName name="BExQE07P1F0X68J0FJBXIOUL6FEA" localSheetId="19" hidden="1">#N/A</definedName>
    <definedName name="BExQE07P1F0X68J0FJBXIOUL6FEA" hidden="1">#N/A</definedName>
    <definedName name="BExQE6NN16AI0YW2JRYVO6WAB090" localSheetId="15" hidden="1">Operating #REF!</definedName>
    <definedName name="BExQE6NN16AI0YW2JRYVO6WAB090" localSheetId="19" hidden="1">Operating #REF!</definedName>
    <definedName name="BExQE6NN16AI0YW2JRYVO6WAB090" hidden="1">Operating #REF!</definedName>
    <definedName name="BExQEBWI0RS9PS7ATDPSAVBOVHZR" localSheetId="15" hidden="1">Net Sales #REF!</definedName>
    <definedName name="BExQEBWI0RS9PS7ATDPSAVBOVHZR" localSheetId="19" hidden="1">Net Sales #REF!</definedName>
    <definedName name="BExQEBWI0RS9PS7ATDPSAVBOVHZR" hidden="1">Net Sales #REF!</definedName>
    <definedName name="BExQEC7BRIJ30PTU3UPFOIP2HPE3" localSheetId="15" hidden="1">#REF!</definedName>
    <definedName name="BExQEC7BRIJ30PTU3UPFOIP2HPE3" hidden="1">#REF!</definedName>
    <definedName name="BExQECSUPCFRWQD5Q7IJ34PIYNBD" localSheetId="15" hidden="1">Net #REF!</definedName>
    <definedName name="BExQECSUPCFRWQD5Q7IJ34PIYNBD" localSheetId="19" hidden="1">Net #REF!</definedName>
    <definedName name="BExQECSUPCFRWQD5Q7IJ34PIYNBD" hidden="1">Net #REF!</definedName>
    <definedName name="BExQEFHZO1OUFP6US6V3QTYBWALV" localSheetId="15" hidden="1">Analysis Report All #REF!</definedName>
    <definedName name="BExQEFHZO1OUFP6US6V3QTYBWALV" localSheetId="19" hidden="1">Analysis Report All #REF!</definedName>
    <definedName name="BExQEFHZO1OUFP6US6V3QTYBWALV" hidden="1">Analysis Report All #REF!</definedName>
    <definedName name="BExQEGECBRM293EC6WJ577C1BXQC" localSheetId="15" hidden="1">Group Balance #REF!</definedName>
    <definedName name="BExQEGECBRM293EC6WJ577C1BXQC" localSheetId="19" hidden="1">Group Balance #REF!</definedName>
    <definedName name="BExQEGECBRM293EC6WJ577C1BXQC" hidden="1">Group Balance #REF!</definedName>
    <definedName name="BExQEP8KHI2WFBX00C9URWHI5OFT" localSheetId="15" hidden="1">#REF!</definedName>
    <definedName name="BExQEP8KHI2WFBX00C9URWHI5OFT" hidden="1">#REF!</definedName>
    <definedName name="BExQEPOV08I1D9KXNZR3VFY8BY03" localSheetId="15" hidden="1">#REF!</definedName>
    <definedName name="BExQEPOV08I1D9KXNZR3VFY8BY03" hidden="1">#REF!</definedName>
    <definedName name="BExQER6R9OORNIHDIB0AWE47IHHJ" hidden="1">#REF!</definedName>
    <definedName name="BExQERSDEITZPRDTOLO2M7Q5ZHFM" localSheetId="15" hidden="1">Analysis Report All #REF!</definedName>
    <definedName name="BExQERSDEITZPRDTOLO2M7Q5ZHFM" localSheetId="19" hidden="1">Analysis Report All #REF!</definedName>
    <definedName name="BExQERSDEITZPRDTOLO2M7Q5ZHFM" hidden="1">Analysis Report All #REF!</definedName>
    <definedName name="BExQF9X2AQPFJZTCHTU5PTTR0JAH" localSheetId="15" hidden="1">#REF!</definedName>
    <definedName name="BExQF9X2AQPFJZTCHTU5PTTR0JAH" hidden="1">#REF!</definedName>
    <definedName name="BExQFC0M9KKFMQKPLPEO2RQDB7MM" hidden="1">#REF!</definedName>
    <definedName name="BExQFDIK8WCORIQUIWI8S61R00AT" hidden="1">#REF!</definedName>
    <definedName name="BExQFHPJV84EHEZ84WLFAEPLEM0X" localSheetId="15" hidden="1">List of Journal #REF!</definedName>
    <definedName name="BExQFHPJV84EHEZ84WLFAEPLEM0X" localSheetId="19" hidden="1">List of Journal #REF!</definedName>
    <definedName name="BExQFHPJV84EHEZ84WLFAEPLEM0X" hidden="1">List of Journal #REF!</definedName>
    <definedName name="BExQFK988JS9Q3P65T3XD0DL1PL1" localSheetId="15" hidden="1">Group Operating #REF!</definedName>
    <definedName name="BExQFK988JS9Q3P65T3XD0DL1PL1" localSheetId="19" hidden="1">Group Operating #REF!</definedName>
    <definedName name="BExQFK988JS9Q3P65T3XD0DL1PL1" hidden="1">Group Operating #REF!</definedName>
    <definedName name="BExQFLRC0LE8S4RP0PW7WDUQLXUZ" localSheetId="15" hidden="1">List of Journal #REF!</definedName>
    <definedName name="BExQFLRC0LE8S4RP0PW7WDUQLXUZ" localSheetId="19" hidden="1">List of Journal #REF!</definedName>
    <definedName name="BExQFLRC0LE8S4RP0PW7WDUQLXUZ" hidden="1">List of Journal #REF!</definedName>
    <definedName name="BExQFLWNP1L6LM9CR7Q85OEQUT1O" localSheetId="15" hidden="1">Analysis Report All #REF!</definedName>
    <definedName name="BExQFLWNP1L6LM9CR7Q85OEQUT1O" localSheetId="19" hidden="1">Analysis Report All #REF!</definedName>
    <definedName name="BExQFLWNP1L6LM9CR7Q85OEQUT1O" hidden="1">Analysis Report All #REF!</definedName>
    <definedName name="BExQFPNFKA36IAPS22LAUMBDI4KE" localSheetId="15" hidden="1">#REF!</definedName>
    <definedName name="BExQFPNFKA36IAPS22LAUMBDI4KE" hidden="1">#REF!</definedName>
    <definedName name="BExQFPSWEMA8WBUZ4WK20LR13VSU" hidden="1">#REF!</definedName>
    <definedName name="BExQFPSWIGJHE0GH7WNFR328T5C1" hidden="1">#REF!</definedName>
    <definedName name="BExQFVSPOSCCPF1TLJPIWYWYB8A9" hidden="1">#REF!</definedName>
    <definedName name="BExQGAMQ1UU6MVI79RLHYRADMSVW" hidden="1">#REF!</definedName>
    <definedName name="BExQGQYU473XOL7ECOQRURYGCLLQ" localSheetId="15" hidden="1">Trade Working #REF!</definedName>
    <definedName name="BExQGQYU473XOL7ECOQRURYGCLLQ" localSheetId="19" hidden="1">Trade Working #REF!</definedName>
    <definedName name="BExQGQYU473XOL7ECOQRURYGCLLQ" hidden="1">Trade Working #REF!</definedName>
    <definedName name="BExQGT2CDKS485JWS6RJNWGWQIM4" localSheetId="15" hidden="1">Net #REF!</definedName>
    <definedName name="BExQGT2CDKS485JWS6RJNWGWQIM4" localSheetId="19" hidden="1">Net #REF!</definedName>
    <definedName name="BExQGT2CDKS485JWS6RJNWGWQIM4" hidden="1">Net #REF!</definedName>
    <definedName name="BExQGZNPKKIHJPXSME72HITI81LF" localSheetId="15" hidden="1">Operating #REF!</definedName>
    <definedName name="BExQGZNPKKIHJPXSME72HITI81LF" localSheetId="19" hidden="1">Operating #REF!</definedName>
    <definedName name="BExQGZNPKKIHJPXSME72HITI81LF" hidden="1">Operating #REF!</definedName>
    <definedName name="BExQH5SUMDZZN6G2PCTVKN8LIL1I" localSheetId="15" hidden="1">Analysis Report All #REF!</definedName>
    <definedName name="BExQH5SUMDZZN6G2PCTVKN8LIL1I" localSheetId="19" hidden="1">Analysis Report All #REF!</definedName>
    <definedName name="BExQH5SUMDZZN6G2PCTVKN8LIL1I" hidden="1">Analysis Report All #REF!</definedName>
    <definedName name="BExQH6ZZY0NR8SE48PSI9D0CU1TC" localSheetId="15" hidden="1">#REF!</definedName>
    <definedName name="BExQH6ZZY0NR8SE48PSI9D0CU1TC" hidden="1">#REF!</definedName>
    <definedName name="BExQHCZSBYUY8OKKJXFYWKBBM6AH" hidden="1">#REF!</definedName>
    <definedName name="BExQHE6Y36AZ69KTG1HTGUTJQ4KB" localSheetId="15" hidden="1">Check Closing #REF!</definedName>
    <definedName name="BExQHE6Y36AZ69KTG1HTGUTJQ4KB" localSheetId="19" hidden="1">Check Closing #REF!</definedName>
    <definedName name="BExQHE6Y36AZ69KTG1HTGUTJQ4KB" hidden="1">Check Closing #REF!</definedName>
    <definedName name="BExQHJ4W61OTQXCMLA3CN669U0TV" localSheetId="15" hidden="1">Check Closing #REF!</definedName>
    <definedName name="BExQHJ4W61OTQXCMLA3CN669U0TV" localSheetId="19" hidden="1">Check Closing #REF!</definedName>
    <definedName name="BExQHJ4W61OTQXCMLA3CN669U0TV" hidden="1">Check Closing #REF!</definedName>
    <definedName name="BExQHJL59CWWSF02H6PMS2TP7TW6" localSheetId="15" hidden="1">#REF!</definedName>
    <definedName name="BExQHJL59CWWSF02H6PMS2TP7TW6" hidden="1">#REF!</definedName>
    <definedName name="BExQHPKXZ1K33V2F90NZIQRZYIAW" localSheetId="15" hidden="1">#REF!</definedName>
    <definedName name="BExQHPKXZ1K33V2F90NZIQRZYIAW" hidden="1">#REF!</definedName>
    <definedName name="BExQHR2VRBV9GH08J2UGY82VR026" hidden="1">#REF!</definedName>
    <definedName name="BExQHVVJ1465PK1B8ZS2L2KAG6T7" localSheetId="15" hidden="1">Analysis Report All #REF!</definedName>
    <definedName name="BExQHVVJ1465PK1B8ZS2L2KAG6T7" localSheetId="19" hidden="1">Analysis Report All #REF!</definedName>
    <definedName name="BExQHVVJ1465PK1B8ZS2L2KAG6T7" hidden="1">Analysis Report All #REF!</definedName>
    <definedName name="BExQIBWPAXU7HJZLKGJZY3EB7MIS" localSheetId="15" hidden="1">#REF!</definedName>
    <definedName name="BExQIBWPAXU7HJZLKGJZY3EB7MIS" hidden="1">#REF!</definedName>
    <definedName name="BExQICNLF7CAINGKX326YS9PWOBL" localSheetId="15" hidden="1">Trade Working #REF!</definedName>
    <definedName name="BExQICNLF7CAINGKX326YS9PWOBL" localSheetId="19" hidden="1">Trade Working #REF!</definedName>
    <definedName name="BExQICNLF7CAINGKX326YS9PWOBL" hidden="1">Trade Working #REF!</definedName>
    <definedName name="BExQILCN30LM5CADWAEGHH9OF7NQ" localSheetId="15" hidden="1">Analysis Report All #REF!</definedName>
    <definedName name="BExQILCN30LM5CADWAEGHH9OF7NQ" localSheetId="19" hidden="1">Analysis Report All #REF!</definedName>
    <definedName name="BExQILCN30LM5CADWAEGHH9OF7NQ" hidden="1">Analysis Report All #REF!</definedName>
    <definedName name="BExQIV393KLR7L9GLJP6HZB37WR5" localSheetId="15" hidden="1">Check Closing #REF!</definedName>
    <definedName name="BExQIV393KLR7L9GLJP6HZB37WR5" localSheetId="19" hidden="1">Check Closing #REF!</definedName>
    <definedName name="BExQIV393KLR7L9GLJP6HZB37WR5" hidden="1">Check Closing #REF!</definedName>
    <definedName name="BExQIVJB9MJ25NDUHTCVMSODJY2C" localSheetId="15" hidden="1">#REF!</definedName>
    <definedName name="BExQIVJB9MJ25NDUHTCVMSODJY2C" hidden="1">#REF!</definedName>
    <definedName name="BExQIX1GE3T6D7GZS82C08AS0OLE" localSheetId="15" hidden="1">#REF!</definedName>
    <definedName name="BExQIX1GE3T6D7GZS82C08AS0OLE" hidden="1">#REF!</definedName>
    <definedName name="BExQIZVWCAJL5WYKLFKT6HBOMW8L" hidden="1">#REF!</definedName>
    <definedName name="BExQJ4ZB0YUWDZQXGB6XVB0K2SJI" localSheetId="15" hidden="1">Analysis Report All #REF!</definedName>
    <definedName name="BExQJ4ZB0YUWDZQXGB6XVB0K2SJI" localSheetId="19" hidden="1">Analysis Report All #REF!</definedName>
    <definedName name="BExQJ4ZB0YUWDZQXGB6XVB0K2SJI" hidden="1">Analysis Report All #REF!</definedName>
    <definedName name="BExQJBF7LAX128WR7VTMJC88ZLPG" localSheetId="15" hidden="1">#REF!</definedName>
    <definedName name="BExQJBF7LAX128WR7VTMJC88ZLPG" hidden="1">#REF!</definedName>
    <definedName name="BExQJN3Z33OOVL61N08O945LQTEN" localSheetId="15" hidden="1">Group Net #REF!</definedName>
    <definedName name="BExQJN3Z33OOVL61N08O945LQTEN" localSheetId="19" hidden="1">Group Net #REF!</definedName>
    <definedName name="BExQJN3Z33OOVL61N08O945LQTEN" hidden="1">Group Net #REF!</definedName>
    <definedName name="BExQK1HVOIAAIJFVD9UYJS6BVXY3" localSheetId="15" hidden="1">Operating #REF!</definedName>
    <definedName name="BExQK1HVOIAAIJFVD9UYJS6BVXY3" localSheetId="19" hidden="1">Operating #REF!</definedName>
    <definedName name="BExQK1HVOIAAIJFVD9UYJS6BVXY3" hidden="1">Operating #REF!</definedName>
    <definedName name="BExQK35BYG5WSNIY87BJRW75Q5Q8" localSheetId="15" hidden="1">Operating #REF!</definedName>
    <definedName name="BExQK35BYG5WSNIY87BJRW75Q5Q8" localSheetId="19" hidden="1">Operating #REF!</definedName>
    <definedName name="BExQK35BYG5WSNIY87BJRW75Q5Q8" hidden="1">Operating #REF!</definedName>
    <definedName name="BExQK3W7QRHT35T20UFVQCNZ1EX5" localSheetId="15" hidden="1">Analysis Report All #REF!</definedName>
    <definedName name="BExQK3W7QRHT35T20UFVQCNZ1EX5" localSheetId="19" hidden="1">Analysis Report All #REF!</definedName>
    <definedName name="BExQK3W7QRHT35T20UFVQCNZ1EX5" hidden="1">Analysis Report All #REF!</definedName>
    <definedName name="BExQKG6LD6PLNDGNGO9DJXY865BR" localSheetId="15" hidden="1">#REF!</definedName>
    <definedName name="BExQKG6LD6PLNDGNGO9DJXY865BR" hidden="1">#REF!</definedName>
    <definedName name="BExQKL9Z2NMP1AZAXBMKSEUNWXJM" localSheetId="15" hidden="1">Group #REF!</definedName>
    <definedName name="BExQKL9Z2NMP1AZAXBMKSEUNWXJM" localSheetId="19" hidden="1">Group #REF!</definedName>
    <definedName name="BExQKL9Z2NMP1AZAXBMKSEUNWXJM" hidden="1">Group #REF!</definedName>
    <definedName name="BExRYXY0BTLJ7S4AAPVYI2V6AVNQ" localSheetId="19" hidden="1">#N/A</definedName>
    <definedName name="BExRYXY0BTLJ7S4AAPVYI2V6AVNQ" hidden="1">#N/A</definedName>
    <definedName name="BExRZ8QG3ECTFRABYPB68WRRVX3V" localSheetId="19" hidden="1">#N/A</definedName>
    <definedName name="BExRZ8QG3ECTFRABYPB68WRRVX3V" hidden="1">#N/A</definedName>
    <definedName name="BExRZATXR87BL0V5GMACYZN3RNXL" localSheetId="15" hidden="1">#REF!</definedName>
    <definedName name="BExRZATXR87BL0V5GMACYZN3RNXL" hidden="1">#REF!</definedName>
    <definedName name="BExRZDZ5RK5S0RYUZALYH1A3AE46" localSheetId="15" hidden="1">Group #REF!</definedName>
    <definedName name="BExRZDZ5RK5S0RYUZALYH1A3AE46" localSheetId="19" hidden="1">Group #REF!</definedName>
    <definedName name="BExRZDZ5RK5S0RYUZALYH1A3AE46" hidden="1">Group #REF!</definedName>
    <definedName name="BExRZEQ9GRM2RZH693JMJ4DJ10PF" localSheetId="15" hidden="1">Net #REF!</definedName>
    <definedName name="BExRZEQ9GRM2RZH693JMJ4DJ10PF" localSheetId="19" hidden="1">Net #REF!</definedName>
    <definedName name="BExRZEQ9GRM2RZH693JMJ4DJ10PF" hidden="1">Net #REF!</definedName>
    <definedName name="BExRZG85SKAECDTN62XNQA745FYW" localSheetId="15" hidden="1">#REF!</definedName>
    <definedName name="BExRZG85SKAECDTN62XNQA745FYW" hidden="1">#REF!</definedName>
    <definedName name="BExRZIRRIXRUMZ5GOO95S7460BMP" localSheetId="15" hidden="1">#REF!</definedName>
    <definedName name="BExRZIRRIXRUMZ5GOO95S7460BMP" hidden="1">#REF!</definedName>
    <definedName name="BExRZN4BQO01SHMVQDPLL1Z6LREY" hidden="1">#REF!</definedName>
    <definedName name="BExRZYYH5S5YMNTA4DZG42LEOR0P" hidden="1">#REF!</definedName>
    <definedName name="BExS0BEA3HSE5D8YO6XK0S6FZ2Y2" localSheetId="15" hidden="1">Analysis Report All #REF!</definedName>
    <definedName name="BExS0BEA3HSE5D8YO6XK0S6FZ2Y2" localSheetId="19" hidden="1">Analysis Report All #REF!</definedName>
    <definedName name="BExS0BEA3HSE5D8YO6XK0S6FZ2Y2" hidden="1">Analysis Report All #REF!</definedName>
    <definedName name="BExS0BP2NCKWGDPR40DQ2YI17BRA" localSheetId="15" hidden="1">#REF!</definedName>
    <definedName name="BExS0BP2NCKWGDPR40DQ2YI17BRA" hidden="1">#REF!</definedName>
    <definedName name="BExS0FQN57QT7QHLEN2J0X57AASV" hidden="1">#REF!</definedName>
    <definedName name="BExS0G6XCURMGCZEHFSUQ06X19SB" hidden="1">#REF!</definedName>
    <definedName name="BExS0GHQUF6YT0RU3TKDEO8CSJYB" hidden="1">#REF!</definedName>
    <definedName name="BExS0TDOA1II18MME7NZ2U61BG9P" localSheetId="15" hidden="1">Analysis Report All #REF!</definedName>
    <definedName name="BExS0TDOA1II18MME7NZ2U61BG9P" localSheetId="19" hidden="1">Analysis Report All #REF!</definedName>
    <definedName name="BExS0TDOA1II18MME7NZ2U61BG9P" hidden="1">Analysis Report All #REF!</definedName>
    <definedName name="BExS0TIZDSLO5TESSKG8Q1JUAEB3" localSheetId="15" hidden="1">Order #REF!</definedName>
    <definedName name="BExS0TIZDSLO5TESSKG8Q1JUAEB3" localSheetId="19" hidden="1">Order #REF!</definedName>
    <definedName name="BExS0TIZDSLO5TESSKG8Q1JUAEB3" hidden="1">Order #REF!</definedName>
    <definedName name="BExS0XQ22NAZQ9KUD50VCDG98TIO" localSheetId="15" hidden="1">Trade Working #REF!</definedName>
    <definedName name="BExS0XQ22NAZQ9KUD50VCDG98TIO" localSheetId="19" hidden="1">Trade Working #REF!</definedName>
    <definedName name="BExS0XQ22NAZQ9KUD50VCDG98TIO" hidden="1">Trade Working #REF!</definedName>
    <definedName name="BExS109NWNCX1PKGBS32XI69BEQR" localSheetId="15" hidden="1">Div Engineering Order #REF!</definedName>
    <definedName name="BExS109NWNCX1PKGBS32XI69BEQR" localSheetId="19" hidden="1">Div Engineering Order #REF!</definedName>
    <definedName name="BExS109NWNCX1PKGBS32XI69BEQR" hidden="1">Div Engineering Order #REF!</definedName>
    <definedName name="BExS14WZLTQ0XML8P7SAPRUHSB2O" localSheetId="15" hidden="1">Analysis Report All #REF!</definedName>
    <definedName name="BExS14WZLTQ0XML8P7SAPRUHSB2O" localSheetId="19" hidden="1">Analysis Report All #REF!</definedName>
    <definedName name="BExS14WZLTQ0XML8P7SAPRUHSB2O" hidden="1">Analysis Report All #REF!</definedName>
    <definedName name="BExS1CPJ7X6ML6YYYUU742F4UJX5" localSheetId="15" hidden="1">#REF!</definedName>
    <definedName name="BExS1CPJ7X6ML6YYYUU742F4UJX5" hidden="1">#REF!</definedName>
    <definedName name="BExS1FEMY104GASDFBI6D54MUYKB" hidden="1">#REF!</definedName>
    <definedName name="BExS1FPEZJ71B6XXSXK57HHWA2O2" localSheetId="15" hidden="1">Order #REF!</definedName>
    <definedName name="BExS1FPEZJ71B6XXSXK57HHWA2O2" localSheetId="19" hidden="1">Order #REF!</definedName>
    <definedName name="BExS1FPEZJ71B6XXSXK57HHWA2O2" hidden="1">Order #REF!</definedName>
    <definedName name="BExS1LJQPRBQ7Z7IEJTQTHI5PAXA" localSheetId="15" hidden="1">#REF!</definedName>
    <definedName name="BExS1LJQPRBQ7Z7IEJTQTHI5PAXA" hidden="1">#REF!</definedName>
    <definedName name="BExS1N1OEF119OWXJ54CD0LS7ZQM" localSheetId="15" hidden="1">Analysis Report All #REF!</definedName>
    <definedName name="BExS1N1OEF119OWXJ54CD0LS7ZQM" localSheetId="19" hidden="1">Analysis Report All #REF!</definedName>
    <definedName name="BExS1N1OEF119OWXJ54CD0LS7ZQM" hidden="1">Analysis Report All #REF!</definedName>
    <definedName name="BExS1P579CHZUSF66NN6VXZKCWN6" localSheetId="15" hidden="1">Operating #REF!</definedName>
    <definedName name="BExS1P579CHZUSF66NN6VXZKCWN6" localSheetId="19" hidden="1">Operating #REF!</definedName>
    <definedName name="BExS1P579CHZUSF66NN6VXZKCWN6" hidden="1">Operating #REF!</definedName>
    <definedName name="BExS1RE7LG24V9U2UD0PRRHO27TA" localSheetId="15" hidden="1">Analysis Report All #REF!</definedName>
    <definedName name="BExS1RE7LG24V9U2UD0PRRHO27TA" localSheetId="19" hidden="1">Analysis Report All #REF!</definedName>
    <definedName name="BExS1RE7LG24V9U2UD0PRRHO27TA" hidden="1">Analysis Report All #REF!</definedName>
    <definedName name="BExS1ROZXMAXU4ND08N0GTXFOQOL" localSheetId="15" hidden="1">Net #REF!</definedName>
    <definedName name="BExS1ROZXMAXU4ND08N0GTXFOQOL" localSheetId="19" hidden="1">Net #REF!</definedName>
    <definedName name="BExS1ROZXMAXU4ND08N0GTXFOQOL" hidden="1">Net #REF!</definedName>
    <definedName name="BExS1XDV6QHWPMOFF1IXCVWVTLEE" localSheetId="15" hidden="1">Order #REF!</definedName>
    <definedName name="BExS1XDV6QHWPMOFF1IXCVWVTLEE" localSheetId="19" hidden="1">Order #REF!</definedName>
    <definedName name="BExS1XDV6QHWPMOFF1IXCVWVTLEE" hidden="1">Order #REF!</definedName>
    <definedName name="BExS21FMBEKUWD9RU53W075WSFE7" localSheetId="19" hidden="1">#N/A</definedName>
    <definedName name="BExS21FMBEKUWD9RU53W075WSFE7" hidden="1">#N/A</definedName>
    <definedName name="BExS244P2INNKZDZTV2EAX8508KQ" localSheetId="15" hidden="1">List of Journal #REF!</definedName>
    <definedName name="BExS244P2INNKZDZTV2EAX8508KQ" localSheetId="19" hidden="1">List of Journal #REF!</definedName>
    <definedName name="BExS244P2INNKZDZTV2EAX8508KQ" hidden="1">List of Journal #REF!</definedName>
    <definedName name="BExS26J0OCF28TMZ436XC5FRO0O5" localSheetId="15" hidden="1">Analysis Report All #REF!</definedName>
    <definedName name="BExS26J0OCF28TMZ436XC5FRO0O5" localSheetId="19" hidden="1">Analysis Report All #REF!</definedName>
    <definedName name="BExS26J0OCF28TMZ436XC5FRO0O5" hidden="1">Analysis Report All #REF!</definedName>
    <definedName name="BExS26OI2QNNAH2WMDD95Z400048" localSheetId="15" hidden="1">#REF!</definedName>
    <definedName name="BExS26OI2QNNAH2WMDD95Z400048" hidden="1">#REF!</definedName>
    <definedName name="BExS2CTMJ0BYB0TRKG2FSTBG2X7B" localSheetId="15" hidden="1">Order #REF!</definedName>
    <definedName name="BExS2CTMJ0BYB0TRKG2FSTBG2X7B" localSheetId="19" hidden="1">Order #REF!</definedName>
    <definedName name="BExS2CTMJ0BYB0TRKG2FSTBG2X7B" hidden="1">Order #REF!</definedName>
    <definedName name="BExS2KBBJF8J1ZZG9QG2USZYKZSO" localSheetId="15" hidden="1">Operating #REF!</definedName>
    <definedName name="BExS2KBBJF8J1ZZG9QG2USZYKZSO" localSheetId="19" hidden="1">Operating #REF!</definedName>
    <definedName name="BExS2KBBJF8J1ZZG9QG2USZYKZSO" hidden="1">Operating #REF!</definedName>
    <definedName name="BExS2KBC8TBXV9G9D5F7QED0H9UY" localSheetId="15" hidden="1">Net #REF!</definedName>
    <definedName name="BExS2KBC8TBXV9G9D5F7QED0H9UY" localSheetId="19" hidden="1">Net #REF!</definedName>
    <definedName name="BExS2KBC8TBXV9G9D5F7QED0H9UY" hidden="1">Net #REF!</definedName>
    <definedName name="BExS2N5R87ZNGIYNC0OVVAPOSTHE" localSheetId="15" hidden="1">Analysis Report All #REF!</definedName>
    <definedName name="BExS2N5R87ZNGIYNC0OVVAPOSTHE" localSheetId="19" hidden="1">Analysis Report All #REF!</definedName>
    <definedName name="BExS2N5R87ZNGIYNC0OVVAPOSTHE" hidden="1">Analysis Report All #REF!</definedName>
    <definedName name="BExS2P9ADTICU727OQSKAGLUMQ7X" localSheetId="15" hidden="1">Net #REF!</definedName>
    <definedName name="BExS2P9ADTICU727OQSKAGLUMQ7X" localSheetId="19" hidden="1">Net #REF!</definedName>
    <definedName name="BExS2P9ADTICU727OQSKAGLUMQ7X" hidden="1">Net #REF!</definedName>
    <definedName name="BExS2TLU1HONYV6S3ZD9T12D7CIG" localSheetId="15" hidden="1">#REF!</definedName>
    <definedName name="BExS2TLU1HONYV6S3ZD9T12D7CIG" hidden="1">#REF!</definedName>
    <definedName name="BExS2USZ8URPIDCI7YYIZEU8ZANP" localSheetId="19" hidden="1">#N/A</definedName>
    <definedName name="BExS2USZ8URPIDCI7YYIZEU8ZANP" hidden="1">#N/A</definedName>
    <definedName name="BExS2ZLMNZ5G8YS3YYZIHVTX3HH8" localSheetId="15" hidden="1">#REF!</definedName>
    <definedName name="BExS2ZLMNZ5G8YS3YYZIHVTX3HH8" hidden="1">#REF!</definedName>
    <definedName name="BExS30CJ04V2D256ZDSR6G3KPAD4" localSheetId="15" hidden="1">Analysis Report All #REF!</definedName>
    <definedName name="BExS30CJ04V2D256ZDSR6G3KPAD4" localSheetId="19" hidden="1">Analysis Report All #REF!</definedName>
    <definedName name="BExS30CJ04V2D256ZDSR6G3KPAD4" hidden="1">Analysis Report All #REF!</definedName>
    <definedName name="BExS318UV9I2FXPQQWUKKX00QLPJ" localSheetId="15" hidden="1">#REF!</definedName>
    <definedName name="BExS318UV9I2FXPQQWUKKX00QLPJ" hidden="1">#REF!</definedName>
    <definedName name="BExS39SGKYG3HCOHB2BHNBYHTMIL" localSheetId="15" hidden="1">Operating #REF!</definedName>
    <definedName name="BExS39SGKYG3HCOHB2BHNBYHTMIL" localSheetId="19" hidden="1">Operating #REF!</definedName>
    <definedName name="BExS39SGKYG3HCOHB2BHNBYHTMIL" hidden="1">Operating #REF!</definedName>
    <definedName name="BExS3G8DPCJHJNJARTYRVBBCW9NJ" localSheetId="15" hidden="1">Balance #REF!</definedName>
    <definedName name="BExS3G8DPCJHJNJARTYRVBBCW9NJ" localSheetId="19" hidden="1">Balance #REF!</definedName>
    <definedName name="BExS3G8DPCJHJNJARTYRVBBCW9NJ" hidden="1">Balance #REF!</definedName>
    <definedName name="BExS3LBRY8GKOHLV2ZXOC7LOE2KV" localSheetId="15" hidden="1">Operating #REF!</definedName>
    <definedName name="BExS3LBRY8GKOHLV2ZXOC7LOE2KV" localSheetId="19" hidden="1">Operating #REF!</definedName>
    <definedName name="BExS3LBRY8GKOHLV2ZXOC7LOE2KV" hidden="1">Operating #REF!</definedName>
    <definedName name="BExS3MTQ75VBXDGEBURP6YT8RROE" localSheetId="15" hidden="1">#REF!</definedName>
    <definedName name="BExS3MTQ75VBXDGEBURP6YT8RROE" hidden="1">#REF!</definedName>
    <definedName name="BExS3OMGYO0DFN5186UFKEXZ2RX3" localSheetId="15" hidden="1">#REF!</definedName>
    <definedName name="BExS3OMGYO0DFN5186UFKEXZ2RX3" hidden="1">#REF!</definedName>
    <definedName name="BExS3SD9AJNNWS3PPHNO1BHHPYIU" localSheetId="15" hidden="1">Analysis Report All #REF!</definedName>
    <definedName name="BExS3SD9AJNNWS3PPHNO1BHHPYIU" localSheetId="19" hidden="1">Analysis Report All #REF!</definedName>
    <definedName name="BExS3SD9AJNNWS3PPHNO1BHHPYIU" hidden="1">Analysis Report All #REF!</definedName>
    <definedName name="BExS3TKJY1DSB793WNF4ZPN2DMAR" localSheetId="15" hidden="1">Div Engineering Order #REF!</definedName>
    <definedName name="BExS3TKJY1DSB793WNF4ZPN2DMAR" localSheetId="19" hidden="1">Div Engineering Order #REF!</definedName>
    <definedName name="BExS3TKJY1DSB793WNF4ZPN2DMAR" hidden="1">Div Engineering Order #REF!</definedName>
    <definedName name="BExS3WKGM2Z9QR813P0P96S1QF71" localSheetId="15" hidden="1">Net #REF!</definedName>
    <definedName name="BExS3WKGM2Z9QR813P0P96S1QF71" localSheetId="19" hidden="1">Net #REF!</definedName>
    <definedName name="BExS3WKGM2Z9QR813P0P96S1QF71" hidden="1">Net #REF!</definedName>
    <definedName name="BExS4ASWKM93XA275AXHYP8AG6SU" localSheetId="15" hidden="1">#REF!</definedName>
    <definedName name="BExS4ASWKM93XA275AXHYP8AG6SU" hidden="1">#REF!</definedName>
    <definedName name="BExS4EJNYKLMI9NEBTN7DQE5WBTC" localSheetId="15" hidden="1">List of Journal #REF!</definedName>
    <definedName name="BExS4EJNYKLMI9NEBTN7DQE5WBTC" localSheetId="19" hidden="1">List of Journal #REF!</definedName>
    <definedName name="BExS4EJNYKLMI9NEBTN7DQE5WBTC" hidden="1">List of Journal #REF!</definedName>
    <definedName name="BExS4QU26BXVQU11QPCDQPCG32OV" localSheetId="15" hidden="1">Net #REF!</definedName>
    <definedName name="BExS4QU26BXVQU11QPCDQPCG32OV" localSheetId="19" hidden="1">Net #REF!</definedName>
    <definedName name="BExS4QU26BXVQU11QPCDQPCG32OV" hidden="1">Net #REF!</definedName>
    <definedName name="BExS4RVQUG8FESB8SKAQ2OMODS9M" localSheetId="15" hidden="1">#REF!</definedName>
    <definedName name="BExS4RVQUG8FESB8SKAQ2OMODS9M" hidden="1">#REF!</definedName>
    <definedName name="BExS4UFIEM0KW37ED81CZXHF9N8Y" localSheetId="15" hidden="1">Gross Profit #REF!</definedName>
    <definedName name="BExS4UFIEM0KW37ED81CZXHF9N8Y" localSheetId="19" hidden="1">Gross Profit #REF!</definedName>
    <definedName name="BExS4UFIEM0KW37ED81CZXHF9N8Y" hidden="1">Gross Profit #REF!</definedName>
    <definedName name="BExS4Y6HVFH5NS3W5TPTB30RS7NR" localSheetId="15" hidden="1">Analysis Report All #REF!</definedName>
    <definedName name="BExS4Y6HVFH5NS3W5TPTB30RS7NR" localSheetId="19" hidden="1">Analysis Report All #REF!</definedName>
    <definedName name="BExS4Y6HVFH5NS3W5TPTB30RS7NR" hidden="1">Analysis Report All #REF!</definedName>
    <definedName name="BExS54X72TJFC41FJK72MLRR2OO7" localSheetId="15" hidden="1">#REF!</definedName>
    <definedName name="BExS54X72TJFC41FJK72MLRR2OO7" hidden="1">#REF!</definedName>
    <definedName name="BExS55DAQ04B9KDN7YFAE0MEUCJ9" hidden="1">#REF!</definedName>
    <definedName name="BExS57X26BN6FK9FFSHBGSYIJVJA" localSheetId="15" hidden="1">Analysis Report All #REF!</definedName>
    <definedName name="BExS57X26BN6FK9FFSHBGSYIJVJA" localSheetId="19" hidden="1">Analysis Report All #REF!</definedName>
    <definedName name="BExS57X26BN6FK9FFSHBGSYIJVJA" hidden="1">Analysis Report All #REF!</definedName>
    <definedName name="BExS59F0PA1V2ZC7S5TN6IT41SXP" localSheetId="15" hidden="1">#REF!</definedName>
    <definedName name="BExS59F0PA1V2ZC7S5TN6IT41SXP" hidden="1">#REF!</definedName>
    <definedName name="BExS5D0IIBC4X3C6I3NY8K6YYG45" localSheetId="15" hidden="1">Operating #REF!</definedName>
    <definedName name="BExS5D0IIBC4X3C6I3NY8K6YYG45" localSheetId="19" hidden="1">Operating #REF!</definedName>
    <definedName name="BExS5D0IIBC4X3C6I3NY8K6YYG45" hidden="1">Operating #REF!</definedName>
    <definedName name="BExS5HNOM1007XKU7LXH44VCD4LJ" localSheetId="15" hidden="1">Group Balance #REF!</definedName>
    <definedName name="BExS5HNOM1007XKU7LXH44VCD4LJ" localSheetId="19" hidden="1">Group Balance #REF!</definedName>
    <definedName name="BExS5HNOM1007XKU7LXH44VCD4LJ" hidden="1">Group Balance #REF!</definedName>
    <definedName name="BExS5N7CDL7FG7QGZS2V1BN3HH8K" localSheetId="15" hidden="1">Analysis Report All #REF!</definedName>
    <definedName name="BExS5N7CDL7FG7QGZS2V1BN3HH8K" localSheetId="19" hidden="1">Analysis Report All #REF!</definedName>
    <definedName name="BExS5N7CDL7FG7QGZS2V1BN3HH8K" hidden="1">Analysis Report All #REF!</definedName>
    <definedName name="BExS62XQ1F86XGZ247QDGMR2BC72" localSheetId="19" hidden="1">#N/A</definedName>
    <definedName name="BExS62XQ1F86XGZ247QDGMR2BC72" hidden="1">#N/A</definedName>
    <definedName name="BExS638J2ZKOFKOG5WNZR222C27K" localSheetId="15" hidden="1">Operating #REF!</definedName>
    <definedName name="BExS638J2ZKOFKOG5WNZR222C27K" localSheetId="19" hidden="1">Operating #REF!</definedName>
    <definedName name="BExS638J2ZKOFKOG5WNZR222C27K" hidden="1">Operating #REF!</definedName>
    <definedName name="BExS66ZGYESOFS34AUXWG4PKCV23" localSheetId="15" hidden="1">Operating #REF!</definedName>
    <definedName name="BExS66ZGYESOFS34AUXWG4PKCV23" localSheetId="19" hidden="1">Operating #REF!</definedName>
    <definedName name="BExS66ZGYESOFS34AUXWG4PKCV23" hidden="1">Operating #REF!</definedName>
    <definedName name="BExS68HFZPTQ13J4FUI7FYBKOL45" localSheetId="15" hidden="1">Balance #REF!</definedName>
    <definedName name="BExS68HFZPTQ13J4FUI7FYBKOL45" localSheetId="19" hidden="1">Balance #REF!</definedName>
    <definedName name="BExS68HFZPTQ13J4FUI7FYBKOL45" hidden="1">Balance #REF!</definedName>
    <definedName name="BExS6A4O8PNQQZOCTU3N6IHVUW2L" localSheetId="15" hidden="1">Personnel in #REF!</definedName>
    <definedName name="BExS6A4O8PNQQZOCTU3N6IHVUW2L" localSheetId="19" hidden="1">Personnel in #REF!</definedName>
    <definedName name="BExS6A4O8PNQQZOCTU3N6IHVUW2L" hidden="1">Personnel in #REF!</definedName>
    <definedName name="BExS6HMF3HGB9L2OGYQDWGCKHW37" localSheetId="15" hidden="1">#REF!</definedName>
    <definedName name="BExS6HMF3HGB9L2OGYQDWGCKHW37" hidden="1">#REF!</definedName>
    <definedName name="BExS6IO2T93EXTNLQHH1759U38JR" localSheetId="15" hidden="1">Trade Working #REF!</definedName>
    <definedName name="BExS6IO2T93EXTNLQHH1759U38JR" localSheetId="19" hidden="1">Trade Working #REF!</definedName>
    <definedName name="BExS6IO2T93EXTNLQHH1759U38JR" hidden="1">Trade Working #REF!</definedName>
    <definedName name="BExS6J4CGU1D2E6O0RVWNW1W3HSA" localSheetId="15" hidden="1">Net #REF!</definedName>
    <definedName name="BExS6J4CGU1D2E6O0RVWNW1W3HSA" localSheetId="19" hidden="1">Net #REF!</definedName>
    <definedName name="BExS6J4CGU1D2E6O0RVWNW1W3HSA" hidden="1">Net #REF!</definedName>
    <definedName name="BExS6JF5URX5IBKG43CPO30226PT" localSheetId="15" hidden="1">Balance #REF!</definedName>
    <definedName name="BExS6JF5URX5IBKG43CPO30226PT" localSheetId="19" hidden="1">Balance #REF!</definedName>
    <definedName name="BExS6JF5URX5IBKG43CPO30226PT" hidden="1">Balance #REF!</definedName>
    <definedName name="BExS6N0LI574IAC89EFW6CLTCQ33" localSheetId="15" hidden="1">#REF!</definedName>
    <definedName name="BExS6N0LI574IAC89EFW6CLTCQ33" hidden="1">#REF!</definedName>
    <definedName name="BExS6PEXUUSWVZGTFQD3Q1H8BYRF" localSheetId="15" hidden="1">#REF!</definedName>
    <definedName name="BExS6PEXUUSWVZGTFQD3Q1H8BYRF" hidden="1">#REF!</definedName>
    <definedName name="BExS6TB7X2U52M0NGPKXL488Y757" hidden="1">#REF!</definedName>
    <definedName name="BExS70NGJDBIENED009JENC21KNU" hidden="1">#REF!</definedName>
    <definedName name="BExS7DE3DL4HESP2JGZ9XV854Z97" localSheetId="15" hidden="1">Analysis Report All #REF!</definedName>
    <definedName name="BExS7DE3DL4HESP2JGZ9XV854Z97" localSheetId="19" hidden="1">Analysis Report All #REF!</definedName>
    <definedName name="BExS7DE3DL4HESP2JGZ9XV854Z97" hidden="1">Analysis Report All #REF!</definedName>
    <definedName name="BExS7DE5564TIMZVF8HIS1E9D2SZ" localSheetId="15" hidden="1">Net #REF!</definedName>
    <definedName name="BExS7DE5564TIMZVF8HIS1E9D2SZ" localSheetId="19" hidden="1">Net #REF!</definedName>
    <definedName name="BExS7DE5564TIMZVF8HIS1E9D2SZ" hidden="1">Net #REF!</definedName>
    <definedName name="BExS7MDSB3JEQQ3YYH6BMN1NB6GW" localSheetId="15" hidden="1">#REF!</definedName>
    <definedName name="BExS7MDSB3JEQQ3YYH6BMN1NB6GW" hidden="1">#REF!</definedName>
    <definedName name="BExS7OS4LW1A3C11V8FBT20N8NKP" localSheetId="15" hidden="1">List of Journal #REF!</definedName>
    <definedName name="BExS7OS4LW1A3C11V8FBT20N8NKP" localSheetId="19" hidden="1">List of Journal #REF!</definedName>
    <definedName name="BExS7OS4LW1A3C11V8FBT20N8NKP" hidden="1">List of Journal #REF!</definedName>
    <definedName name="BExS7RH8P0EZMLE68ZLGCYADY4MD" localSheetId="15" hidden="1">Analysis Report All #REF!</definedName>
    <definedName name="BExS7RH8P0EZMLE68ZLGCYADY4MD" localSheetId="19" hidden="1">Analysis Report All #REF!</definedName>
    <definedName name="BExS7RH8P0EZMLE68ZLGCYADY4MD" hidden="1">Analysis Report All #REF!</definedName>
    <definedName name="BExS7Y2LNGVHSIBKC7C3R6X4LDR6" localSheetId="15" hidden="1">#REF!</definedName>
    <definedName name="BExS7Y2LNGVHSIBKC7C3R6X4LDR6" hidden="1">#REF!</definedName>
    <definedName name="BExS817UC4IPH68CT0BEH05TFVXN" hidden="1">#REF!</definedName>
    <definedName name="BExS81YPDZDVJJVS15HV2HDXAC3Y" hidden="1">#REF!</definedName>
    <definedName name="BExS8543KOUIWYQXH22PTSYH3JU3" hidden="1">#REF!</definedName>
    <definedName name="BExS8ACTBU6Y59CG71GZPOZ2AMVR" hidden="1">#REF!</definedName>
    <definedName name="BExS8Z2W2QEC3MH0BZIYLDFQNUIP" hidden="1">#REF!</definedName>
    <definedName name="BExS90A6FCF52QIXNO6AW6ZS3N9Z" localSheetId="15" hidden="1">Trade Working #REF!</definedName>
    <definedName name="BExS90A6FCF52QIXNO6AW6ZS3N9Z" localSheetId="19" hidden="1">Trade Working #REF!</definedName>
    <definedName name="BExS90A6FCF52QIXNO6AW6ZS3N9Z" hidden="1">Trade Working #REF!</definedName>
    <definedName name="BExS94S2NWC6PIHD5CS62EMWVH3H" localSheetId="15" hidden="1">Analysis Report All #REF!</definedName>
    <definedName name="BExS94S2NWC6PIHD5CS62EMWVH3H" localSheetId="19" hidden="1">Analysis Report All #REF!</definedName>
    <definedName name="BExS94S2NWC6PIHD5CS62EMWVH3H" hidden="1">Analysis Report All #REF!</definedName>
    <definedName name="BExS98OB4321YCHLCQ022PXKTT2W" localSheetId="15" hidden="1">#REF!</definedName>
    <definedName name="BExS98OB4321YCHLCQ022PXKTT2W" hidden="1">#REF!</definedName>
    <definedName name="BExS9AGWBEJXR8PGZWXPU0RF9IEA" localSheetId="15" hidden="1">Analysis Report All #REF!</definedName>
    <definedName name="BExS9AGWBEJXR8PGZWXPU0RF9IEA" localSheetId="19" hidden="1">Analysis Report All #REF!</definedName>
    <definedName name="BExS9AGWBEJXR8PGZWXPU0RF9IEA" hidden="1">Analysis Report All #REF!</definedName>
    <definedName name="BExS9CPVM5W1Q4A1IMZTWRHFL205" localSheetId="15" hidden="1">#REF!</definedName>
    <definedName name="BExS9CPVM5W1Q4A1IMZTWRHFL205" hidden="1">#REF!</definedName>
    <definedName name="BExS9E7UUAQ7SPS2AO6A0G0V950R" localSheetId="15" hidden="1">List of Journal #REF!</definedName>
    <definedName name="BExS9E7UUAQ7SPS2AO6A0G0V950R" localSheetId="19" hidden="1">List of Journal #REF!</definedName>
    <definedName name="BExS9E7UUAQ7SPS2AO6A0G0V950R" hidden="1">List of Journal #REF!</definedName>
    <definedName name="BExS9G5VMPYS38GLZEPZL7D46A0Z" localSheetId="19" hidden="1">#N/A</definedName>
    <definedName name="BExS9G5VMPYS38GLZEPZL7D46A0Z" hidden="1">#N/A</definedName>
    <definedName name="BExS9LESS767750RRW6KYJ0A722C" localSheetId="15" hidden="1">Operating #REF!</definedName>
    <definedName name="BExS9LESS767750RRW6KYJ0A722C" localSheetId="19" hidden="1">Operating #REF!</definedName>
    <definedName name="BExS9LESS767750RRW6KYJ0A722C" hidden="1">Operating #REF!</definedName>
    <definedName name="BExS9LPJMLR4XLGBQM28M6JJCNBO" localSheetId="15" hidden="1">Analysis Report All #REF!</definedName>
    <definedName name="BExS9LPJMLR4XLGBQM28M6JJCNBO" localSheetId="19" hidden="1">Analysis Report All #REF!</definedName>
    <definedName name="BExS9LPJMLR4XLGBQM28M6JJCNBO" hidden="1">Analysis Report All #REF!</definedName>
    <definedName name="BExS9OURZIX7TTNI06ZF1R3Y12FN" localSheetId="15" hidden="1">#REF!</definedName>
    <definedName name="BExS9OURZIX7TTNI06ZF1R3Y12FN" hidden="1">#REF!</definedName>
    <definedName name="BExSA1AMT36RHLKUDU2PSR9RAMSU" hidden="1">#REF!</definedName>
    <definedName name="BExSA21JH727VVHH4B4JKYGOLTGU" hidden="1">#REF!</definedName>
    <definedName name="BExSA7AF374V5QA2XHA4XYXDIP0G" hidden="1">#REF!</definedName>
    <definedName name="BExSA8MWDIPWOVOLCCXW52ENEBFQ" localSheetId="15" hidden="1">Check Closing #REF!</definedName>
    <definedName name="BExSA8MWDIPWOVOLCCXW52ENEBFQ" localSheetId="19" hidden="1">Check Closing #REF!</definedName>
    <definedName name="BExSA8MWDIPWOVOLCCXW52ENEBFQ" hidden="1">Check Closing #REF!</definedName>
    <definedName name="BExSA9DYURUCJ2EJP2CAJHXL16JV" localSheetId="15" hidden="1">Analysis Report All #REF!</definedName>
    <definedName name="BExSA9DYURUCJ2EJP2CAJHXL16JV" localSheetId="19" hidden="1">Analysis Report All #REF!</definedName>
    <definedName name="BExSA9DYURUCJ2EJP2CAJHXL16JV" hidden="1">Analysis Report All #REF!</definedName>
    <definedName name="BExSABXL7JTOPL922AUPSSVX6ING" localSheetId="15" hidden="1">Gross Profit #REF!</definedName>
    <definedName name="BExSABXL7JTOPL922AUPSSVX6ING" localSheetId="19" hidden="1">Gross Profit #REF!</definedName>
    <definedName name="BExSABXL7JTOPL922AUPSSVX6ING" hidden="1">Gross Profit #REF!</definedName>
    <definedName name="BExSAJKSIKUKHCKB7R3PC9Z4ZTNZ" localSheetId="19" hidden="1">#N/A</definedName>
    <definedName name="BExSAJKSIKUKHCKB7R3PC9Z4ZTNZ" hidden="1">#N/A</definedName>
    <definedName name="BExSAR2DYPQKC38XGDRQ7HT9QM9J" localSheetId="15" hidden="1">Analysis Report All #REF!</definedName>
    <definedName name="BExSAR2DYPQKC38XGDRQ7HT9QM9J" localSheetId="19" hidden="1">Analysis Report All #REF!</definedName>
    <definedName name="BExSAR2DYPQKC38XGDRQ7HT9QM9J" hidden="1">Analysis Report All #REF!</definedName>
    <definedName name="BExSARYWST5C5EXAXZJUUNWQO6C5" localSheetId="15" hidden="1">List of Journal #REF!</definedName>
    <definedName name="BExSARYWST5C5EXAXZJUUNWQO6C5" localSheetId="19" hidden="1">List of Journal #REF!</definedName>
    <definedName name="BExSARYWST5C5EXAXZJUUNWQO6C5" hidden="1">List of Journal #REF!</definedName>
    <definedName name="BExSAUTCT4P7JP57NOR9MTX33QJZ" localSheetId="15" hidden="1">#REF!</definedName>
    <definedName name="BExSAUTCT4P7JP57NOR9MTX33QJZ" hidden="1">#REF!</definedName>
    <definedName name="BExSB2LV6UF6OUOXMQO2GKD560B6" localSheetId="15" hidden="1">Trade Working #REF!</definedName>
    <definedName name="BExSB2LV6UF6OUOXMQO2GKD560B6" localSheetId="19" hidden="1">Trade Working #REF!</definedName>
    <definedName name="BExSB2LV6UF6OUOXMQO2GKD560B6" hidden="1">Trade Working #REF!</definedName>
    <definedName name="BExSB3I93STRNC4Q9EEZYA8NZIN6" localSheetId="15" hidden="1">#REF!</definedName>
    <definedName name="BExSB3I93STRNC4Q9EEZYA8NZIN6" hidden="1">#REF!</definedName>
    <definedName name="BExSB4JYKQ3MINI7RAYK5M8BLJDC" localSheetId="15" hidden="1">#REF!</definedName>
    <definedName name="BExSB4JYKQ3MINI7RAYK5M8BLJDC" hidden="1">#REF!</definedName>
    <definedName name="BExSBEW8I68R1IYKQ82L287TFUB1" hidden="1">#REF!</definedName>
    <definedName name="BExSBPZFDYX6AVZAQXJM32YHNE9D" localSheetId="15" hidden="1">Net #REF!</definedName>
    <definedName name="BExSBPZFDYX6AVZAQXJM32YHNE9D" localSheetId="19" hidden="1">Net #REF!</definedName>
    <definedName name="BExSBPZFDYX6AVZAQXJM32YHNE9D" hidden="1">Net #REF!</definedName>
    <definedName name="BExSBVDNVISBBTQP72CBO9HRLV74" localSheetId="19" hidden="1">#N/A</definedName>
    <definedName name="BExSBVDNVISBBTQP72CBO9HRLV74" hidden="1">#N/A</definedName>
    <definedName name="BExSBWVLXEQ7DYL0WZNCUKK8BT7S" localSheetId="15" hidden="1">Operating #REF!</definedName>
    <definedName name="BExSBWVLXEQ7DYL0WZNCUKK8BT7S" localSheetId="19" hidden="1">Operating #REF!</definedName>
    <definedName name="BExSBWVLXEQ7DYL0WZNCUKK8BT7S" hidden="1">Operating #REF!</definedName>
    <definedName name="BExSBXH8RUNFT1BOAUSJLDNZWKWQ" localSheetId="15" hidden="1">Net #REF!</definedName>
    <definedName name="BExSBXH8RUNFT1BOAUSJLDNZWKWQ" localSheetId="19" hidden="1">Net #REF!</definedName>
    <definedName name="BExSBXH8RUNFT1BOAUSJLDNZWKWQ" hidden="1">Net #REF!</definedName>
    <definedName name="BExSC0X7JLNWXEBQ6ZATTMCGEXEG" localSheetId="15" hidden="1">Operating #REF!</definedName>
    <definedName name="BExSC0X7JLNWXEBQ6ZATTMCGEXEG" localSheetId="19" hidden="1">Operating #REF!</definedName>
    <definedName name="BExSC0X7JLNWXEBQ6ZATTMCGEXEG" hidden="1">Operating #REF!</definedName>
    <definedName name="BExSC30QV69JWKAGJKMOGS8G8IQP" localSheetId="15" hidden="1">Analysis Report All #REF!</definedName>
    <definedName name="BExSC30QV69JWKAGJKMOGS8G8IQP" localSheetId="19" hidden="1">Analysis Report All #REF!</definedName>
    <definedName name="BExSC30QV69JWKAGJKMOGS8G8IQP" hidden="1">Analysis Report All #REF!</definedName>
    <definedName name="BExSC9M5284JE078CHDC6QAWLJYZ" localSheetId="15" hidden="1">Analysis Report All #REF!</definedName>
    <definedName name="BExSC9M5284JE078CHDC6QAWLJYZ" localSheetId="19" hidden="1">Analysis Report All #REF!</definedName>
    <definedName name="BExSC9M5284JE078CHDC6QAWLJYZ" hidden="1">Analysis Report All #REF!</definedName>
    <definedName name="BExSCCGOT0EYGT1YC3ZU1Q79FFG0" localSheetId="15" hidden="1">List of Journal #REF!</definedName>
    <definedName name="BExSCCGOT0EYGT1YC3ZU1Q79FFG0" localSheetId="19" hidden="1">List of Journal #REF!</definedName>
    <definedName name="BExSCCGOT0EYGT1YC3ZU1Q79FFG0" hidden="1">List of Journal #REF!</definedName>
    <definedName name="BExSCL5FPWD8L2UGCISOJD35ACXI" localSheetId="15" hidden="1">Operating #REF!</definedName>
    <definedName name="BExSCL5FPWD8L2UGCISOJD35ACXI" localSheetId="19" hidden="1">Operating #REF!</definedName>
    <definedName name="BExSCL5FPWD8L2UGCISOJD35ACXI" hidden="1">Operating #REF!</definedName>
    <definedName name="BExSCMY5KYXUBIYG1HUB5AN4DVFK" localSheetId="15" hidden="1">Net #REF!</definedName>
    <definedName name="BExSCMY5KYXUBIYG1HUB5AN4DVFK" localSheetId="19" hidden="1">Net #REF!</definedName>
    <definedName name="BExSCMY5KYXUBIYG1HUB5AN4DVFK" hidden="1">Net #REF!</definedName>
    <definedName name="BExSCOG41SKKG4GYU76WRWW1CTE6" localSheetId="15" hidden="1">#REF!</definedName>
    <definedName name="BExSCOG41SKKG4GYU76WRWW1CTE6" hidden="1">#REF!</definedName>
    <definedName name="BExSCULDWWU4EJ1898H4BXIFH63U" localSheetId="15" hidden="1">Analysis Report All #REF!</definedName>
    <definedName name="BExSCULDWWU4EJ1898H4BXIFH63U" localSheetId="19" hidden="1">Analysis Report All #REF!</definedName>
    <definedName name="BExSCULDWWU4EJ1898H4BXIFH63U" hidden="1">Analysis Report All #REF!</definedName>
    <definedName name="BExSCUQP84SX0B4SD4X7869FENB0" localSheetId="15" hidden="1">Group #REF!</definedName>
    <definedName name="BExSCUQP84SX0B4SD4X7869FENB0" localSheetId="19" hidden="1">Group #REF!</definedName>
    <definedName name="BExSCUQP84SX0B4SD4X7869FENB0" hidden="1">Group #REF!</definedName>
    <definedName name="BExSD1MUJM8X92JUXFDUDYJTLDKP" localSheetId="19" hidden="1">#N/A</definedName>
    <definedName name="BExSD1MUJM8X92JUXFDUDYJTLDKP" hidden="1">#N/A</definedName>
    <definedName name="BExSD6A6NY15YSMFH51ST6XJY429" localSheetId="15" hidden="1">#REF!</definedName>
    <definedName name="BExSD6A6NY15YSMFH51ST6XJY429" hidden="1">#REF!</definedName>
    <definedName name="BExSD9VH6PF6RQ135VOEE08YXPAW" localSheetId="15" hidden="1">#REF!</definedName>
    <definedName name="BExSD9VH6PF6RQ135VOEE08YXPAW" hidden="1">#REF!</definedName>
    <definedName name="BExSDBTPF5YXEXC8BYSQGOPEOU2B" localSheetId="19" hidden="1">#N/A</definedName>
    <definedName name="BExSDBTPF5YXEXC8BYSQGOPEOU2B" hidden="1">#N/A</definedName>
    <definedName name="BExSDNTB7RHOJ3TFOR86MD02686S" localSheetId="15" hidden="1">Analysis Report All #REF!</definedName>
    <definedName name="BExSDNTB7RHOJ3TFOR86MD02686S" localSheetId="19" hidden="1">Analysis Report All #REF!</definedName>
    <definedName name="BExSDNTB7RHOJ3TFOR86MD02686S" hidden="1">Analysis Report All #REF!</definedName>
    <definedName name="BExSDPRJ8BTGLJ5K10478V8JI8WJ" localSheetId="15" hidden="1">Personnel in #REF!</definedName>
    <definedName name="BExSDPRJ8BTGLJ5K10478V8JI8WJ" localSheetId="19" hidden="1">Personnel in #REF!</definedName>
    <definedName name="BExSDPRJ8BTGLJ5K10478V8JI8WJ" hidden="1">Personnel in #REF!</definedName>
    <definedName name="BExSDRPL4V5EYN211395J0TBKQ4M" localSheetId="15" hidden="1">#REF!</definedName>
    <definedName name="BExSDRPL4V5EYN211395J0TBKQ4M" hidden="1">#REF!</definedName>
    <definedName name="BExSDSWQIUCADKD8IF84P0E7R7YG" localSheetId="15" hidden="1">Net #REF!</definedName>
    <definedName name="BExSDSWQIUCADKD8IF84P0E7R7YG" localSheetId="19" hidden="1">Net #REF!</definedName>
    <definedName name="BExSDSWQIUCADKD8IF84P0E7R7YG" hidden="1">Net #REF!</definedName>
    <definedName name="BExSDT20XUFXTDM37M148AXAP7HN" localSheetId="15" hidden="1">#REF!</definedName>
    <definedName name="BExSDT20XUFXTDM37M148AXAP7HN" hidden="1">#REF!</definedName>
    <definedName name="BExSDVGHUOINEOYT6ELCJ21YZ9IE" localSheetId="19" hidden="1">#N/A</definedName>
    <definedName name="BExSDVGHUOINEOYT6ELCJ21YZ9IE" hidden="1">#N/A</definedName>
    <definedName name="BExSE1WEUDM5JH1CVYMPDGSW0YUV" localSheetId="15" hidden="1">Analysis Report All #REF!</definedName>
    <definedName name="BExSE1WEUDM5JH1CVYMPDGSW0YUV" localSheetId="19" hidden="1">Analysis Report All #REF!</definedName>
    <definedName name="BExSE1WEUDM5JH1CVYMPDGSW0YUV" hidden="1">Analysis Report All #REF!</definedName>
    <definedName name="BExSE3P4VMYMKGINI49Z0NT5P28B" localSheetId="15" hidden="1">#REF!</definedName>
    <definedName name="BExSE3P4VMYMKGINI49Z0NT5P28B" hidden="1">#REF!</definedName>
    <definedName name="BExSE755EBYVIQN8HKIK31MF3QNW" hidden="1">#REF!</definedName>
    <definedName name="BExSEC8KR4AG3EFTVO6C02VXFTNG" localSheetId="15" hidden="1">Analysis Report All #REF!</definedName>
    <definedName name="BExSEC8KR4AG3EFTVO6C02VXFTNG" localSheetId="19" hidden="1">Analysis Report All #REF!</definedName>
    <definedName name="BExSEC8KR4AG3EFTVO6C02VXFTNG" hidden="1">Analysis Report All #REF!</definedName>
    <definedName name="BExSEKBVTT5HQ51RA1A8F3FP110I" localSheetId="15" hidden="1">Operating #REF!</definedName>
    <definedName name="BExSEKBVTT5HQ51RA1A8F3FP110I" localSheetId="19" hidden="1">Operating #REF!</definedName>
    <definedName name="BExSEKBVTT5HQ51RA1A8F3FP110I" hidden="1">Operating #REF!</definedName>
    <definedName name="BExSEP4JMSSZ0NJARFVC9YDWFOY0" localSheetId="15" hidden="1">Check Closing #REF!</definedName>
    <definedName name="BExSEP4JMSSZ0NJARFVC9YDWFOY0" localSheetId="19" hidden="1">Check Closing #REF!</definedName>
    <definedName name="BExSEP4JMSSZ0NJARFVC9YDWFOY0" hidden="1">Check Closing #REF!</definedName>
    <definedName name="BExSEP9UVOAI6TMXKNK587PQ3328" localSheetId="15" hidden="1">#REF!</definedName>
    <definedName name="BExSEP9UVOAI6TMXKNK587PQ3328" hidden="1">#REF!</definedName>
    <definedName name="BExSEQX9SR5OVZEM8NTVYF6ARAJV" localSheetId="19" hidden="1">#N/A</definedName>
    <definedName name="BExSEQX9SR5OVZEM8NTVYF6ARAJV" hidden="1">#N/A</definedName>
    <definedName name="BExSER81UOPPY3X9HFCP09D3WMDS" localSheetId="15" hidden="1">Analysis Report All #REF!</definedName>
    <definedName name="BExSER81UOPPY3X9HFCP09D3WMDS" localSheetId="19" hidden="1">Analysis Report All #REF!</definedName>
    <definedName name="BExSER81UOPPY3X9HFCP09D3WMDS" hidden="1">Analysis Report All #REF!</definedName>
    <definedName name="BExSER82B46EILFX7SGFMDH3W6IY" localSheetId="15" hidden="1">Net #REF!</definedName>
    <definedName name="BExSER82B46EILFX7SGFMDH3W6IY" localSheetId="19" hidden="1">Net #REF!</definedName>
    <definedName name="BExSER82B46EILFX7SGFMDH3W6IY" hidden="1">Net #REF!</definedName>
    <definedName name="BExSETX6RGROAX8HGGPKY8VHWXVF" localSheetId="15" hidden="1">Operating #REF!</definedName>
    <definedName name="BExSETX6RGROAX8HGGPKY8VHWXVF" localSheetId="19" hidden="1">Operating #REF!</definedName>
    <definedName name="BExSETX6RGROAX8HGGPKY8VHWXVF" hidden="1">Operating #REF!</definedName>
    <definedName name="BExSF07QFLZCO4P6K6QF05XG7PH1" localSheetId="15" hidden="1">#REF!</definedName>
    <definedName name="BExSF07QFLZCO4P6K6QF05XG7PH1" hidden="1">#REF!</definedName>
    <definedName name="BExSF2RE0ZDCUSK2T0MQ3XEUSL8L" localSheetId="15" hidden="1">#REF!</definedName>
    <definedName name="BExSF2RE0ZDCUSK2T0MQ3XEUSL8L" hidden="1">#REF!</definedName>
    <definedName name="BExSF3252US9TRL72TB0F5IIBD1K" localSheetId="15" hidden="1">Analysis Report All Items #REF!</definedName>
    <definedName name="BExSF3252US9TRL72TB0F5IIBD1K" localSheetId="19" hidden="1">Analysis Report All Items #REF!</definedName>
    <definedName name="BExSF3252US9TRL72TB0F5IIBD1K" hidden="1">Analysis Report All Items #REF!</definedName>
    <definedName name="BExSF3YP41UQFPHZAA3CLSMJS16V" localSheetId="15" hidden="1">Gross Profit #REF!</definedName>
    <definedName name="BExSF3YP41UQFPHZAA3CLSMJS16V" localSheetId="19" hidden="1">Gross Profit #REF!</definedName>
    <definedName name="BExSF3YP41UQFPHZAA3CLSMJS16V" hidden="1">Gross Profit #REF!</definedName>
    <definedName name="BExSF50CUO74XVY5LQMDG6YNOEUV" localSheetId="15" hidden="1">Check Closing #REF!</definedName>
    <definedName name="BExSF50CUO74XVY5LQMDG6YNOEUV" localSheetId="19" hidden="1">Check Closing #REF!</definedName>
    <definedName name="BExSF50CUO74XVY5LQMDG6YNOEUV" hidden="1">Check Closing #REF!</definedName>
    <definedName name="BExSF5B4ZDMMTPFF41YP968V833E" localSheetId="15" hidden="1">#REF!</definedName>
    <definedName name="BExSF5B4ZDMMTPFF41YP968V833E" hidden="1">#REF!</definedName>
    <definedName name="BExSFH59PBDV3PBQCN14WEKBPUC3" localSheetId="15" hidden="1">Analysis Report All #REF!</definedName>
    <definedName name="BExSFH59PBDV3PBQCN14WEKBPUC3" localSheetId="19" hidden="1">Analysis Report All #REF!</definedName>
    <definedName name="BExSFH59PBDV3PBQCN14WEKBPUC3" hidden="1">Analysis Report All #REF!</definedName>
    <definedName name="BExSFKANZNF1XGOJVEBDQ8WKZ09W" localSheetId="15" hidden="1">#REF!</definedName>
    <definedName name="BExSFKANZNF1XGOJVEBDQ8WKZ09W" hidden="1">#REF!</definedName>
    <definedName name="BExSFN529O1A4J18APWWD447HLX8" localSheetId="15" hidden="1">Personnel in #REF!</definedName>
    <definedName name="BExSFN529O1A4J18APWWD447HLX8" localSheetId="19" hidden="1">Personnel in #REF!</definedName>
    <definedName name="BExSFN529O1A4J18APWWD447HLX8" hidden="1">Personnel in #REF!</definedName>
    <definedName name="BExSFRHLJ97WECJNQNTZU0XR4QV5" localSheetId="15" hidden="1">Gross Profit #REF!</definedName>
    <definedName name="BExSFRHLJ97WECJNQNTZU0XR4QV5" localSheetId="19" hidden="1">Gross Profit #REF!</definedName>
    <definedName name="BExSFRHLJ97WECJNQNTZU0XR4QV5" hidden="1">Gross Profit #REF!</definedName>
    <definedName name="BExSFUC07ZUJ1KSFR9BCCXYEBQI5" localSheetId="15" hidden="1">Operating #REF!</definedName>
    <definedName name="BExSFUC07ZUJ1KSFR9BCCXYEBQI5" localSheetId="19" hidden="1">Operating #REF!</definedName>
    <definedName name="BExSFUC07ZUJ1KSFR9BCCXYEBQI5" hidden="1">Operating #REF!</definedName>
    <definedName name="BExSFUS9VKSWCZTKG6YZRR0KJN8F" localSheetId="15" hidden="1">Gross Profit bef. Distr. #REF!</definedName>
    <definedName name="BExSFUS9VKSWCZTKG6YZRR0KJN8F" localSheetId="19" hidden="1">Gross Profit bef. Distr. #REF!</definedName>
    <definedName name="BExSFUS9VKSWCZTKG6YZRR0KJN8F" hidden="1">Gross Profit bef. Distr. #REF!</definedName>
    <definedName name="BExSFV8F1DRZ9MCXDUJX3HW3F691" localSheetId="15" hidden="1">#REF!</definedName>
    <definedName name="BExSFV8F1DRZ9MCXDUJX3HW3F691" hidden="1">#REF!</definedName>
    <definedName name="BExSFZVOOB2C94387N1LQWFPQXH4" localSheetId="15" hidden="1">Trade Working #REF!</definedName>
    <definedName name="BExSFZVOOB2C94387N1LQWFPQXH4" localSheetId="19" hidden="1">Trade Working #REF!</definedName>
    <definedName name="BExSFZVOOB2C94387N1LQWFPQXH4" hidden="1">Trade Working #REF!</definedName>
    <definedName name="BExSG1OFXB2E75LVE6W9NB8ZAFN9" localSheetId="19" hidden="1">#N/A</definedName>
    <definedName name="BExSG1OFXB2E75LVE6W9NB8ZAFN9" hidden="1">#N/A</definedName>
    <definedName name="BExSG5Q1GQ480ZLTQTKGQFUOA6RM" localSheetId="15" hidden="1">Analysis Report All #REF!</definedName>
    <definedName name="BExSG5Q1GQ480ZLTQTKGQFUOA6RM" localSheetId="19" hidden="1">Analysis Report All #REF!</definedName>
    <definedName name="BExSG5Q1GQ480ZLTQTKGQFUOA6RM" hidden="1">Analysis Report All #REF!</definedName>
    <definedName name="BExSGE9LMAWKNHR4T1KJE47GVW8S" localSheetId="15" hidden="1">Personnel in #REF!</definedName>
    <definedName name="BExSGE9LMAWKNHR4T1KJE47GVW8S" localSheetId="19" hidden="1">Personnel in #REF!</definedName>
    <definedName name="BExSGE9LMAWKNHR4T1KJE47GVW8S" hidden="1">Personnel in #REF!</definedName>
    <definedName name="BExSGF0I0T3PRPN2EOICAXQQIVAH" localSheetId="15" hidden="1">Balance #REF!</definedName>
    <definedName name="BExSGF0I0T3PRPN2EOICAXQQIVAH" localSheetId="19" hidden="1">Balance #REF!</definedName>
    <definedName name="BExSGF0I0T3PRPN2EOICAXQQIVAH" hidden="1">Balance #REF!</definedName>
    <definedName name="BExSGR030TCTYJGLD7SU0OK09E7V" localSheetId="15" hidden="1">Check Closing #REF!</definedName>
    <definedName name="BExSGR030TCTYJGLD7SU0OK09E7V" localSheetId="19" hidden="1">Check Closing #REF!</definedName>
    <definedName name="BExSGR030TCTYJGLD7SU0OK09E7V" hidden="1">Check Closing #REF!</definedName>
    <definedName name="BExSGVSP32O738LXNGLMQD1SSPL2" localSheetId="15" hidden="1">Check Closing #REF!</definedName>
    <definedName name="BExSGVSP32O738LXNGLMQD1SSPL2" localSheetId="19" hidden="1">Check Closing #REF!</definedName>
    <definedName name="BExSGVSP32O738LXNGLMQD1SSPL2" hidden="1">Check Closing #REF!</definedName>
    <definedName name="BExSGZJO4J4ZO04E2N2ECVYS9DEZ" localSheetId="15" hidden="1">#REF!</definedName>
    <definedName name="BExSGZJO4J4ZO04E2N2ECVYS9DEZ" hidden="1">#REF!</definedName>
    <definedName name="BExSHQD8KYLTQGDXIRKCHQQ7MKIH" localSheetId="15" hidden="1">#REF!</definedName>
    <definedName name="BExSHQD8KYLTQGDXIRKCHQQ7MKIH" hidden="1">#REF!</definedName>
    <definedName name="BExSHTNYIW54V5RX5TCH32J22DQV" localSheetId="15" hidden="1">Trade Working #REF!</definedName>
    <definedName name="BExSHTNYIW54V5RX5TCH32J22DQV" localSheetId="19" hidden="1">Trade Working #REF!</definedName>
    <definedName name="BExSHTNYIW54V5RX5TCH32J22DQV" hidden="1">Trade Working #REF!</definedName>
    <definedName name="BExSI75HMX4S8TTMJ3V6ER7A9W58" localSheetId="15" hidden="1">#REF!</definedName>
    <definedName name="BExSI75HMX4S8TTMJ3V6ER7A9W58" hidden="1">#REF!</definedName>
    <definedName name="BExSIFUDNRWXWIWNGCCFOOD8WIAZ" localSheetId="15" hidden="1">#REF!</definedName>
    <definedName name="BExSIFUDNRWXWIWNGCCFOOD8WIAZ" hidden="1">#REF!</definedName>
    <definedName name="BExTTEZ9HQ42HTCNXMQA7G52ULV9" localSheetId="15" hidden="1">Analysis Report All #REF!</definedName>
    <definedName name="BExTTEZ9HQ42HTCNXMQA7G52ULV9" localSheetId="19" hidden="1">Analysis Report All #REF!</definedName>
    <definedName name="BExTTEZ9HQ42HTCNXMQA7G52ULV9" hidden="1">Analysis Report All #REF!</definedName>
    <definedName name="BExTTO9QYGBNDIT5NKTFF8W80B7W" localSheetId="15" hidden="1">Net #REF!</definedName>
    <definedName name="BExTTO9QYGBNDIT5NKTFF8W80B7W" localSheetId="19" hidden="1">Net #REF!</definedName>
    <definedName name="BExTTO9QYGBNDIT5NKTFF8W80B7W" hidden="1">Net #REF!</definedName>
    <definedName name="BExTUBNB3G0I31UBPLFNF2UFKBXB" localSheetId="15" hidden="1">Operating #REF!</definedName>
    <definedName name="BExTUBNB3G0I31UBPLFNF2UFKBXB" localSheetId="19" hidden="1">Operating #REF!</definedName>
    <definedName name="BExTUBNB3G0I31UBPLFNF2UFKBXB" hidden="1">Operating #REF!</definedName>
    <definedName name="BExTUECFMCT14LU7R6DHGURGOYDK" localSheetId="15" hidden="1">Trade Working #REF!</definedName>
    <definedName name="BExTUECFMCT14LU7R6DHGURGOYDK" localSheetId="19" hidden="1">Trade Working #REF!</definedName>
    <definedName name="BExTUECFMCT14LU7R6DHGURGOYDK" hidden="1">Trade Working #REF!</definedName>
    <definedName name="BExTUF8TETVUONT04W15GQCEI3HC" localSheetId="15" hidden="1">Group Balance #REF!</definedName>
    <definedName name="BExTUF8TETVUONT04W15GQCEI3HC" localSheetId="19" hidden="1">Group Balance #REF!</definedName>
    <definedName name="BExTUF8TETVUONT04W15GQCEI3HC" hidden="1">Group Balance #REF!</definedName>
    <definedName name="BExTUJ53ANGZ3H1KDK4CR4Q0OD6P" localSheetId="15" hidden="1">#REF!</definedName>
    <definedName name="BExTUJ53ANGZ3H1KDK4CR4Q0OD6P" hidden="1">#REF!</definedName>
    <definedName name="BExTUPA6XOSRD4FPSCNTSLVV3A3T" localSheetId="15" hidden="1">Analysis Report All #REF!</definedName>
    <definedName name="BExTUPA6XOSRD4FPSCNTSLVV3A3T" localSheetId="19" hidden="1">Analysis Report All #REF!</definedName>
    <definedName name="BExTUPA6XOSRD4FPSCNTSLVV3A3T" hidden="1">Analysis Report All #REF!</definedName>
    <definedName name="BExTUUTVE7POYB40V8H3ARWP28K9" localSheetId="15" hidden="1">Analysis Report All #REF!</definedName>
    <definedName name="BExTUUTVE7POYB40V8H3ARWP28K9" localSheetId="19" hidden="1">Analysis Report All #REF!</definedName>
    <definedName name="BExTUUTVE7POYB40V8H3ARWP28K9" hidden="1">Analysis Report All #REF!</definedName>
    <definedName name="BExTUY9WNSJ91GV8CP0SKJTEIV82" localSheetId="15" hidden="1">#REF!</definedName>
    <definedName name="BExTUY9WNSJ91GV8CP0SKJTEIV82" hidden="1">#REF!</definedName>
    <definedName name="BExTV8M7HO87RN06K5DFYDQYX7ZL" localSheetId="15" hidden="1">Check Closing #REF!</definedName>
    <definedName name="BExTV8M7HO87RN06K5DFYDQYX7ZL" localSheetId="19" hidden="1">Check Closing #REF!</definedName>
    <definedName name="BExTV8M7HO87RN06K5DFYDQYX7ZL" hidden="1">Check Closing #REF!</definedName>
    <definedName name="BExTV92BFY7K9EBSLN1LF6UIZLA1" localSheetId="15" hidden="1">Net #REF!</definedName>
    <definedName name="BExTV92BFY7K9EBSLN1LF6UIZLA1" localSheetId="19" hidden="1">Net #REF!</definedName>
    <definedName name="BExTV92BFY7K9EBSLN1LF6UIZLA1" hidden="1">Net #REF!</definedName>
    <definedName name="BExTVAV1EV1YUB0MAH3B7C65N73D" localSheetId="19" hidden="1">#N/A</definedName>
    <definedName name="BExTVAV1EV1YUB0MAH3B7C65N73D" hidden="1">#N/A</definedName>
    <definedName name="BExTVGPIQZ99YFXUC8OONUX5BD42" localSheetId="15" hidden="1">#REF!</definedName>
    <definedName name="BExTVGPIQZ99YFXUC8OONUX5BD42" hidden="1">#REF!</definedName>
    <definedName name="BExTVIT0L7J30INX6CY2ANO92UPK" localSheetId="15" hidden="1">#REF!</definedName>
    <definedName name="BExTVIT0L7J30INX6CY2ANO92UPK" hidden="1">#REF!</definedName>
    <definedName name="BExTVN5EV3J8PVOWYURQH0XF8OAX" localSheetId="15" hidden="1">Analysis Report All #REF!</definedName>
    <definedName name="BExTVN5EV3J8PVOWYURQH0XF8OAX" localSheetId="19" hidden="1">Analysis Report All #REF!</definedName>
    <definedName name="BExTVN5EV3J8PVOWYURQH0XF8OAX" hidden="1">Analysis Report All #REF!</definedName>
    <definedName name="BExTVXHPMMOTGCX5CXTH7V0PSXBJ" localSheetId="15" hidden="1">Analysis Report All #REF!</definedName>
    <definedName name="BExTVXHPMMOTGCX5CXTH7V0PSXBJ" localSheetId="19" hidden="1">Analysis Report All #REF!</definedName>
    <definedName name="BExTVXHPMMOTGCX5CXTH7V0PSXBJ" hidden="1">Analysis Report All #REF!</definedName>
    <definedName name="BExTW1E0O25HDI8ZF5MQ15CG9E9L" localSheetId="15" hidden="1">Analysis Report All #REF!</definedName>
    <definedName name="BExTW1E0O25HDI8ZF5MQ15CG9E9L" localSheetId="19" hidden="1">Analysis Report All #REF!</definedName>
    <definedName name="BExTW1E0O25HDI8ZF5MQ15CG9E9L" hidden="1">Analysis Report All #REF!</definedName>
    <definedName name="BExTW3S73S962Q052JE3NDBCRVKR" localSheetId="15" hidden="1">Group Operating #REF!</definedName>
    <definedName name="BExTW3S73S962Q052JE3NDBCRVKR" localSheetId="19" hidden="1">Group Operating #REF!</definedName>
    <definedName name="BExTW3S73S962Q052JE3NDBCRVKR" hidden="1">Group Operating #REF!</definedName>
    <definedName name="BExTW3XMM452HZSKUHDTQP5MNQN8" localSheetId="15" hidden="1">#REF!</definedName>
    <definedName name="BExTW3XMM452HZSKUHDTQP5MNQN8" hidden="1">#REF!</definedName>
    <definedName name="BExTW5FKMXO4X1D2RHPFD267AD94" localSheetId="15" hidden="1">Net Sales #REF!</definedName>
    <definedName name="BExTW5FKMXO4X1D2RHPFD267AD94" localSheetId="19" hidden="1">Net Sales #REF!</definedName>
    <definedName name="BExTW5FKMXO4X1D2RHPFD267AD94" hidden="1">Net Sales #REF!</definedName>
    <definedName name="BExTWI0Q8AWXUA3ZN7I5V3QK2KM1" localSheetId="15" hidden="1">#REF!</definedName>
    <definedName name="BExTWI0Q8AWXUA3ZN7I5V3QK2KM1" hidden="1">#REF!</definedName>
    <definedName name="BExTWM2B9L2YWLF2SJJB9OANR7ZJ" localSheetId="15" hidden="1">Analysis Report All #REF!</definedName>
    <definedName name="BExTWM2B9L2YWLF2SJJB9OANR7ZJ" localSheetId="19" hidden="1">Analysis Report All #REF!</definedName>
    <definedName name="BExTWM2B9L2YWLF2SJJB9OANR7ZJ" hidden="1">Analysis Report All #REF!</definedName>
    <definedName name="BExTWN9N1TYU24UPWSTVNQMG7OKO" localSheetId="15" hidden="1">Operating #REF!</definedName>
    <definedName name="BExTWN9N1TYU24UPWSTVNQMG7OKO" localSheetId="19" hidden="1">Operating #REF!</definedName>
    <definedName name="BExTWN9N1TYU24UPWSTVNQMG7OKO" hidden="1">Operating #REF!</definedName>
    <definedName name="BExTWNPQODGCUN34YTRP7LB7EQIA" localSheetId="15" hidden="1">Check Closing #REF!</definedName>
    <definedName name="BExTWNPQODGCUN34YTRP7LB7EQIA" localSheetId="19" hidden="1">Check Closing #REF!</definedName>
    <definedName name="BExTWNPQODGCUN34YTRP7LB7EQIA" hidden="1">Check Closing #REF!</definedName>
    <definedName name="BExTWQPN7AQCJ4QBZ0BNYO0AOVSD" localSheetId="15" hidden="1">Analysis Report All #REF!</definedName>
    <definedName name="BExTWQPN7AQCJ4QBZ0BNYO0AOVSD" localSheetId="19" hidden="1">Analysis Report All #REF!</definedName>
    <definedName name="BExTWQPN7AQCJ4QBZ0BNYO0AOVSD" hidden="1">Analysis Report All #REF!</definedName>
    <definedName name="BExTWU5NRP5G3XOKTDHBPXUBG8A1" localSheetId="15" hidden="1">Business EBIT #REF!</definedName>
    <definedName name="BExTWU5NRP5G3XOKTDHBPXUBG8A1" localSheetId="19" hidden="1">Business EBIT #REF!</definedName>
    <definedName name="BExTWU5NRP5G3XOKTDHBPXUBG8A1" hidden="1">Business EBIT #REF!</definedName>
    <definedName name="BExTWVT1NNGGVJY7QO1LBOP4FRCZ" localSheetId="15" hidden="1">Net #REF!</definedName>
    <definedName name="BExTWVT1NNGGVJY7QO1LBOP4FRCZ" localSheetId="19" hidden="1">Net #REF!</definedName>
    <definedName name="BExTWVT1NNGGVJY7QO1LBOP4FRCZ" hidden="1">Net #REF!</definedName>
    <definedName name="BExTWW3VY0VTHV78RYI9NHQA4K12" localSheetId="15" hidden="1">Order #REF!</definedName>
    <definedName name="BExTWW3VY0VTHV78RYI9NHQA4K12" localSheetId="19" hidden="1">Order #REF!</definedName>
    <definedName name="BExTWW3VY0VTHV78RYI9NHQA4K12" hidden="1">Order #REF!</definedName>
    <definedName name="BExTX476KI0RNB71XI5TYMANSGBG" localSheetId="15" hidden="1">#REF!</definedName>
    <definedName name="BExTX476KI0RNB71XI5TYMANSGBG" hidden="1">#REF!</definedName>
    <definedName name="BExTXLQAOQQJ3VNPAZHBTRTEYO2O" localSheetId="15" hidden="1">Net #REF!</definedName>
    <definedName name="BExTXLQAOQQJ3VNPAZHBTRTEYO2O" localSheetId="19" hidden="1">Net #REF!</definedName>
    <definedName name="BExTXLQAOQQJ3VNPAZHBTRTEYO2O" hidden="1">Net #REF!</definedName>
    <definedName name="BExTXRVDRQ1EWAQ6FYLKDLCRYSND" localSheetId="19" hidden="1">#N/A</definedName>
    <definedName name="BExTXRVDRQ1EWAQ6FYLKDLCRYSND" hidden="1">#N/A</definedName>
    <definedName name="BExTXWO86G7CBV0U49AXE2VIWL22" localSheetId="15" hidden="1">Operating #REF!</definedName>
    <definedName name="BExTXWO86G7CBV0U49AXE2VIWL22" localSheetId="19" hidden="1">Operating #REF!</definedName>
    <definedName name="BExTXWO86G7CBV0U49AXE2VIWL22" hidden="1">Operating #REF!</definedName>
    <definedName name="BExTY6UWCMSCWAG7FT0I9S7WPU57" localSheetId="15" hidden="1">Balance #REF!</definedName>
    <definedName name="BExTY6UWCMSCWAG7FT0I9S7WPU57" localSheetId="19" hidden="1">Balance #REF!</definedName>
    <definedName name="BExTY6UWCMSCWAG7FT0I9S7WPU57" hidden="1">Balance #REF!</definedName>
    <definedName name="BExTY7LWWYUBICRUW6U1LNF5UA8U" localSheetId="15" hidden="1">List of Journal #REF!</definedName>
    <definedName name="BExTY7LWWYUBICRUW6U1LNF5UA8U" localSheetId="19" hidden="1">List of Journal #REF!</definedName>
    <definedName name="BExTY7LWWYUBICRUW6U1LNF5UA8U" hidden="1">List of Journal #REF!</definedName>
    <definedName name="BExTYCJX1GA6S8ZCF8HSXC4MNBKH" localSheetId="15" hidden="1">#REF!</definedName>
    <definedName name="BExTYCJX1GA6S8ZCF8HSXC4MNBKH" hidden="1">#REF!</definedName>
    <definedName name="BExTYJ592MG49NLW30S3RLLQWHTR" localSheetId="15" hidden="1">#REF!</definedName>
    <definedName name="BExTYJ592MG49NLW30S3RLLQWHTR" hidden="1">#REF!</definedName>
    <definedName name="BExTYJQUWKU5RJQ8VLSZ4QKFMNOR" hidden="1">#REF!</definedName>
    <definedName name="BExTYL8SF9GS0XJXI8MYCPRZ5SXX" localSheetId="19" hidden="1">#N/A</definedName>
    <definedName name="BExTYL8SF9GS0XJXI8MYCPRZ5SXX" hidden="1">#N/A</definedName>
    <definedName name="BExTYLP269D2NA5ASMAELCNYDVTX" localSheetId="15" hidden="1">Operating #REF!</definedName>
    <definedName name="BExTYLP269D2NA5ASMAELCNYDVTX" localSheetId="19" hidden="1">Operating #REF!</definedName>
    <definedName name="BExTYLP269D2NA5ASMAELCNYDVTX" hidden="1">Operating #REF!</definedName>
    <definedName name="BExTYNSLAKRECYQ82XOCX55IQKL9" localSheetId="15" hidden="1">Operating #REF!</definedName>
    <definedName name="BExTYNSLAKRECYQ82XOCX55IQKL9" localSheetId="19" hidden="1">Operating #REF!</definedName>
    <definedName name="BExTYNSLAKRECYQ82XOCX55IQKL9" hidden="1">Operating #REF!</definedName>
    <definedName name="BExTYPLA9N640MFRJJQPKXT7P88M" localSheetId="15" hidden="1">#REF!</definedName>
    <definedName name="BExTYPLA9N640MFRJJQPKXT7P88M" hidden="1">#REF!</definedName>
    <definedName name="BExTYQSHNQNDU26VRF0AG6T425M6" localSheetId="15" hidden="1">Gross Profit #REF!</definedName>
    <definedName name="BExTYQSHNQNDU26VRF0AG6T425M6" localSheetId="19" hidden="1">Gross Profit #REF!</definedName>
    <definedName name="BExTYQSHNQNDU26VRF0AG6T425M6" hidden="1">Gross Profit #REF!</definedName>
    <definedName name="BExTYT1BSTOHB4186SGMSW29UZKD" localSheetId="15" hidden="1">Net #REF!</definedName>
    <definedName name="BExTYT1BSTOHB4186SGMSW29UZKD" localSheetId="19" hidden="1">Net #REF!</definedName>
    <definedName name="BExTYT1BSTOHB4186SGMSW29UZKD" hidden="1">Net #REF!</definedName>
    <definedName name="BExTYTS6VBKY2WQXWKYA1FBQ67EE" localSheetId="15" hidden="1">#REF!</definedName>
    <definedName name="BExTYTS6VBKY2WQXWKYA1FBQ67EE" hidden="1">#REF!</definedName>
    <definedName name="BExTYVL3VJO5ML0XNJELPQ9JBTGG" localSheetId="19" hidden="1">#N/A</definedName>
    <definedName name="BExTYVL3VJO5ML0XNJELPQ9JBTGG" hidden="1">#N/A</definedName>
    <definedName name="BExTZ1VNYEVXCRLRRP56JW8RE91P" localSheetId="15" hidden="1">Analysis Report All #REF!</definedName>
    <definedName name="BExTZ1VNYEVXCRLRRP56JW8RE91P" localSheetId="19" hidden="1">Analysis Report All #REF!</definedName>
    <definedName name="BExTZ1VNYEVXCRLRRP56JW8RE91P" hidden="1">Analysis Report All #REF!</definedName>
    <definedName name="BExTZ6DJZA9Y3T19CWZUJ27GLVRK" localSheetId="15" hidden="1">Analysis Report All #REF!</definedName>
    <definedName name="BExTZ6DJZA9Y3T19CWZUJ27GLVRK" localSheetId="19" hidden="1">Analysis Report All #REF!</definedName>
    <definedName name="BExTZ6DJZA9Y3T19CWZUJ27GLVRK" hidden="1">Analysis Report All #REF!</definedName>
    <definedName name="BExTZ74GOVXAO94CYF4ONBCF3FLF" localSheetId="15" hidden="1">Operating #REF!</definedName>
    <definedName name="BExTZ74GOVXAO94CYF4ONBCF3FLF" localSheetId="19" hidden="1">Operating #REF!</definedName>
    <definedName name="BExTZ74GOVXAO94CYF4ONBCF3FLF" hidden="1">Operating #REF!</definedName>
    <definedName name="BExTZ9DFQGZ2PC5WP9KES4YFEST0" localSheetId="15" hidden="1">Analysis Report All #REF!</definedName>
    <definedName name="BExTZ9DFQGZ2PC5WP9KES4YFEST0" localSheetId="19" hidden="1">Analysis Report All #REF!</definedName>
    <definedName name="BExTZ9DFQGZ2PC5WP9KES4YFEST0" hidden="1">Analysis Report All #REF!</definedName>
    <definedName name="BExTZG9MFO55NXPA9W0UUOJTX504" localSheetId="19" hidden="1">#N/A</definedName>
    <definedName name="BExTZG9MFO55NXPA9W0UUOJTX504" hidden="1">#N/A</definedName>
    <definedName name="BExTZKB6L5SXV5UN71YVTCBEIGWY" localSheetId="15" hidden="1">#REF!</definedName>
    <definedName name="BExTZKB6L5SXV5UN71YVTCBEIGWY" hidden="1">#REF!</definedName>
    <definedName name="BExTZLICVKK4NBJFEGL270GJ2VQO" hidden="1">#REF!</definedName>
    <definedName name="BExTZW5APRGJZYONEEH2WTHMG3O0" localSheetId="15" hidden="1">List of Journal #REF!</definedName>
    <definedName name="BExTZW5APRGJZYONEEH2WTHMG3O0" localSheetId="19" hidden="1">List of Journal #REF!</definedName>
    <definedName name="BExTZW5APRGJZYONEEH2WTHMG3O0" hidden="1">List of Journal #REF!</definedName>
    <definedName name="BExTZY8TDV4U7FQL7O10G6VKWKPJ" localSheetId="15" hidden="1">#REF!</definedName>
    <definedName name="BExTZY8TDV4U7FQL7O10G6VKWKPJ" hidden="1">#REF!</definedName>
    <definedName name="BExU0DZ72JVS42JHY0DRPOTOLVW1" localSheetId="15" hidden="1">Net #REF!</definedName>
    <definedName name="BExU0DZ72JVS42JHY0DRPOTOLVW1" localSheetId="19" hidden="1">Net #REF!</definedName>
    <definedName name="BExU0DZ72JVS42JHY0DRPOTOLVW1" hidden="1">Net #REF!</definedName>
    <definedName name="BExU0FH5WTGW8MRFUFMDDSMJ6YQ5" localSheetId="15" hidden="1">#REF!</definedName>
    <definedName name="BExU0FH5WTGW8MRFUFMDDSMJ6YQ5" hidden="1">#REF!</definedName>
    <definedName name="BExU0GDOIL9U33QGU9ZU3YX3V1I4" localSheetId="15" hidden="1">#REF!</definedName>
    <definedName name="BExU0GDOIL9U33QGU9ZU3YX3V1I4" hidden="1">#REF!</definedName>
    <definedName name="BExU0GIYL7UX62I15KXIR5CHVOWC" localSheetId="15" hidden="1">Balance #REF!</definedName>
    <definedName name="BExU0GIYL7UX62I15KXIR5CHVOWC" localSheetId="19" hidden="1">Balance #REF!</definedName>
    <definedName name="BExU0GIYL7UX62I15KXIR5CHVOWC" hidden="1">Balance #REF!</definedName>
    <definedName name="BExU0JYYQGYJB94MSLI4C9DS4X0R" localSheetId="15" hidden="1">#REF!</definedName>
    <definedName name="BExU0JYYQGYJB94MSLI4C9DS4X0R" hidden="1">#REF!</definedName>
    <definedName name="BExU0MTJQPE041ZN7H8UKGV6MZT7" localSheetId="15" hidden="1">#REF!</definedName>
    <definedName name="BExU0MTJQPE041ZN7H8UKGV6MZT7" hidden="1">#REF!</definedName>
    <definedName name="BExU0UGMT4PUTV46641GNOSS8PRQ" localSheetId="15" hidden="1">Analysis Report All #REF!</definedName>
    <definedName name="BExU0UGMT4PUTV46641GNOSS8PRQ" localSheetId="19" hidden="1">Analysis Report All #REF!</definedName>
    <definedName name="BExU0UGMT4PUTV46641GNOSS8PRQ" hidden="1">Analysis Report All #REF!</definedName>
    <definedName name="BExU0XB6XCXI4SZ92YEUFMW4TAXF" localSheetId="15" hidden="1">#REF!</definedName>
    <definedName name="BExU0XB6XCXI4SZ92YEUFMW4TAXF" hidden="1">#REF!</definedName>
    <definedName name="BExU0ZUUFYHLUK4M4E8GLGIBBNT0" hidden="1">#REF!</definedName>
    <definedName name="BExU147D6RPG6ZVTSXRKFSVRHSBG" hidden="1">#REF!</definedName>
    <definedName name="BExU165F8N49NHJOCOIN7OE9CTAN" localSheetId="15" hidden="1">Analysis Report All Items #REF!</definedName>
    <definedName name="BExU165F8N49NHJOCOIN7OE9CTAN" localSheetId="19" hidden="1">Analysis Report All Items #REF!</definedName>
    <definedName name="BExU165F8N49NHJOCOIN7OE9CTAN" hidden="1">Analysis Report All Items #REF!</definedName>
    <definedName name="BExU17CKOR3GNIHDNVLH9L1IOJS9" localSheetId="15" hidden="1">#REF!</definedName>
    <definedName name="BExU17CKOR3GNIHDNVLH9L1IOJS9" hidden="1">#REF!</definedName>
    <definedName name="BExU17I1WYKYT84GP57YVW6JBVQU" localSheetId="15" hidden="1">Analysis Report All #REF!</definedName>
    <definedName name="BExU17I1WYKYT84GP57YVW6JBVQU" localSheetId="19" hidden="1">Analysis Report All #REF!</definedName>
    <definedName name="BExU17I1WYKYT84GP57YVW6JBVQU" hidden="1">Analysis Report All #REF!</definedName>
    <definedName name="BExU18P6ZMN9FNAVUJ3FSMHK4FRA" localSheetId="15" hidden="1">#REF!</definedName>
    <definedName name="BExU18P6ZMN9FNAVUJ3FSMHK4FRA" hidden="1">#REF!</definedName>
    <definedName name="BExU1HU7ZOB2940QUK5PXHQ8CN45" hidden="1">#REF!</definedName>
    <definedName name="BExU1OQDRL7AT8SDZ5LH0QJSOPOJ" localSheetId="15" hidden="1">Net #REF!</definedName>
    <definedName name="BExU1OQDRL7AT8SDZ5LH0QJSOPOJ" localSheetId="19" hidden="1">Net #REF!</definedName>
    <definedName name="BExU1OQDRL7AT8SDZ5LH0QJSOPOJ" hidden="1">Net #REF!</definedName>
    <definedName name="BExU1WZ67TLQAXJJGGR6GGGWYL8V" localSheetId="15" hidden="1">Analysis Report All #REF!</definedName>
    <definedName name="BExU1WZ67TLQAXJJGGR6GGGWYL8V" localSheetId="19" hidden="1">Analysis Report All #REF!</definedName>
    <definedName name="BExU1WZ67TLQAXJJGGR6GGGWYL8V" hidden="1">Analysis Report All #REF!</definedName>
    <definedName name="BExU2161SL5P1JAAA85WO4BUXHGY" localSheetId="15" hidden="1">Analysis Report All #REF!</definedName>
    <definedName name="BExU2161SL5P1JAAA85WO4BUXHGY" localSheetId="19" hidden="1">Analysis Report All #REF!</definedName>
    <definedName name="BExU2161SL5P1JAAA85WO4BUXHGY" hidden="1">Analysis Report All #REF!</definedName>
    <definedName name="BExU26V25O70GWYHEZ67AD63CKYR" localSheetId="15" hidden="1">Analysis Report All #REF!</definedName>
    <definedName name="BExU26V25O70GWYHEZ67AD63CKYR" localSheetId="19" hidden="1">Analysis Report All #REF!</definedName>
    <definedName name="BExU26V25O70GWYHEZ67AD63CKYR" hidden="1">Analysis Report All #REF!</definedName>
    <definedName name="BExU27WXDLVLXFSLZ85N4TTEF6EL" localSheetId="15" hidden="1">Balance #REF!</definedName>
    <definedName name="BExU27WXDLVLXFSLZ85N4TTEF6EL" localSheetId="19" hidden="1">Balance #REF!</definedName>
    <definedName name="BExU27WXDLVLXFSLZ85N4TTEF6EL" hidden="1">Balance #REF!</definedName>
    <definedName name="BExU2IEJWSHVQK1KKPLJOBPK586W" localSheetId="15" hidden="1">Analysis Report All Items #REF!</definedName>
    <definedName name="BExU2IEJWSHVQK1KKPLJOBPK586W" localSheetId="19" hidden="1">Analysis Report All Items #REF!</definedName>
    <definedName name="BExU2IEJWSHVQK1KKPLJOBPK586W" hidden="1">Analysis Report All Items #REF!</definedName>
    <definedName name="BExU2TXVT25ZTOFQAF6CM53Z1RLF" localSheetId="15" hidden="1">#REF!</definedName>
    <definedName name="BExU2TXVT25ZTOFQAF6CM53Z1RLF" hidden="1">#REF!</definedName>
    <definedName name="BExU2VFU6W8UF37Q4XM7GJRUVTAC" localSheetId="15" hidden="1">Operating #REF!</definedName>
    <definedName name="BExU2VFU6W8UF37Q4XM7GJRUVTAC" localSheetId="19" hidden="1">Operating #REF!</definedName>
    <definedName name="BExU2VFU6W8UF37Q4XM7GJRUVTAC" hidden="1">Operating #REF!</definedName>
    <definedName name="BExU3BRSCW1ZMRLR205L6NVK9B74" localSheetId="15" hidden="1">Analysis Report All #REF!</definedName>
    <definedName name="BExU3BRSCW1ZMRLR205L6NVK9B74" localSheetId="19" hidden="1">Analysis Report All #REF!</definedName>
    <definedName name="BExU3BRSCW1ZMRLR205L6NVK9B74" hidden="1">Analysis Report All #REF!</definedName>
    <definedName name="BExU3CIU2M9XVQKO2MFUIDYEZ9CZ" localSheetId="15" hidden="1">Trade Working #REF!</definedName>
    <definedName name="BExU3CIU2M9XVQKO2MFUIDYEZ9CZ" localSheetId="19" hidden="1">Trade Working #REF!</definedName>
    <definedName name="BExU3CIU2M9XVQKO2MFUIDYEZ9CZ" hidden="1">Trade Working #REF!</definedName>
    <definedName name="BExU3GKKXOPY5NP2WIYC2PMDM0FG" localSheetId="15" hidden="1">Order #REF!</definedName>
    <definedName name="BExU3GKKXOPY5NP2WIYC2PMDM0FG" localSheetId="19" hidden="1">Order #REF!</definedName>
    <definedName name="BExU3GKKXOPY5NP2WIYC2PMDM0FG" hidden="1">Order #REF!</definedName>
    <definedName name="BExU3JKB7VZN36WVWCHY39DXOQDQ" localSheetId="15" hidden="1">Analysis Report All #REF!</definedName>
    <definedName name="BExU3JKB7VZN36WVWCHY39DXOQDQ" localSheetId="19" hidden="1">Analysis Report All #REF!</definedName>
    <definedName name="BExU3JKB7VZN36WVWCHY39DXOQDQ" hidden="1">Analysis Report All #REF!</definedName>
    <definedName name="BExU3MV05C0GTEIWCYYEG0X5C8PC" localSheetId="15" hidden="1">Analysis Report All #REF!</definedName>
    <definedName name="BExU3MV05C0GTEIWCYYEG0X5C8PC" localSheetId="19" hidden="1">Analysis Report All #REF!</definedName>
    <definedName name="BExU3MV05C0GTEIWCYYEG0X5C8PC" hidden="1">Analysis Report All #REF!</definedName>
    <definedName name="BExU3RT2SYWFIE65PVMVSERQ4VX1" localSheetId="15" hidden="1">Group #REF!</definedName>
    <definedName name="BExU3RT2SYWFIE65PVMVSERQ4VX1" localSheetId="19" hidden="1">Group #REF!</definedName>
    <definedName name="BExU3RT2SYWFIE65PVMVSERQ4VX1" hidden="1">Group #REF!</definedName>
    <definedName name="BExU401R18N6XKZKL7CNFOZQCM14" localSheetId="15" hidden="1">#REF!</definedName>
    <definedName name="BExU401R18N6XKZKL7CNFOZQCM14" hidden="1">#REF!</definedName>
    <definedName name="BExU42QVGY7TK39W1BIN6CDRG2OE" localSheetId="15" hidden="1">#REF!</definedName>
    <definedName name="BExU42QVGY7TK39W1BIN6CDRG2OE" hidden="1">#REF!</definedName>
    <definedName name="BExU47OZMS6TCWMEHHF0UCSFLLPI" hidden="1">#REF!</definedName>
    <definedName name="BExU4D36E8TXN0M8KSNGEAFYP4DQ" hidden="1">#REF!</definedName>
    <definedName name="BExU4I14K3Q2H9KHHMFM8MW9HIDY" localSheetId="19" hidden="1">#N/A</definedName>
    <definedName name="BExU4I14K3Q2H9KHHMFM8MW9HIDY" hidden="1">#N/A</definedName>
    <definedName name="BExU4J8AE30YYYXGHFAVS0JG3VWY" localSheetId="15" hidden="1">Net #REF!</definedName>
    <definedName name="BExU4J8AE30YYYXGHFAVS0JG3VWY" localSheetId="19" hidden="1">Net #REF!</definedName>
    <definedName name="BExU4J8AE30YYYXGHFAVS0JG3VWY" hidden="1">Net #REF!</definedName>
    <definedName name="BExU4VTG20H9YLXEENVJS8Z9OGTV" localSheetId="15" hidden="1">Operating #REF!</definedName>
    <definedName name="BExU4VTG20H9YLXEENVJS8Z9OGTV" localSheetId="19" hidden="1">Operating #REF!</definedName>
    <definedName name="BExU4VTG20H9YLXEENVJS8Z9OGTV" hidden="1">Operating #REF!</definedName>
    <definedName name="BExU4XM73BXL1T81EM57O51VETJK" localSheetId="15" hidden="1">Analysis Report All #REF!</definedName>
    <definedName name="BExU4XM73BXL1T81EM57O51VETJK" localSheetId="19" hidden="1">Analysis Report All #REF!</definedName>
    <definedName name="BExU4XM73BXL1T81EM57O51VETJK" hidden="1">Analysis Report All #REF!</definedName>
    <definedName name="BExU50WVBDVQUO3OP3AG78JYLCFK" localSheetId="15" hidden="1">Business EBIT #REF!</definedName>
    <definedName name="BExU50WVBDVQUO3OP3AG78JYLCFK" localSheetId="19" hidden="1">Business EBIT #REF!</definedName>
    <definedName name="BExU50WVBDVQUO3OP3AG78JYLCFK" hidden="1">Business EBIT #REF!</definedName>
    <definedName name="BExU571Z6YGW78FJAH5FH1IXLN06" localSheetId="15" hidden="1">Group #REF!</definedName>
    <definedName name="BExU571Z6YGW78FJAH5FH1IXLN06" localSheetId="19" hidden="1">Group #REF!</definedName>
    <definedName name="BExU571Z6YGW78FJAH5FH1IXLN06" hidden="1">Group #REF!</definedName>
    <definedName name="BExU5G1N473ML2LW2IDFLP2LF148" localSheetId="15" hidden="1">#REF!</definedName>
    <definedName name="BExU5G1N473ML2LW2IDFLP2LF148" hidden="1">#REF!</definedName>
    <definedName name="BExU5HP2T0IM35AHAIRJ2IWASX05" localSheetId="15" hidden="1">Net #REF!</definedName>
    <definedName name="BExU5HP2T0IM35AHAIRJ2IWASX05" localSheetId="19" hidden="1">Net #REF!</definedName>
    <definedName name="BExU5HP2T0IM35AHAIRJ2IWASX05" hidden="1">Net #REF!</definedName>
    <definedName name="BExU5KOZ7VSM40R9A7M38BYNWEM7" localSheetId="15" hidden="1">#REF!</definedName>
    <definedName name="BExU5KOZ7VSM40R9A7M38BYNWEM7" hidden="1">#REF!</definedName>
    <definedName name="BExU5LLBQHE44IZ6NFLHB07V7EKD" localSheetId="15" hidden="1">#REF!</definedName>
    <definedName name="BExU5LLBQHE44IZ6NFLHB07V7EKD" hidden="1">#REF!</definedName>
    <definedName name="BExU5TOO8LHGRU121TUOIKAX2XVA" hidden="1">#REF!</definedName>
    <definedName name="BExU62DK9VLFJJM17293N3P6PO6R" hidden="1">#REF!</definedName>
    <definedName name="BExU63KPQ7A4AG0O1NOR10N9FYDS" localSheetId="15" hidden="1">Net #REF!</definedName>
    <definedName name="BExU63KPQ7A4AG0O1NOR10N9FYDS" localSheetId="19" hidden="1">Net #REF!</definedName>
    <definedName name="BExU63KPQ7A4AG0O1NOR10N9FYDS" hidden="1">Net #REF!</definedName>
    <definedName name="BExU66PWVT6WUJJ7ILRSMZS0ZNAS" localSheetId="15" hidden="1">#REF!</definedName>
    <definedName name="BExU66PWVT6WUJJ7ILRSMZS0ZNAS" hidden="1">#REF!</definedName>
    <definedName name="BExU6A5Y4BMLRXK7YUW0GE30QZ4P" localSheetId="15" hidden="1">#REF!</definedName>
    <definedName name="BExU6A5Y4BMLRXK7YUW0GE30QZ4P" hidden="1">#REF!</definedName>
    <definedName name="BExU6FEU1MRHU98R9YOJC5OKUJ6L" hidden="1">#REF!</definedName>
    <definedName name="BExU6J0BFY0SF0UZCFZVZDUQUPW3" localSheetId="15" hidden="1">Order #REF!</definedName>
    <definedName name="BExU6J0BFY0SF0UZCFZVZDUQUPW3" localSheetId="19" hidden="1">Order #REF!</definedName>
    <definedName name="BExU6J0BFY0SF0UZCFZVZDUQUPW3" hidden="1">Order #REF!</definedName>
    <definedName name="BExU6Y54W2NUUUMUPJF3HTQRHA73" localSheetId="15" hidden="1">#REF!</definedName>
    <definedName name="BExU6Y54W2NUUUMUPJF3HTQRHA73" hidden="1">#REF!</definedName>
    <definedName name="BExU73JC3BPG6U7J2TODAKUAYR7B" localSheetId="15" hidden="1">Operating #REF!</definedName>
    <definedName name="BExU73JC3BPG6U7J2TODAKUAYR7B" localSheetId="19" hidden="1">Operating #REF!</definedName>
    <definedName name="BExU73JC3BPG6U7J2TODAKUAYR7B" hidden="1">Operating #REF!</definedName>
    <definedName name="BExU7BBTUF8BQ42DSGM94X5TG5GF" localSheetId="15" hidden="1">#REF!</definedName>
    <definedName name="BExU7BBTUF8BQ42DSGM94X5TG5GF" hidden="1">#REF!</definedName>
    <definedName name="BExU7JF6RWCVLQGRN2797XGT2E2Y" localSheetId="15" hidden="1">#REF!</definedName>
    <definedName name="BExU7JF6RWCVLQGRN2797XGT2E2Y" hidden="1">#REF!</definedName>
    <definedName name="BExU7MF1ZVPDHOSMCAXOSYICHZ4I" hidden="1">#REF!</definedName>
    <definedName name="BExU7Q0JS9YIUKUPNSSAIDK2KJAV" hidden="1">#REF!</definedName>
    <definedName name="BExU7UT5W8QDP0JDFX7MY2D52O7V" localSheetId="15" hidden="1">Analysis Report All #REF!</definedName>
    <definedName name="BExU7UT5W8QDP0JDFX7MY2D52O7V" localSheetId="19" hidden="1">Analysis Report All #REF!</definedName>
    <definedName name="BExU7UT5W8QDP0JDFX7MY2D52O7V" hidden="1">Analysis Report All #REF!</definedName>
    <definedName name="BExU831T9KPZHO7ZDUQAH6PDJXF4" localSheetId="15" hidden="1">Operating #REF!</definedName>
    <definedName name="BExU831T9KPZHO7ZDUQAH6PDJXF4" localSheetId="19" hidden="1">Operating #REF!</definedName>
    <definedName name="BExU831T9KPZHO7ZDUQAH6PDJXF4" hidden="1">Operating #REF!</definedName>
    <definedName name="BExU837ADAU35QTPARVZSC3ZPQEO" localSheetId="19" hidden="1">#N/A</definedName>
    <definedName name="BExU837ADAU35QTPARVZSC3ZPQEO" hidden="1">#N/A</definedName>
    <definedName name="BExU848Z3JZJ80K3BW91CRHUZWEA" localSheetId="15" hidden="1">#REF!</definedName>
    <definedName name="BExU848Z3JZJ80K3BW91CRHUZWEA" hidden="1">#REF!</definedName>
    <definedName name="BExU84P7N8K0Z1ZVQBBIWFQ79U6Q" localSheetId="15" hidden="1">#REF!</definedName>
    <definedName name="BExU84P7N8K0Z1ZVQBBIWFQ79U6Q" hidden="1">#REF!</definedName>
    <definedName name="BExU85LMUHRUOR4R6FGD60LWJK09" hidden="1">#REF!</definedName>
    <definedName name="BExU8DZQB2DU8S0ZTBVF6ALSJEIW" localSheetId="15" hidden="1">Net #REF!</definedName>
    <definedName name="BExU8DZQB2DU8S0ZTBVF6ALSJEIW" localSheetId="19" hidden="1">Net #REF!</definedName>
    <definedName name="BExU8DZQB2DU8S0ZTBVF6ALSJEIW" hidden="1">Net #REF!</definedName>
    <definedName name="BExU8GE0NNPXA93ERMR7VSC6BAK4" localSheetId="19" hidden="1">#N/A</definedName>
    <definedName name="BExU8GE0NNPXA93ERMR7VSC6BAK4" hidden="1">#N/A</definedName>
    <definedName name="BExU8IMW2TWD6PQ9AN6OPIV8F2VT" localSheetId="15" hidden="1">Group Balance #REF!</definedName>
    <definedName name="BExU8IMW2TWD6PQ9AN6OPIV8F2VT" localSheetId="19" hidden="1">Group Balance #REF!</definedName>
    <definedName name="BExU8IMW2TWD6PQ9AN6OPIV8F2VT" hidden="1">Group Balance #REF!</definedName>
    <definedName name="BExU8K4TK0R419JO0X8HQE9JQK9T" localSheetId="15" hidden="1">Trade Working #REF!</definedName>
    <definedName name="BExU8K4TK0R419JO0X8HQE9JQK9T" localSheetId="19" hidden="1">Trade Working #REF!</definedName>
    <definedName name="BExU8K4TK0R419JO0X8HQE9JQK9T" hidden="1">Trade Working #REF!</definedName>
    <definedName name="BExU8K4UHY2KJAKCQXE5GNEN8LYL" localSheetId="19" hidden="1">#N/A</definedName>
    <definedName name="BExU8K4UHY2KJAKCQXE5GNEN8LYL" hidden="1">#N/A</definedName>
    <definedName name="BExU8NKZHZOXVI63X1HGT9RUZ5EJ" localSheetId="15" hidden="1">Gross Profit bef. Distr. #REF!</definedName>
    <definedName name="BExU8NKZHZOXVI63X1HGT9RUZ5EJ" localSheetId="19" hidden="1">Gross Profit bef. Distr. #REF!</definedName>
    <definedName name="BExU8NKZHZOXVI63X1HGT9RUZ5EJ" hidden="1">Gross Profit bef. Distr. #REF!</definedName>
    <definedName name="BExU8QFFHVVF1N4CO3YWAZBZZH7X" localSheetId="15" hidden="1">Analysis Report All #REF!</definedName>
    <definedName name="BExU8QFFHVVF1N4CO3YWAZBZZH7X" localSheetId="19" hidden="1">Analysis Report All #REF!</definedName>
    <definedName name="BExU8QFFHVVF1N4CO3YWAZBZZH7X" hidden="1">Analysis Report All #REF!</definedName>
    <definedName name="BExU8UX9JX3XLB47YZ8GFXE0V7R2" localSheetId="15" hidden="1">#REF!</definedName>
    <definedName name="BExU8UX9JX3XLB47YZ8GFXE0V7R2" hidden="1">#REF!</definedName>
    <definedName name="BExU8Y2MYOAPATTQVZ156EBBT0TU" hidden="1">#REF!</definedName>
    <definedName name="BExU91DC3DGKPZD6LTER2IRTF89C" hidden="1">#REF!</definedName>
    <definedName name="BExU92EZPATFG3ZGA74CPYYF3E1S" hidden="1">#REF!</definedName>
    <definedName name="BExU96M1J7P9DZQ3S9H0C12KGYTW" hidden="1">#REF!</definedName>
    <definedName name="BExU9EELJ6GJBGY0Z581THISALPG" hidden="1">#REF!</definedName>
    <definedName name="BExU9F05OR1GZ3057R6UL3WPEIYI" hidden="1">#REF!</definedName>
    <definedName name="BExU9KUII8IC5UUONN3OYZL8NN51" localSheetId="19" hidden="1">#N/A</definedName>
    <definedName name="BExU9KUII8IC5UUONN3OYZL8NN51" hidden="1">#N/A</definedName>
    <definedName name="BExU9LG29XU2K1GNKRO4438JYQZE" hidden="1">#REF!</definedName>
    <definedName name="BExU9RW36I5Z6JIXUIUB3PJH86LT" hidden="1">#REF!</definedName>
    <definedName name="BExUA0VSD6X1BA8UJ3FL4T838OFQ" localSheetId="15" hidden="1">Analysis Report All #REF!</definedName>
    <definedName name="BExUA0VSD6X1BA8UJ3FL4T838OFQ" localSheetId="19" hidden="1">Analysis Report All #REF!</definedName>
    <definedName name="BExUA0VSD6X1BA8UJ3FL4T838OFQ" hidden="1">Analysis Report All #REF!</definedName>
    <definedName name="BExUA28AO7OWDG3H23Q0CL4B7BHW" localSheetId="15" hidden="1">#REF!</definedName>
    <definedName name="BExUA28AO7OWDG3H23Q0CL4B7BHW" hidden="1">#REF!</definedName>
    <definedName name="BExUA3Q7LCHMSKOYTUMH8XCAXNPV" localSheetId="15" hidden="1">Operating #REF!</definedName>
    <definedName name="BExUA3Q7LCHMSKOYTUMH8XCAXNPV" localSheetId="19" hidden="1">Operating #REF!</definedName>
    <definedName name="BExUA3Q7LCHMSKOYTUMH8XCAXNPV" hidden="1">Operating #REF!</definedName>
    <definedName name="BExUA64K3E5CJNPJGJ3O6CULFWT6" localSheetId="15" hidden="1">#REF!</definedName>
    <definedName name="BExUA64K3E5CJNPJGJ3O6CULFWT6" hidden="1">#REF!</definedName>
    <definedName name="BExUA6A0XQBP9IWSSMKTPNOYDF8K" localSheetId="15" hidden="1">#REF!</definedName>
    <definedName name="BExUA6A0XQBP9IWSSMKTPNOYDF8K" hidden="1">#REF!</definedName>
    <definedName name="BExUA6Q4K25VH452AQ3ZIRBCMS61" hidden="1">#REF!</definedName>
    <definedName name="BExUAB7Z48B0PL2BMJG14NTSZN7N" localSheetId="15" hidden="1">Operating #REF!</definedName>
    <definedName name="BExUAB7Z48B0PL2BMJG14NTSZN7N" localSheetId="19" hidden="1">Operating #REF!</definedName>
    <definedName name="BExUAB7Z48B0PL2BMJG14NTSZN7N" hidden="1">Operating #REF!</definedName>
    <definedName name="BExUABTIV2VOBM9132MXDNCHKZCP" localSheetId="15" hidden="1">List of Journal #REF!</definedName>
    <definedName name="BExUABTIV2VOBM9132MXDNCHKZCP" localSheetId="19" hidden="1">List of Journal #REF!</definedName>
    <definedName name="BExUABTIV2VOBM9132MXDNCHKZCP" hidden="1">List of Journal #REF!</definedName>
    <definedName name="BExUAGM708DBKFKPCC7YGVDYVEG8" localSheetId="15" hidden="1">Order #REF!</definedName>
    <definedName name="BExUAGM708DBKFKPCC7YGVDYVEG8" localSheetId="19" hidden="1">Order #REF!</definedName>
    <definedName name="BExUAGM708DBKFKPCC7YGVDYVEG8" hidden="1">Order #REF!</definedName>
    <definedName name="BExUAI446BSJ9P78S2R4JM5EUPUZ" localSheetId="19" hidden="1">#N/A</definedName>
    <definedName name="BExUAI446BSJ9P78S2R4JM5EUPUZ" hidden="1">#N/A</definedName>
    <definedName name="BExUAIPPZ7SSY4UI4VF5UTRJHH9W" localSheetId="15" hidden="1">Analysis Report All #REF!</definedName>
    <definedName name="BExUAIPPZ7SSY4UI4VF5UTRJHH9W" localSheetId="19" hidden="1">Analysis Report All #REF!</definedName>
    <definedName name="BExUAIPPZ7SSY4UI4VF5UTRJHH9W" hidden="1">Analysis Report All #REF!</definedName>
    <definedName name="BExUATSXQDMVPFR8UJNONZHB4KL8" localSheetId="15" hidden="1">Analysis Report All #REF!</definedName>
    <definedName name="BExUATSXQDMVPFR8UJNONZHB4KL8" localSheetId="19" hidden="1">Analysis Report All #REF!</definedName>
    <definedName name="BExUATSXQDMVPFR8UJNONZHB4KL8" hidden="1">Analysis Report All #REF!</definedName>
    <definedName name="BExUAX8WS5OPVLCDXRGKTU2QMTFO" localSheetId="15" hidden="1">#REF!</definedName>
    <definedName name="BExUAX8WS5OPVLCDXRGKTU2QMTFO" hidden="1">#REF!</definedName>
    <definedName name="BExUAZ751GWMSO1WPAYK05PR6LE8" hidden="1">#REF!</definedName>
    <definedName name="BExUB2SLO1MKIPK8W2E7XRTLA854" localSheetId="15" hidden="1">Operating #REF!</definedName>
    <definedName name="BExUB2SLO1MKIPK8W2E7XRTLA854" localSheetId="19" hidden="1">Operating #REF!</definedName>
    <definedName name="BExUB2SLO1MKIPK8W2E7XRTLA854" hidden="1">Operating #REF!</definedName>
    <definedName name="BExUB7L9DEOL3AKG4XJXAOLBEXLT" localSheetId="15" hidden="1">#REF!</definedName>
    <definedName name="BExUB7L9DEOL3AKG4XJXAOLBEXLT" hidden="1">#REF!</definedName>
    <definedName name="BExUBB6PY297CQDREHSYRFLM48ZE" localSheetId="15" hidden="1">Net #REF!</definedName>
    <definedName name="BExUBB6PY297CQDREHSYRFLM48ZE" localSheetId="19" hidden="1">Net #REF!</definedName>
    <definedName name="BExUBB6PY297CQDREHSYRFLM48ZE" hidden="1">Net #REF!</definedName>
    <definedName name="BExUBBC13B5UGO9J8SE049JMSP6W" localSheetId="15" hidden="1">Business EBIT #REF!</definedName>
    <definedName name="BExUBBC13B5UGO9J8SE049JMSP6W" localSheetId="19" hidden="1">Business EBIT #REF!</definedName>
    <definedName name="BExUBBC13B5UGO9J8SE049JMSP6W" hidden="1">Business EBIT #REF!</definedName>
    <definedName name="BExUBBMU1OAQ6IU51HL3X67YOLFK" localSheetId="15" hidden="1">Analysis Report All #REF!</definedName>
    <definedName name="BExUBBMU1OAQ6IU51HL3X67YOLFK" localSheetId="19" hidden="1">Analysis Report All #REF!</definedName>
    <definedName name="BExUBBMU1OAQ6IU51HL3X67YOLFK" hidden="1">Analysis Report All #REF!</definedName>
    <definedName name="BExUBC345OPYLKBF6QVV4NI6A718" localSheetId="15" hidden="1">Personnel in #REF!</definedName>
    <definedName name="BExUBC345OPYLKBF6QVV4NI6A718" localSheetId="19" hidden="1">Personnel in #REF!</definedName>
    <definedName name="BExUBC345OPYLKBF6QVV4NI6A718" hidden="1">Personnel in #REF!</definedName>
    <definedName name="BExUBCDVZIEA7YT0LPSMHL5ZSERQ" localSheetId="15" hidden="1">#REF!</definedName>
    <definedName name="BExUBCDVZIEA7YT0LPSMHL5ZSERQ" hidden="1">#REF!</definedName>
    <definedName name="BExUBHXEAIJR78HLKRM8LYO7W3EZ" localSheetId="15" hidden="1">Trade Working #REF!</definedName>
    <definedName name="BExUBHXEAIJR78HLKRM8LYO7W3EZ" localSheetId="19" hidden="1">Trade Working #REF!</definedName>
    <definedName name="BExUBHXEAIJR78HLKRM8LYO7W3EZ" hidden="1">Trade Working #REF!</definedName>
    <definedName name="BExUBI86BDPZ2OQX098L2GTOJFEV" localSheetId="15" hidden="1">Check Closing #REF!</definedName>
    <definedName name="BExUBI86BDPZ2OQX098L2GTOJFEV" localSheetId="19" hidden="1">Check Closing #REF!</definedName>
    <definedName name="BExUBI86BDPZ2OQX098L2GTOJFEV" hidden="1">Check Closing #REF!</definedName>
    <definedName name="BExUBKXB1Z21U21VEE5PMY1PB9A6" localSheetId="15" hidden="1">#REF!</definedName>
    <definedName name="BExUBKXB1Z21U21VEE5PMY1PB9A6" hidden="1">#REF!</definedName>
    <definedName name="BExUBLOD7HO2EH0OU2V1LJBVZ5B3" localSheetId="15" hidden="1">#REF!</definedName>
    <definedName name="BExUBLOD7HO2EH0OU2V1LJBVZ5B3" hidden="1">#REF!</definedName>
    <definedName name="BExUBMKK1UQGVODTVO6W8Y7POTLF" localSheetId="15" hidden="1">Analysis Report All #REF!</definedName>
    <definedName name="BExUBMKK1UQGVODTVO6W8Y7POTLF" localSheetId="19" hidden="1">Analysis Report All #REF!</definedName>
    <definedName name="BExUBMKK1UQGVODTVO6W8Y7POTLF" hidden="1">Analysis Report All #REF!</definedName>
    <definedName name="BExUBNX6U0GQJ3WPGQ0PANJCY76G" localSheetId="15" hidden="1">#REF!</definedName>
    <definedName name="BExUBNX6U0GQJ3WPGQ0PANJCY76G" hidden="1">#REF!</definedName>
    <definedName name="BExUBW5ZRJ11XGBJMOTEOUTIPLS5" localSheetId="15" hidden="1">Analysis Report All #REF!</definedName>
    <definedName name="BExUBW5ZRJ11XGBJMOTEOUTIPLS5" localSheetId="19" hidden="1">Analysis Report All #REF!</definedName>
    <definedName name="BExUBW5ZRJ11XGBJMOTEOUTIPLS5" hidden="1">Analysis Report All #REF!</definedName>
    <definedName name="BExUBWBAXEYE0U2PA7NDT0LR8VFU" localSheetId="15" hidden="1">Div Engineering Order #REF!</definedName>
    <definedName name="BExUBWBAXEYE0U2PA7NDT0LR8VFU" localSheetId="19" hidden="1">Div Engineering Order #REF!</definedName>
    <definedName name="BExUBWBAXEYE0U2PA7NDT0LR8VFU" hidden="1">Div Engineering Order #REF!</definedName>
    <definedName name="BExUBYPMY6F4808YM7GG6C511AM1" localSheetId="15" hidden="1">#REF!</definedName>
    <definedName name="BExUBYPMY6F4808YM7GG6C511AM1" hidden="1">#REF!</definedName>
    <definedName name="BExUC8WH8TCKBB5313JGYYQ1WFLT" localSheetId="15" hidden="1">#REF!</definedName>
    <definedName name="BExUC8WH8TCKBB5313JGYYQ1WFLT" hidden="1">#REF!</definedName>
    <definedName name="BExUCFCDK6SPH86I6STXX8X3WMC4" hidden="1">#REF!</definedName>
    <definedName name="BExUCFSNFG9HYE6D9T3Z2WGAMF72" localSheetId="15" hidden="1">Analysis Report All #REF!</definedName>
    <definedName name="BExUCFSNFG9HYE6D9T3Z2WGAMF72" localSheetId="19" hidden="1">Analysis Report All #REF!</definedName>
    <definedName name="BExUCFSNFG9HYE6D9T3Z2WGAMF72" hidden="1">Analysis Report All #REF!</definedName>
    <definedName name="BExUCMJCEIRE2H9P8XLZDGHJGQBJ" localSheetId="19" hidden="1">#N/A</definedName>
    <definedName name="BExUCMJCEIRE2H9P8XLZDGHJGQBJ" hidden="1">#N/A</definedName>
    <definedName name="BExUCPJ86CHM2YCIUCT1O5PVLBFO" localSheetId="15" hidden="1">#REF!</definedName>
    <definedName name="BExUCPJ86CHM2YCIUCT1O5PVLBFO" hidden="1">#REF!</definedName>
    <definedName name="BExUCPJ9BBAQ6BQIT56Y5B0D4255" localSheetId="15" hidden="1">Group Net #REF!</definedName>
    <definedName name="BExUCPJ9BBAQ6BQIT56Y5B0D4255" localSheetId="19" hidden="1">Group Net #REF!</definedName>
    <definedName name="BExUCPJ9BBAQ6BQIT56Y5B0D4255" hidden="1">Group Net #REF!</definedName>
    <definedName name="BExUCPTZH6KFDGF0260X45Z8O7KY" localSheetId="15" hidden="1">Analysis Report All #REF!</definedName>
    <definedName name="BExUCPTZH6KFDGF0260X45Z8O7KY" localSheetId="19" hidden="1">Analysis Report All #REF!</definedName>
    <definedName name="BExUCPTZH6KFDGF0260X45Z8O7KY" hidden="1">Analysis Report All #REF!</definedName>
    <definedName name="BExUCPZH85ZA47SGAIR321ZA6N6S" localSheetId="15" hidden="1">Analysis Report All #REF!</definedName>
    <definedName name="BExUCPZH85ZA47SGAIR321ZA6N6S" localSheetId="19" hidden="1">Analysis Report All #REF!</definedName>
    <definedName name="BExUCPZH85ZA47SGAIR321ZA6N6S" hidden="1">Analysis Report All #REF!</definedName>
    <definedName name="BExUCRS8FVW21IWTA0O9LRZPFC5E" localSheetId="15" hidden="1">#REF!</definedName>
    <definedName name="BExUCRS8FVW21IWTA0O9LRZPFC5E" hidden="1">#REF!</definedName>
    <definedName name="BExUCWFDPXU5ZNG2PUNHWVV47ZPT" localSheetId="15" hidden="1">Gross Profit #REF!</definedName>
    <definedName name="BExUCWFDPXU5ZNG2PUNHWVV47ZPT" localSheetId="19" hidden="1">Gross Profit #REF!</definedName>
    <definedName name="BExUCWFDPXU5ZNG2PUNHWVV47ZPT" hidden="1">Gross Profit #REF!</definedName>
    <definedName name="BExUD47VNV5SC1M2XPN83MRFE927" localSheetId="15" hidden="1">Order #REF!</definedName>
    <definedName name="BExUD47VNV5SC1M2XPN83MRFE927" localSheetId="19" hidden="1">Order #REF!</definedName>
    <definedName name="BExUD47VNV5SC1M2XPN83MRFE927" hidden="1">Order #REF!</definedName>
    <definedName name="BExUDGIAEM64ERZ586D4YI8HHN4O" localSheetId="15" hidden="1">Analysis Report All #REF!</definedName>
    <definedName name="BExUDGIAEM64ERZ586D4YI8HHN4O" localSheetId="19" hidden="1">Analysis Report All #REF!</definedName>
    <definedName name="BExUDGIAEM64ERZ586D4YI8HHN4O" hidden="1">Analysis Report All #REF!</definedName>
    <definedName name="BExUDI5PB1YFLBHOFZU9Y0S6NL30" localSheetId="15" hidden="1">#REF!</definedName>
    <definedName name="BExUDI5PB1YFLBHOFZU9Y0S6NL30" hidden="1">#REF!</definedName>
    <definedName name="BExUDIWLD6NHTK3W4VMZZZH8O2X1" hidden="1">#REF!</definedName>
    <definedName name="BExUDO01U3196B6N3MS5JEHWIRM0" hidden="1">#REF!</definedName>
    <definedName name="BExUE5OMJHOH7OG74RFHMLOBW5QU" hidden="1">#REF!</definedName>
    <definedName name="BExUE7S5IH309II6XUTEV27523Q6" hidden="1">#REF!</definedName>
    <definedName name="BExUEFKOQWXXGRNLAOJV2BJ66UB8" hidden="1">#REF!</definedName>
    <definedName name="BExUEXUUPD79K9HR9CW21MERZPUZ" hidden="1">#REF!</definedName>
    <definedName name="BExVPRLJ9I6RX45EDVFSQGCPJSOK" hidden="1">#REF!</definedName>
    <definedName name="BExVQ7HCQC6IBB27N8KO4U1GWWJA" localSheetId="15" hidden="1">Analysis Report All #REF!</definedName>
    <definedName name="BExVQ7HCQC6IBB27N8KO4U1GWWJA" localSheetId="19" hidden="1">Analysis Report All #REF!</definedName>
    <definedName name="BExVQ7HCQC6IBB27N8KO4U1GWWJA" hidden="1">Analysis Report All #REF!</definedName>
    <definedName name="BExVQLVA7BO97390LJPO428R9IEJ" localSheetId="19" hidden="1">#N/A</definedName>
    <definedName name="BExVQLVA7BO97390LJPO428R9IEJ" hidden="1">#N/A</definedName>
    <definedName name="BExVQUUYIFL0M69I8K80AK9MX7WD" localSheetId="15" hidden="1">Analysis Report All #REF!</definedName>
    <definedName name="BExVQUUYIFL0M69I8K80AK9MX7WD" localSheetId="19" hidden="1">Analysis Report All #REF!</definedName>
    <definedName name="BExVQUUYIFL0M69I8K80AK9MX7WD" hidden="1">Analysis Report All #REF!</definedName>
    <definedName name="BExVQWCWITRADKYJQX3JQAKLKVDY" localSheetId="15" hidden="1">Balance #REF!</definedName>
    <definedName name="BExVQWCWITRADKYJQX3JQAKLKVDY" localSheetId="19" hidden="1">Balance #REF!</definedName>
    <definedName name="BExVQWCWITRADKYJQX3JQAKLKVDY" hidden="1">Balance #REF!</definedName>
    <definedName name="BExVR096H7I8UREM4CUH1FZ4MAVR" localSheetId="15" hidden="1">Group Operating Profit-#REF!</definedName>
    <definedName name="BExVR096H7I8UREM4CUH1FZ4MAVR" localSheetId="19" hidden="1">Group Operating Profit-#REF!</definedName>
    <definedName name="BExVR096H7I8UREM4CUH1FZ4MAVR" hidden="1">Group Operating Profit-#REF!</definedName>
    <definedName name="BExVRE6U6CDI8EL35OV8ZBL0XV6A" localSheetId="15" hidden="1">Personnel in #REF!</definedName>
    <definedName name="BExVRE6U6CDI8EL35OV8ZBL0XV6A" localSheetId="19" hidden="1">Personnel in #REF!</definedName>
    <definedName name="BExVRE6U6CDI8EL35OV8ZBL0XV6A" hidden="1">Personnel in #REF!</definedName>
    <definedName name="BExVRHMZ2Z41RHG4L8JQZYLWX2VJ" localSheetId="15" hidden="1">Analysis Report All #REF!</definedName>
    <definedName name="BExVRHMZ2Z41RHG4L8JQZYLWX2VJ" localSheetId="19" hidden="1">Analysis Report All #REF!</definedName>
    <definedName name="BExVRHMZ2Z41RHG4L8JQZYLWX2VJ" hidden="1">Analysis Report All #REF!</definedName>
    <definedName name="BExVRJQIM0JQK4RV7ATFTO5IRPJ7" localSheetId="15" hidden="1">Balance #REF!</definedName>
    <definedName name="BExVRJQIM0JQK4RV7ATFTO5IRPJ7" localSheetId="19" hidden="1">Balance #REF!</definedName>
    <definedName name="BExVRJQIM0JQK4RV7ATFTO5IRPJ7" hidden="1">Balance #REF!</definedName>
    <definedName name="BExVRN176G18YYU2O9OHS39NANLM" localSheetId="15" hidden="1">#REF!</definedName>
    <definedName name="BExVRN176G18YYU2O9OHS39NANLM" hidden="1">#REF!</definedName>
    <definedName name="BExVRU84XQCZGLG5CB1V18BS6GEZ" localSheetId="15" hidden="1">Net Sales #REF!</definedName>
    <definedName name="BExVRU84XQCZGLG5CB1V18BS6GEZ" localSheetId="19" hidden="1">Net Sales #REF!</definedName>
    <definedName name="BExVRU84XQCZGLG5CB1V18BS6GEZ" hidden="1">Net Sales #REF!</definedName>
    <definedName name="BExVRYV9OSO4O7T1NPSSV5FUZRLL" localSheetId="15" hidden="1">Analysis Report All #REF!</definedName>
    <definedName name="BExVRYV9OSO4O7T1NPSSV5FUZRLL" localSheetId="19" hidden="1">Analysis Report All #REF!</definedName>
    <definedName name="BExVRYV9OSO4O7T1NPSSV5FUZRLL" hidden="1">Analysis Report All #REF!</definedName>
    <definedName name="BExVS07Y54IKMCICBNQOHYCFER7L" localSheetId="15" hidden="1">Analysis Report All #REF!</definedName>
    <definedName name="BExVS07Y54IKMCICBNQOHYCFER7L" localSheetId="19" hidden="1">Analysis Report All #REF!</definedName>
    <definedName name="BExVS07Y54IKMCICBNQOHYCFER7L" hidden="1">Analysis Report All #REF!</definedName>
    <definedName name="BExVS0O1BNY4097NJ403VGA6FJX1" localSheetId="15" hidden="1">Analysis Report All #REF!</definedName>
    <definedName name="BExVS0O1BNY4097NJ403VGA6FJX1" localSheetId="19" hidden="1">Analysis Report All #REF!</definedName>
    <definedName name="BExVS0O1BNY4097NJ403VGA6FJX1" hidden="1">Analysis Report All #REF!</definedName>
    <definedName name="BExVS37TIV9PNF5JW02ALCVLW7QD" localSheetId="15" hidden="1">#REF!</definedName>
    <definedName name="BExVS37TIV9PNF5JW02ALCVLW7QD" hidden="1">#REF!</definedName>
    <definedName name="BExVSL70XA18V2YWASKEE476Z3WE" localSheetId="15" hidden="1">List of Journal #REF!</definedName>
    <definedName name="BExVSL70XA18V2YWASKEE476Z3WE" localSheetId="19" hidden="1">List of Journal #REF!</definedName>
    <definedName name="BExVSL70XA18V2YWASKEE476Z3WE" hidden="1">List of Journal #REF!</definedName>
    <definedName name="BExVSL787C8E4HFQZ2NVLT35I2XV" localSheetId="15" hidden="1">#REF!</definedName>
    <definedName name="BExVSL787C8E4HFQZ2NVLT35I2XV" hidden="1">#REF!</definedName>
    <definedName name="BExVSP8RQFBQ2ZDEXRBHOK4L46V4" localSheetId="15" hidden="1">Analysis Report All #REF!</definedName>
    <definedName name="BExVSP8RQFBQ2ZDEXRBHOK4L46V4" localSheetId="19" hidden="1">Analysis Report All #REF!</definedName>
    <definedName name="BExVSP8RQFBQ2ZDEXRBHOK4L46V4" hidden="1">Analysis Report All #REF!</definedName>
    <definedName name="BExVSTQMDDB0ALE4TO7V62EHUI6I" localSheetId="15" hidden="1">#REF!</definedName>
    <definedName name="BExVSTQMDDB0ALE4TO7V62EHUI6I" hidden="1">#REF!</definedName>
    <definedName name="BExVT6XDS9M7IZ1E3NO1PC8YAIZP" hidden="1">#REF!</definedName>
    <definedName name="BExVT7OFZX1EIKUJUKXS0H5F1TSH" localSheetId="15" hidden="1">Analysis Report All #REF!</definedName>
    <definedName name="BExVT7OFZX1EIKUJUKXS0H5F1TSH" localSheetId="19" hidden="1">Analysis Report All #REF!</definedName>
    <definedName name="BExVT7OFZX1EIKUJUKXS0H5F1TSH" hidden="1">Analysis Report All #REF!</definedName>
    <definedName name="BExVT7Z82PCSOPKTMIASAPFII9UP" localSheetId="15" hidden="1">Net Sales #REF!</definedName>
    <definedName name="BExVT7Z82PCSOPKTMIASAPFII9UP" localSheetId="19" hidden="1">Net Sales #REF!</definedName>
    <definedName name="BExVT7Z82PCSOPKTMIASAPFII9UP" hidden="1">Net Sales #REF!</definedName>
    <definedName name="BExVT9H0R0T7WGQAAC0HABMG54YM" localSheetId="15" hidden="1">#REF!</definedName>
    <definedName name="BExVT9H0R0T7WGQAAC0HABMG54YM" hidden="1">#REF!</definedName>
    <definedName name="BExVTC633MJY9FRMMEFDQ87HI0KT" localSheetId="15" hidden="1">#REF!</definedName>
    <definedName name="BExVTC633MJY9FRMMEFDQ87HI0KT" hidden="1">#REF!</definedName>
    <definedName name="BExVTCRV8FQ5U9OYWWL44N6KFNHU" hidden="1">#REF!</definedName>
    <definedName name="BExVTDD947YUURM2LBW4DGDJOJQ9" localSheetId="15" hidden="1">Group Balance #REF!</definedName>
    <definedName name="BExVTDD947YUURM2LBW4DGDJOJQ9" localSheetId="19" hidden="1">Group Balance #REF!</definedName>
    <definedName name="BExVTDD947YUURM2LBW4DGDJOJQ9" hidden="1">Group Balance #REF!</definedName>
    <definedName name="BExVTDYV0IVNEMAV28AJV8LCRQSX" localSheetId="15" hidden="1">Net #REF!</definedName>
    <definedName name="BExVTDYV0IVNEMAV28AJV8LCRQSX" localSheetId="19" hidden="1">Net #REF!</definedName>
    <definedName name="BExVTDYV0IVNEMAV28AJV8LCRQSX" hidden="1">Net #REF!</definedName>
    <definedName name="BExVTLM21QIMT5DZKP7GHAEK6FJ0" localSheetId="15" hidden="1">Personnel in #REF!</definedName>
    <definedName name="BExVTLM21QIMT5DZKP7GHAEK6FJ0" localSheetId="19" hidden="1">Personnel in #REF!</definedName>
    <definedName name="BExVTLM21QIMT5DZKP7GHAEK6FJ0" hidden="1">Personnel in #REF!</definedName>
    <definedName name="BExVTRWM8VD25Z39KEI1ZX7CPI91" localSheetId="15" hidden="1">Analysis Report All #REF!</definedName>
    <definedName name="BExVTRWM8VD25Z39KEI1ZX7CPI91" localSheetId="19" hidden="1">Analysis Report All #REF!</definedName>
    <definedName name="BExVTRWM8VD25Z39KEI1ZX7CPI91" hidden="1">Analysis Report All #REF!</definedName>
    <definedName name="BExVTXQYEO7H9OH142QDCLS6B7IX" localSheetId="15" hidden="1">Analysis Report All #REF!</definedName>
    <definedName name="BExVTXQYEO7H9OH142QDCLS6B7IX" localSheetId="19" hidden="1">Analysis Report All #REF!</definedName>
    <definedName name="BExVTXQYEO7H9OH142QDCLS6B7IX" hidden="1">Analysis Report All #REF!</definedName>
    <definedName name="BExVU5386S9LZHCSBQF2A38IXIZ7" localSheetId="15" hidden="1">Net #REF!</definedName>
    <definedName name="BExVU5386S9LZHCSBQF2A38IXIZ7" localSheetId="19" hidden="1">Net #REF!</definedName>
    <definedName name="BExVU5386S9LZHCSBQF2A38IXIZ7" hidden="1">Net #REF!</definedName>
    <definedName name="BExVUD17XTSB0HSGMCLCGVN22WUJ" localSheetId="15" hidden="1">Analysis Report All #REF!</definedName>
    <definedName name="BExVUD17XTSB0HSGMCLCGVN22WUJ" localSheetId="19" hidden="1">Analysis Report All #REF!</definedName>
    <definedName name="BExVUD17XTSB0HSGMCLCGVN22WUJ" hidden="1">Analysis Report All #REF!</definedName>
    <definedName name="BExVUIQ8C6W10NFZB55MFL9MPR92" localSheetId="15" hidden="1">Group Operating #REF!</definedName>
    <definedName name="BExVUIQ8C6W10NFZB55MFL9MPR92" localSheetId="19" hidden="1">Group Operating #REF!</definedName>
    <definedName name="BExVUIQ8C6W10NFZB55MFL9MPR92" hidden="1">Group Operating #REF!</definedName>
    <definedName name="BExVUJS29EEP0HYV8QL4A6RV3A0C" localSheetId="19" hidden="1">#N/A</definedName>
    <definedName name="BExVUJS29EEP0HYV8QL4A6RV3A0C" hidden="1">#N/A</definedName>
    <definedName name="BExVUJXEEA3KILB6D6HX3XTGDESL" localSheetId="15" hidden="1">Balance #REF!</definedName>
    <definedName name="BExVUJXEEA3KILB6D6HX3XTGDESL" localSheetId="19" hidden="1">Balance #REF!</definedName>
    <definedName name="BExVUJXEEA3KILB6D6HX3XTGDESL" hidden="1">Balance #REF!</definedName>
    <definedName name="BExVUJXEK95SWBXURRALR57Q5RGW" localSheetId="15" hidden="1">List of Journal #REF!</definedName>
    <definedName name="BExVUJXEK95SWBXURRALR57Q5RGW" localSheetId="19" hidden="1">List of Journal #REF!</definedName>
    <definedName name="BExVUJXEK95SWBXURRALR57Q5RGW" hidden="1">List of Journal #REF!</definedName>
    <definedName name="BExVV5T14N2HZIK7HQ4P2KG09U0J" localSheetId="15" hidden="1">#REF!</definedName>
    <definedName name="BExVV5T14N2HZIK7HQ4P2KG09U0J" hidden="1">#REF!</definedName>
    <definedName name="BExVV7R410VYLADLX9LNG63ID6H1" localSheetId="15" hidden="1">#REF!</definedName>
    <definedName name="BExVV7R410VYLADLX9LNG63ID6H1" hidden="1">#REF!</definedName>
    <definedName name="BExVVG56C7BM7GIZ50QT4AR3QYI8" hidden="1">#REF!</definedName>
    <definedName name="BExVVQ19AQ3VCARJOC38SF7OYE9Y" hidden="1">#REF!</definedName>
    <definedName name="BExVVXTTB48CNUC2V90IBBIEWMPE" localSheetId="15" hidden="1">Balance #REF!</definedName>
    <definedName name="BExVVXTTB48CNUC2V90IBBIEWMPE" localSheetId="19" hidden="1">Balance #REF!</definedName>
    <definedName name="BExVVXTTB48CNUC2V90IBBIEWMPE" hidden="1">Balance #REF!</definedName>
    <definedName name="BExVW5MBGXQFYNNU7YM534LOVJF2" localSheetId="15" hidden="1">Trade Working #REF!</definedName>
    <definedName name="BExVW5MBGXQFYNNU7YM534LOVJF2" localSheetId="19" hidden="1">Trade Working #REF!</definedName>
    <definedName name="BExVW5MBGXQFYNNU7YM534LOVJF2" hidden="1">Trade Working #REF!</definedName>
    <definedName name="BExVWJUQFU9C2WAEGXZ81NX6LMUI" localSheetId="19" hidden="1">#N/A</definedName>
    <definedName name="BExVWJUQFU9C2WAEGXZ81NX6LMUI" hidden="1">#N/A</definedName>
    <definedName name="BExVWLI5TRX6JAWL2PKDTE06QTYD" localSheetId="15" hidden="1">Analysis Report All #REF!</definedName>
    <definedName name="BExVWLI5TRX6JAWL2PKDTE06QTYD" localSheetId="19" hidden="1">Analysis Report All #REF!</definedName>
    <definedName name="BExVWLI5TRX6JAWL2PKDTE06QTYD" hidden="1">Analysis Report All #REF!</definedName>
    <definedName name="BExVWQ5BD7WHZQO1GI5UF3DN7EN3" localSheetId="15" hidden="1">Analysis Report All #REF!</definedName>
    <definedName name="BExVWQ5BD7WHZQO1GI5UF3DN7EN3" localSheetId="19" hidden="1">Analysis Report All #REF!</definedName>
    <definedName name="BExVWQ5BD7WHZQO1GI5UF3DN7EN3" hidden="1">Analysis Report All #REF!</definedName>
    <definedName name="BExVWUCE4MQLCIP8VNAQ176L1RX2" localSheetId="15" hidden="1">Group Operating #REF!</definedName>
    <definedName name="BExVWUCE4MQLCIP8VNAQ176L1RX2" localSheetId="19" hidden="1">Group Operating #REF!</definedName>
    <definedName name="BExVWUCE4MQLCIP8VNAQ176L1RX2" hidden="1">Group Operating #REF!</definedName>
    <definedName name="BExVWXXVPRSTVF9Q2I5XJ5NZ4HJM" localSheetId="15" hidden="1">Analysis Report All #REF!</definedName>
    <definedName name="BExVWXXVPRSTVF9Q2I5XJ5NZ4HJM" localSheetId="19" hidden="1">Analysis Report All #REF!</definedName>
    <definedName name="BExVWXXVPRSTVF9Q2I5XJ5NZ4HJM" hidden="1">Analysis Report All #REF!</definedName>
    <definedName name="BExVX3MVJ0GHWPP1EL59ZQNKMX0B" localSheetId="15" hidden="1">#REF!</definedName>
    <definedName name="BExVX3MVJ0GHWPP1EL59ZQNKMX0B" hidden="1">#REF!</definedName>
    <definedName name="BExVX78CPN7TFDWILH3JUO0AROWW" localSheetId="15" hidden="1">List of Journal #REF!</definedName>
    <definedName name="BExVX78CPN7TFDWILH3JUO0AROWW" localSheetId="19" hidden="1">List of Journal #REF!</definedName>
    <definedName name="BExVX78CPN7TFDWILH3JUO0AROWW" hidden="1">List of Journal #REF!</definedName>
    <definedName name="BExVX913FNKS8C38P84DYUOAZ2AN" localSheetId="15" hidden="1">#REF!</definedName>
    <definedName name="BExVX913FNKS8C38P84DYUOAZ2AN" hidden="1">#REF!</definedName>
    <definedName name="BExVXAJ1PFPJIX8BVZGCUBGZG87S" localSheetId="15" hidden="1">Balance #REF!</definedName>
    <definedName name="BExVXAJ1PFPJIX8BVZGCUBGZG87S" localSheetId="19" hidden="1">Balance #REF!</definedName>
    <definedName name="BExVXAJ1PFPJIX8BVZGCUBGZG87S" hidden="1">Balance #REF!</definedName>
    <definedName name="BExVXDZ63PUART77BBR5SI63TPC6" localSheetId="15" hidden="1">#REF!</definedName>
    <definedName name="BExVXDZ63PUART77BBR5SI63TPC6" hidden="1">#REF!</definedName>
    <definedName name="BExVXGDIIRX23SLKMD3OZDPUONU1" localSheetId="15" hidden="1">Analysis Report All #REF!</definedName>
    <definedName name="BExVXGDIIRX23SLKMD3OZDPUONU1" localSheetId="19" hidden="1">Analysis Report All #REF!</definedName>
    <definedName name="BExVXGDIIRX23SLKMD3OZDPUONU1" hidden="1">Analysis Report All #REF!</definedName>
    <definedName name="BExVXLGSD32MUAX72U9ERXKQS4MU" localSheetId="15" hidden="1">Analysis Report All #REF!</definedName>
    <definedName name="BExVXLGSD32MUAX72U9ERXKQS4MU" localSheetId="19" hidden="1">Analysis Report All #REF!</definedName>
    <definedName name="BExVXLGSD32MUAX72U9ERXKQS4MU" hidden="1">Analysis Report All #REF!</definedName>
    <definedName name="BExVXLM8MXV3FRB55G6YXG0XE1J0" localSheetId="15" hidden="1">Gross Profit bef. Distr. #REF!</definedName>
    <definedName name="BExVXLM8MXV3FRB55G6YXG0XE1J0" localSheetId="19" hidden="1">Gross Profit bef. Distr. #REF!</definedName>
    <definedName name="BExVXLM8MXV3FRB55G6YXG0XE1J0" hidden="1">Gross Profit bef. Distr. #REF!</definedName>
    <definedName name="BExVXT9B2YN74LNXE272SR29OEHE" localSheetId="15" hidden="1">Analysis Report All #REF!</definedName>
    <definedName name="BExVXT9B2YN74LNXE272SR29OEHE" localSheetId="19" hidden="1">Analysis Report All #REF!</definedName>
    <definedName name="BExVXT9B2YN74LNXE272SR29OEHE" hidden="1">Analysis Report All #REF!</definedName>
    <definedName name="BExVXUWPZ6RH9TK0KNBLGSIS76HM" localSheetId="19" hidden="1">#N/A</definedName>
    <definedName name="BExVXUWPZ6RH9TK0KNBLGSIS76HM" hidden="1">#N/A</definedName>
    <definedName name="BExVY58WEHNRODR2XJD8EDNKVFLJ" localSheetId="15" hidden="1">#REF!</definedName>
    <definedName name="BExVY58WEHNRODR2XJD8EDNKVFLJ" hidden="1">#REF!</definedName>
    <definedName name="BExVY954UOEVQEIC5OFO4NEWVKAQ" hidden="1">#REF!</definedName>
    <definedName name="BExVYCACPGNHK5ADEK4IB674899Y" localSheetId="15" hidden="1">Analysis Report All #REF!</definedName>
    <definedName name="BExVYCACPGNHK5ADEK4IB674899Y" localSheetId="19" hidden="1">Analysis Report All #REF!</definedName>
    <definedName name="BExVYCACPGNHK5ADEK4IB674899Y" hidden="1">Analysis Report All #REF!</definedName>
    <definedName name="BExVYHDYIV5397LC02V4FEP8VD6W" localSheetId="15" hidden="1">#REF!</definedName>
    <definedName name="BExVYHDYIV5397LC02V4FEP8VD6W" hidden="1">#REF!</definedName>
    <definedName name="BExVYHOQPHOU0NPK6O4YI4PL2UIO" localSheetId="15" hidden="1">Group #REF!</definedName>
    <definedName name="BExVYHOQPHOU0NPK6O4YI4PL2UIO" localSheetId="19" hidden="1">Group #REF!</definedName>
    <definedName name="BExVYHOQPHOU0NPK6O4YI4PL2UIO" hidden="1">Group #REF!</definedName>
    <definedName name="BExVYVBLQ2RLD23S3KM8HN4N7FG0" localSheetId="15" hidden="1">Analysis Report All #REF!</definedName>
    <definedName name="BExVYVBLQ2RLD23S3KM8HN4N7FG0" localSheetId="19" hidden="1">Analysis Report All #REF!</definedName>
    <definedName name="BExVYVBLQ2RLD23S3KM8HN4N7FG0" hidden="1">Analysis Report All #REF!</definedName>
    <definedName name="BExVYXF4H60PVZHHVH356N2YLMQP" localSheetId="15" hidden="1">#REF!</definedName>
    <definedName name="BExVYXF4H60PVZHHVH356N2YLMQP" hidden="1">#REF!</definedName>
    <definedName name="BExVYYX1ST4RFWQGNUIJSMU0AEJP" hidden="1">#REF!</definedName>
    <definedName name="BExVZLZV5J0L467UJA9PTULQE59B" localSheetId="15" hidden="1">Analysis Report All #REF!</definedName>
    <definedName name="BExVZLZV5J0L467UJA9PTULQE59B" localSheetId="19" hidden="1">Analysis Report All #REF!</definedName>
    <definedName name="BExVZLZV5J0L467UJA9PTULQE59B" hidden="1">Analysis Report All #REF!</definedName>
    <definedName name="BExVZSW0IXMAN62UZTD9PA90IRQF" localSheetId="15" hidden="1">Analysis Report All #REF!</definedName>
    <definedName name="BExVZSW0IXMAN62UZTD9PA90IRQF" localSheetId="19" hidden="1">Analysis Report All #REF!</definedName>
    <definedName name="BExVZSW0IXMAN62UZTD9PA90IRQF" hidden="1">Analysis Report All #REF!</definedName>
    <definedName name="BExVZZMQP3R9DH8IHWRTAHVZ3LUZ" localSheetId="15" hidden="1">#REF!</definedName>
    <definedName name="BExVZZMQP3R9DH8IHWRTAHVZ3LUZ" hidden="1">#REF!</definedName>
    <definedName name="BExW02BUFF8JROI047GRL7NX2KBL" localSheetId="15" hidden="1">Analysis Report All #REF!</definedName>
    <definedName name="BExW02BUFF8JROI047GRL7NX2KBL" localSheetId="19" hidden="1">Analysis Report All #REF!</definedName>
    <definedName name="BExW02BUFF8JROI047GRL7NX2KBL" hidden="1">Analysis Report All #REF!</definedName>
    <definedName name="BExW0386REQRCQCVT9BCX80UPTRY" localSheetId="15" hidden="1">#REF!</definedName>
    <definedName name="BExW0386REQRCQCVT9BCX80UPTRY" hidden="1">#REF!</definedName>
    <definedName name="BExW03J0A1M6GLT6WFVBFNI3D76J" localSheetId="15" hidden="1">Operating #REF!</definedName>
    <definedName name="BExW03J0A1M6GLT6WFVBFNI3D76J" localSheetId="19" hidden="1">Operating #REF!</definedName>
    <definedName name="BExW03J0A1M6GLT6WFVBFNI3D76J" hidden="1">Operating #REF!</definedName>
    <definedName name="BExW0IT86B5SU97VI5R95VPG5904" localSheetId="19" hidden="1">#N/A</definedName>
    <definedName name="BExW0IT86B5SU97VI5R95VPG5904" hidden="1">#N/A</definedName>
    <definedName name="BExW0RNH4MVW9OLMAWB1M1PRPWNC" localSheetId="15" hidden="1">Trade Working #REF!</definedName>
    <definedName name="BExW0RNH4MVW9OLMAWB1M1PRPWNC" localSheetId="19" hidden="1">Trade Working #REF!</definedName>
    <definedName name="BExW0RNH4MVW9OLMAWB1M1PRPWNC" hidden="1">Trade Working #REF!</definedName>
    <definedName name="BExW11E7JROUNZX368GM1MA2M2K0" localSheetId="15" hidden="1">Operating #REF!</definedName>
    <definedName name="BExW11E7JROUNZX368GM1MA2M2K0" localSheetId="19" hidden="1">Operating #REF!</definedName>
    <definedName name="BExW11E7JROUNZX368GM1MA2M2K0" hidden="1">Operating #REF!</definedName>
    <definedName name="BExW161C651Q4I4P0ONBP0S6S5H9" localSheetId="15" hidden="1">#REF!</definedName>
    <definedName name="BExW161C651Q4I4P0ONBP0S6S5H9" hidden="1">#REF!</definedName>
    <definedName name="BExW1J2N15JRV4560YJBVBQYJ01E" localSheetId="15" hidden="1">Check Closing #REF!</definedName>
    <definedName name="BExW1J2N15JRV4560YJBVBQYJ01E" localSheetId="19" hidden="1">Check Closing #REF!</definedName>
    <definedName name="BExW1J2N15JRV4560YJBVBQYJ01E" hidden="1">Check Closing #REF!</definedName>
    <definedName name="BExW1L0TXTGWPWUFYN7WP7SVJHY2" localSheetId="15" hidden="1">#REF!</definedName>
    <definedName name="BExW1L0TXTGWPWUFYN7WP7SVJHY2" hidden="1">#REF!</definedName>
    <definedName name="BExW1LX8GR0BHN6LH6WX8ZC4LXDV" localSheetId="15" hidden="1">#REF!</definedName>
    <definedName name="BExW1LX8GR0BHN6LH6WX8ZC4LXDV" hidden="1">#REF!</definedName>
    <definedName name="BExW1PINZFBS89GZZUWBP3O0EB7G" localSheetId="15" hidden="1">Check Closing #REF!</definedName>
    <definedName name="BExW1PINZFBS89GZZUWBP3O0EB7G" localSheetId="19" hidden="1">Check Closing #REF!</definedName>
    <definedName name="BExW1PINZFBS89GZZUWBP3O0EB7G" hidden="1">Check Closing #REF!</definedName>
    <definedName name="BExW1QF1PRKK83NZHEQD1EZ0EOS5" localSheetId="15" hidden="1">#REF!</definedName>
    <definedName name="BExW1QF1PRKK83NZHEQD1EZ0EOS5" hidden="1">#REF!</definedName>
    <definedName name="BExW1TKA0Z9OP2DTG50GZR5EG8C7" localSheetId="15" hidden="1">#REF!</definedName>
    <definedName name="BExW1TKA0Z9OP2DTG50GZR5EG8C7" hidden="1">#REF!</definedName>
    <definedName name="BExW1TV2225C1D1HA0NDLPA82GME" localSheetId="19" hidden="1">#N/A</definedName>
    <definedName name="BExW1TV2225C1D1HA0NDLPA82GME" hidden="1">#N/A</definedName>
    <definedName name="BExW1YCWUZ6XZ0H3TU2GIRGIWNI1" localSheetId="15" hidden="1">Net #REF!</definedName>
    <definedName name="BExW1YCWUZ6XZ0H3TU2GIRGIWNI1" localSheetId="19" hidden="1">Net #REF!</definedName>
    <definedName name="BExW1YCWUZ6XZ0H3TU2GIRGIWNI1" hidden="1">Net #REF!</definedName>
    <definedName name="BExW34653WWS4HAL09TS6L5SK704" localSheetId="15" hidden="1">Operating #REF!</definedName>
    <definedName name="BExW34653WWS4HAL09TS6L5SK704" localSheetId="19" hidden="1">Operating #REF!</definedName>
    <definedName name="BExW34653WWS4HAL09TS6L5SK704" hidden="1">Operating #REF!</definedName>
    <definedName name="BExW357TSGK9GIWWLOTXSVG2RGU8" localSheetId="15" hidden="1">Personnel in #REF!</definedName>
    <definedName name="BExW357TSGK9GIWWLOTXSVG2RGU8" localSheetId="19" hidden="1">Personnel in #REF!</definedName>
    <definedName name="BExW357TSGK9GIWWLOTXSVG2RGU8" hidden="1">Personnel in #REF!</definedName>
    <definedName name="BExW37M5YCE4CIERQY1L4HVDNQU4" localSheetId="15" hidden="1">Group Operating #REF!</definedName>
    <definedName name="BExW37M5YCE4CIERQY1L4HVDNQU4" localSheetId="19" hidden="1">Group Operating #REF!</definedName>
    <definedName name="BExW37M5YCE4CIERQY1L4HVDNQU4" hidden="1">Group Operating #REF!</definedName>
    <definedName name="BExW3FEO8FI8N6AGQKYEG4SQVJWB" localSheetId="15" hidden="1">#REF!</definedName>
    <definedName name="BExW3FEO8FI8N6AGQKYEG4SQVJWB" hidden="1">#REF!</definedName>
    <definedName name="BExW3IUPFG7NQ9OH0Q3UKHIXLZKZ" localSheetId="15" hidden="1">Analysis Report All #REF!</definedName>
    <definedName name="BExW3IUPFG7NQ9OH0Q3UKHIXLZKZ" localSheetId="19" hidden="1">Analysis Report All #REF!</definedName>
    <definedName name="BExW3IUPFG7NQ9OH0Q3UKHIXLZKZ" hidden="1">Analysis Report All #REF!</definedName>
    <definedName name="BExW3M028NLI2UX0EX63GE8UBFF2" localSheetId="15" hidden="1">#REF!</definedName>
    <definedName name="BExW3M028NLI2UX0EX63GE8UBFF2" hidden="1">#REF!</definedName>
    <definedName name="BExW42XM3HGD432HUN5I5ISG53FD" localSheetId="15" hidden="1">Balance #REF!</definedName>
    <definedName name="BExW42XM3HGD432HUN5I5ISG53FD" localSheetId="19" hidden="1">Balance #REF!</definedName>
    <definedName name="BExW42XM3HGD432HUN5I5ISG53FD" hidden="1">Balance #REF!</definedName>
    <definedName name="BExW44QCERSWPJ044WLAQ0PB50I6" localSheetId="15" hidden="1">Analysis Report All #REF!</definedName>
    <definedName name="BExW44QCERSWPJ044WLAQ0PB50I6" localSheetId="19" hidden="1">Analysis Report All #REF!</definedName>
    <definedName name="BExW44QCERSWPJ044WLAQ0PB50I6" hidden="1">Analysis Report All #REF!</definedName>
    <definedName name="BExW4PK5AP6E75SBARSGTMKFPGW6" localSheetId="15" hidden="1">#REF!</definedName>
    <definedName name="BExW4PK5AP6E75SBARSGTMKFPGW6" hidden="1">#REF!</definedName>
    <definedName name="BExW4VPDMJYW46CYRLZ3921IC6A7" localSheetId="15" hidden="1">Analysis Report All #REF!</definedName>
    <definedName name="BExW4VPDMJYW46CYRLZ3921IC6A7" localSheetId="19" hidden="1">Analysis Report All #REF!</definedName>
    <definedName name="BExW4VPDMJYW46CYRLZ3921IC6A7" hidden="1">Analysis Report All #REF!</definedName>
    <definedName name="BExW548T1E47H84M1YOI7EMV2IEX" localSheetId="15" hidden="1">#REF!</definedName>
    <definedName name="BExW548T1E47H84M1YOI7EMV2IEX" hidden="1">#REF!</definedName>
    <definedName name="BExW5AZNT6IAZGNF2C879ODHY1B8" hidden="1">#REF!</definedName>
    <definedName name="BExW5IMQA9QBNPVP1Y8P0XOXYUJW" localSheetId="15" hidden="1">Net #REF!</definedName>
    <definedName name="BExW5IMQA9QBNPVP1Y8P0XOXYUJW" localSheetId="19" hidden="1">Net #REF!</definedName>
    <definedName name="BExW5IMQA9QBNPVP1Y8P0XOXYUJW" hidden="1">Net #REF!</definedName>
    <definedName name="BExW5J2ZI9XTGSUUYC0IOI0QZUUI" localSheetId="15" hidden="1">Check Closing #REF!</definedName>
    <definedName name="BExW5J2ZI9XTGSUUYC0IOI0QZUUI" localSheetId="19" hidden="1">Check Closing #REF!</definedName>
    <definedName name="BExW5J2ZI9XTGSUUYC0IOI0QZUUI" hidden="1">Check Closing #REF!</definedName>
    <definedName name="BExW64NOWC2L3HTZ7GLUM5K6GASD" localSheetId="15" hidden="1">Order #REF!</definedName>
    <definedName name="BExW64NOWC2L3HTZ7GLUM5K6GASD" localSheetId="19" hidden="1">Order #REF!</definedName>
    <definedName name="BExW64NOWC2L3HTZ7GLUM5K6GASD" hidden="1">Order #REF!</definedName>
    <definedName name="BExW65UTMUCA4EM1ZL7JO8LMH5HH" localSheetId="15" hidden="1">#REF!</definedName>
    <definedName name="BExW65UTMUCA4EM1ZL7JO8LMH5HH" hidden="1">#REF!</definedName>
    <definedName name="BExW6ACNR82VVHUFGY63AS2CB4MC" localSheetId="15" hidden="1">Balance #REF!</definedName>
    <definedName name="BExW6ACNR82VVHUFGY63AS2CB4MC" localSheetId="19" hidden="1">Balance #REF!</definedName>
    <definedName name="BExW6ACNR82VVHUFGY63AS2CB4MC" hidden="1">Balance #REF!</definedName>
    <definedName name="BExW6BPAAF68R081GYNIQYMOSD0I" localSheetId="15" hidden="1">Personnel in #REF!</definedName>
    <definedName name="BExW6BPAAF68R081GYNIQYMOSD0I" localSheetId="19" hidden="1">Personnel in #REF!</definedName>
    <definedName name="BExW6BPAAF68R081GYNIQYMOSD0I" hidden="1">Personnel in #REF!</definedName>
    <definedName name="BExW6CWG7LOLK3ORDYNYJOD3KF15" localSheetId="15" hidden="1">Analysis Report All #REF!</definedName>
    <definedName name="BExW6CWG7LOLK3ORDYNYJOD3KF15" localSheetId="19" hidden="1">Analysis Report All #REF!</definedName>
    <definedName name="BExW6CWG7LOLK3ORDYNYJOD3KF15" hidden="1">Analysis Report All #REF!</definedName>
    <definedName name="BExW6RFQ7C44Q31G48ZD737KS3ER" localSheetId="15" hidden="1">Net Sales #REF!</definedName>
    <definedName name="BExW6RFQ7C44Q31G48ZD737KS3ER" localSheetId="19" hidden="1">Net Sales #REF!</definedName>
    <definedName name="BExW6RFQ7C44Q31G48ZD737KS3ER" hidden="1">Net Sales #REF!</definedName>
    <definedName name="BExW6ZOBYMQOZ1MW095BS5WFYRWN" localSheetId="15" hidden="1">Personnel in #REF!</definedName>
    <definedName name="BExW6ZOBYMQOZ1MW095BS5WFYRWN" localSheetId="19" hidden="1">Personnel in #REF!</definedName>
    <definedName name="BExW6ZOBYMQOZ1MW095BS5WFYRWN" hidden="1">Personnel in #REF!</definedName>
    <definedName name="BExW7B7S0XX8PFNQDZF2NABCNX9V" localSheetId="15" hidden="1">Analysis Report All #REF!</definedName>
    <definedName name="BExW7B7S0XX8PFNQDZF2NABCNX9V" localSheetId="19" hidden="1">Analysis Report All #REF!</definedName>
    <definedName name="BExW7B7S0XX8PFNQDZF2NABCNX9V" hidden="1">Analysis Report All #REF!</definedName>
    <definedName name="BExW7DWXDXRUWCC4PS89X8M1LTB0" localSheetId="15" hidden="1">#REF!</definedName>
    <definedName name="BExW7DWXDXRUWCC4PS89X8M1LTB0" hidden="1">#REF!</definedName>
    <definedName name="BExW7E7P44VOW0R17YSUGAKREV9M" localSheetId="15" hidden="1">Balance #REF!</definedName>
    <definedName name="BExW7E7P44VOW0R17YSUGAKREV9M" localSheetId="19" hidden="1">Balance #REF!</definedName>
    <definedName name="BExW7E7P44VOW0R17YSUGAKREV9M" hidden="1">Balance #REF!</definedName>
    <definedName name="BExW7IUVKFQ3LYAKDKVF28NXIZCU" localSheetId="15" hidden="1">Analysis Report All #REF!</definedName>
    <definedName name="BExW7IUVKFQ3LYAKDKVF28NXIZCU" localSheetId="19" hidden="1">Analysis Report All #REF!</definedName>
    <definedName name="BExW7IUVKFQ3LYAKDKVF28NXIZCU" hidden="1">Analysis Report All #REF!</definedName>
    <definedName name="BExW7JLWV88M2H29M70RWXQ4F4FJ" localSheetId="15" hidden="1">Analysis Report All #REF!</definedName>
    <definedName name="BExW7JLWV88M2H29M70RWXQ4F4FJ" localSheetId="19" hidden="1">Analysis Report All #REF!</definedName>
    <definedName name="BExW7JLWV88M2H29M70RWXQ4F4FJ" hidden="1">Analysis Report All #REF!</definedName>
    <definedName name="BExW7N1VWKXNFIWC2656HI0B6M4Z" localSheetId="15" hidden="1">Analysis Report All #REF!</definedName>
    <definedName name="BExW7N1VWKXNFIWC2656HI0B6M4Z" localSheetId="19" hidden="1">Analysis Report All #REF!</definedName>
    <definedName name="BExW7N1VWKXNFIWC2656HI0B6M4Z" hidden="1">Analysis Report All #REF!</definedName>
    <definedName name="BExW7PGEUE1BIVRPV3F9ZPYIUBPH" localSheetId="15" hidden="1">Net #REF!</definedName>
    <definedName name="BExW7PGEUE1BIVRPV3F9ZPYIUBPH" localSheetId="19" hidden="1">Net #REF!</definedName>
    <definedName name="BExW7PGEUE1BIVRPV3F9ZPYIUBPH" hidden="1">Net #REF!</definedName>
    <definedName name="BExW7YQQUZLH8QBBAN0UU4CC5N5I" localSheetId="15" hidden="1">Order #REF!</definedName>
    <definedName name="BExW7YQQUZLH8QBBAN0UU4CC5N5I" localSheetId="19" hidden="1">Order #REF!</definedName>
    <definedName name="BExW7YQQUZLH8QBBAN0UU4CC5N5I" hidden="1">Order #REF!</definedName>
    <definedName name="BExW8151HE8V2W2ALOX5LAG4SLO9" localSheetId="15" hidden="1">List of Journal #REF!</definedName>
    <definedName name="BExW8151HE8V2W2ALOX5LAG4SLO9" localSheetId="19" hidden="1">List of Journal #REF!</definedName>
    <definedName name="BExW8151HE8V2W2ALOX5LAG4SLO9" hidden="1">List of Journal #REF!</definedName>
    <definedName name="BExW85C3CDJDHXTENBK2ULEAJKJR" localSheetId="19" hidden="1">#N/A</definedName>
    <definedName name="BExW85C3CDJDHXTENBK2ULEAJKJR" hidden="1">#N/A</definedName>
    <definedName name="BExW874T3TJ3660S9ICLIXH4XREN" localSheetId="15" hidden="1">Analysis Report All #REF!</definedName>
    <definedName name="BExW874T3TJ3660S9ICLIXH4XREN" localSheetId="19" hidden="1">Analysis Report All #REF!</definedName>
    <definedName name="BExW874T3TJ3660S9ICLIXH4XREN" hidden="1">Analysis Report All #REF!</definedName>
    <definedName name="BExW8931Z3YBZ9VWCL4BKDSNW0CF" localSheetId="15" hidden="1">Balance #REF!</definedName>
    <definedName name="BExW8931Z3YBZ9VWCL4BKDSNW0CF" localSheetId="19" hidden="1">Balance #REF!</definedName>
    <definedName name="BExW8931Z3YBZ9VWCL4BKDSNW0CF" hidden="1">Balance #REF!</definedName>
    <definedName name="BExW8LIOXWYLBJTA5O7NNME9V8ZG" localSheetId="15" hidden="1">#REF!</definedName>
    <definedName name="BExW8LIOXWYLBJTA5O7NNME9V8ZG" hidden="1">#REF!</definedName>
    <definedName name="BExW8NGXE9OEN54EVOKH4U5ZNR6Q" localSheetId="15" hidden="1">Operating #REF!</definedName>
    <definedName name="BExW8NGXE9OEN54EVOKH4U5ZNR6Q" localSheetId="19" hidden="1">Operating #REF!</definedName>
    <definedName name="BExW8NGXE9OEN54EVOKH4U5ZNR6Q" hidden="1">Operating #REF!</definedName>
    <definedName name="BExW8SEWI9MWGQWDVTXSIVA73VBR" localSheetId="15" hidden="1">Operating #REF!</definedName>
    <definedName name="BExW8SEWI9MWGQWDVTXSIVA73VBR" localSheetId="19" hidden="1">Operating #REF!</definedName>
    <definedName name="BExW8SEWI9MWGQWDVTXSIVA73VBR" hidden="1">Operating #REF!</definedName>
    <definedName name="BExW8VPKG2UTY9JZG00UA5SL4A2E" localSheetId="15" hidden="1">Analysis Report All #REF!</definedName>
    <definedName name="BExW8VPKG2UTY9JZG00UA5SL4A2E" localSheetId="19" hidden="1">Analysis Report All #REF!</definedName>
    <definedName name="BExW8VPKG2UTY9JZG00UA5SL4A2E" hidden="1">Analysis Report All #REF!</definedName>
    <definedName name="BExW937AT53OZQRHNWQZ5BVH24IE" localSheetId="15" hidden="1">#REF!</definedName>
    <definedName name="BExW937AT53OZQRHNWQZ5BVH24IE" hidden="1">#REF!</definedName>
    <definedName name="BExW95LMIDR7Y1EUA8UV7XXB5SZD" localSheetId="15" hidden="1">Operating #REF!</definedName>
    <definedName name="BExW95LMIDR7Y1EUA8UV7XXB5SZD" localSheetId="19" hidden="1">Operating #REF!</definedName>
    <definedName name="BExW95LMIDR7Y1EUA8UV7XXB5SZD" hidden="1">Operating #REF!</definedName>
    <definedName name="BExW9D3D050NOEBTQMIHBC880HJN" localSheetId="15" hidden="1">Analysis Report All #REF!</definedName>
    <definedName name="BExW9D3D050NOEBTQMIHBC880HJN" localSheetId="19" hidden="1">Analysis Report All #REF!</definedName>
    <definedName name="BExW9D3D050NOEBTQMIHBC880HJN" hidden="1">Analysis Report All #REF!</definedName>
    <definedName name="BExW9POK1KIOI0ALS5MZIKTDIYMA" localSheetId="15" hidden="1">#REF!</definedName>
    <definedName name="BExW9POK1KIOI0ALS5MZIKTDIYMA" hidden="1">#REF!</definedName>
    <definedName name="BExWA0GYP17R6JXDRT19R96VTZL6" hidden="1">#REF!</definedName>
    <definedName name="BExXLR6IO70TYTACKQH9M5PGV24J" hidden="1">#REF!</definedName>
    <definedName name="BExXLY2O3QEVOS27TG7VMC7J62D2" localSheetId="15" hidden="1">Analysis Report All #REF!</definedName>
    <definedName name="BExXLY2O3QEVOS27TG7VMC7J62D2" localSheetId="19" hidden="1">Analysis Report All #REF!</definedName>
    <definedName name="BExXLY2O3QEVOS27TG7VMC7J62D2" hidden="1">Analysis Report All #REF!</definedName>
    <definedName name="BExXM6RK7KQ0OCQTN123KHGK4DDN" localSheetId="15" hidden="1">#REF!</definedName>
    <definedName name="BExXM6RK7KQ0OCQTN123KHGK4DDN" hidden="1">#REF!</definedName>
    <definedName name="BExXN34UL8F3HUG777K40MNECRHK" localSheetId="15" hidden="1">Operating #REF!</definedName>
    <definedName name="BExXN34UL8F3HUG777K40MNECRHK" localSheetId="19" hidden="1">Operating #REF!</definedName>
    <definedName name="BExXN34UL8F3HUG777K40MNECRHK" hidden="1">Operating #REF!</definedName>
    <definedName name="BExXNCKM0BLQ09SHZV15S3UF4FUZ" localSheetId="15" hidden="1">#REF!</definedName>
    <definedName name="BExXNCKM0BLQ09SHZV15S3UF4FUZ" hidden="1">#REF!</definedName>
    <definedName name="BExXNFPZIPD8GMDVAXK4BWJ2CE6Q" localSheetId="15" hidden="1">#REF!</definedName>
    <definedName name="BExXNFPZIPD8GMDVAXK4BWJ2CE6Q" hidden="1">#REF!</definedName>
    <definedName name="BExXNGGX4IVWVN44X40BHYRCRSDQ" localSheetId="15" hidden="1">List of Journal #REF!</definedName>
    <definedName name="BExXNGGX4IVWVN44X40BHYRCRSDQ" localSheetId="19" hidden="1">List of Journal #REF!</definedName>
    <definedName name="BExXNGGX4IVWVN44X40BHYRCRSDQ" hidden="1">List of Journal #REF!</definedName>
    <definedName name="BExXNK2CCYI30WT4FOBJZD4FHH8T" localSheetId="19" hidden="1">#N/A</definedName>
    <definedName name="BExXNK2CCYI30WT4FOBJZD4FHH8T" hidden="1">#N/A</definedName>
    <definedName name="BExXNK7UO7N29SKUPFL8G9Y74KJL" localSheetId="15" hidden="1">Analysis Report All #REF!</definedName>
    <definedName name="BExXNK7UO7N29SKUPFL8G9Y74KJL" localSheetId="19" hidden="1">Analysis Report All #REF!</definedName>
    <definedName name="BExXNK7UO7N29SKUPFL8G9Y74KJL" hidden="1">Analysis Report All #REF!</definedName>
    <definedName name="BExXNOEV9YHNNFCFCJ1OWJY6A76C" localSheetId="15" hidden="1">#REF!</definedName>
    <definedName name="BExXNOEV9YHNNFCFCJ1OWJY6A76C" hidden="1">#REF!</definedName>
    <definedName name="BExXOALBXGO8MLPRWADUA4FDN4ML" localSheetId="15" hidden="1">Gross Profit bef. Distr. #REF!</definedName>
    <definedName name="BExXOALBXGO8MLPRWADUA4FDN4ML" localSheetId="19" hidden="1">Gross Profit bef. Distr. #REF!</definedName>
    <definedName name="BExXOALBXGO8MLPRWADUA4FDN4ML" hidden="1">Gross Profit bef. Distr. #REF!</definedName>
    <definedName name="BExXOB1GAGOO0Y6LEBTRTUTZY43J" localSheetId="19" hidden="1">#N/A</definedName>
    <definedName name="BExXOB1GAGOO0Y6LEBTRTUTZY43J" hidden="1">#N/A</definedName>
    <definedName name="BExXOBHOP0WGFHI2Y9AO4L440UVQ" localSheetId="15" hidden="1">#REF!</definedName>
    <definedName name="BExXOBHOP0WGFHI2Y9AO4L440UVQ" hidden="1">#REF!</definedName>
    <definedName name="BExXOCU6HHEPRJRPXUJ7BOTZLAMO" localSheetId="15" hidden="1">Operating #REF!</definedName>
    <definedName name="BExXOCU6HHEPRJRPXUJ7BOTZLAMO" localSheetId="19" hidden="1">Operating #REF!</definedName>
    <definedName name="BExXOCU6HHEPRJRPXUJ7BOTZLAMO" hidden="1">Operating #REF!</definedName>
    <definedName name="BExXODAB97ERCXF1KZSI8LPCL8XC" localSheetId="15" hidden="1">Net #REF!</definedName>
    <definedName name="BExXODAB97ERCXF1KZSI8LPCL8XC" localSheetId="19" hidden="1">Net #REF!</definedName>
    <definedName name="BExXODAB97ERCXF1KZSI8LPCL8XC" hidden="1">Net #REF!</definedName>
    <definedName name="BExXOFOLCERGIG3RP8ILZ8KNEPMW" localSheetId="15" hidden="1">#REF!</definedName>
    <definedName name="BExXOFOLCERGIG3RP8ILZ8KNEPMW" hidden="1">#REF!</definedName>
    <definedName name="BExXONMLHQZF6JX0X1FS2SQAKSRD" localSheetId="15" hidden="1">#REF!</definedName>
    <definedName name="BExXONMLHQZF6JX0X1FS2SQAKSRD" hidden="1">#REF!</definedName>
    <definedName name="BExXP1K985XXD6RZ9N04RKOIY53A" localSheetId="15" hidden="1">Balance #REF!</definedName>
    <definedName name="BExXP1K985XXD6RZ9N04RKOIY53A" localSheetId="19" hidden="1">Balance #REF!</definedName>
    <definedName name="BExXP1K985XXD6RZ9N04RKOIY53A" hidden="1">Balance #REF!</definedName>
    <definedName name="BExXPGP7A4I4PGB98BVKN7ITL4PP" localSheetId="15" hidden="1">Net #REF!</definedName>
    <definedName name="BExXPGP7A4I4PGB98BVKN7ITL4PP" localSheetId="19" hidden="1">Net #REF!</definedName>
    <definedName name="BExXPGP7A4I4PGB98BVKN7ITL4PP" hidden="1">Net #REF!</definedName>
    <definedName name="BExXPME7ZSPJ5C59QIVRI5F2VCSE" localSheetId="15" hidden="1">#REF!</definedName>
    <definedName name="BExXPME7ZSPJ5C59QIVRI5F2VCSE" hidden="1">#REF!</definedName>
    <definedName name="BExXPSU3ZNDK3R90SB14S77M7D9O" localSheetId="15" hidden="1">Balance #REF!</definedName>
    <definedName name="BExXPSU3ZNDK3R90SB14S77M7D9O" localSheetId="19" hidden="1">Balance #REF!</definedName>
    <definedName name="BExXPSU3ZNDK3R90SB14S77M7D9O" hidden="1">Balance #REF!</definedName>
    <definedName name="BExXQ1J07RASD7FXJP0AZC5XQ1UN" localSheetId="15" hidden="1">#REF!</definedName>
    <definedName name="BExXQ1J07RASD7FXJP0AZC5XQ1UN" hidden="1">#REF!</definedName>
    <definedName name="BExXQ2A1O3K8XJ1VY3MW1URALH93" localSheetId="15" hidden="1">Operating #REF!</definedName>
    <definedName name="BExXQ2A1O3K8XJ1VY3MW1URALH93" localSheetId="19" hidden="1">Operating #REF!</definedName>
    <definedName name="BExXQ2A1O3K8XJ1VY3MW1URALH93" hidden="1">Operating #REF!</definedName>
    <definedName name="BExXQ3XAR6FK8PI5CY0E7870WOK8" localSheetId="19" hidden="1">#N/A</definedName>
    <definedName name="BExXQ3XAR6FK8PI5CY0E7870WOK8" hidden="1">#N/A</definedName>
    <definedName name="BExXQ89PA10X79WBWOEP1AJX1OQM" localSheetId="15" hidden="1">#REF!</definedName>
    <definedName name="BExXQ89PA10X79WBWOEP1AJX1OQM" hidden="1">#REF!</definedName>
    <definedName name="BExXQ8F5OKS31MKVA9HV7I4XGL9B" localSheetId="15" hidden="1">Analysis Report All #REF!</definedName>
    <definedName name="BExXQ8F5OKS31MKVA9HV7I4XGL9B" localSheetId="19" hidden="1">Analysis Report All #REF!</definedName>
    <definedName name="BExXQ8F5OKS31MKVA9HV7I4XGL9B" hidden="1">Analysis Report All #REF!</definedName>
    <definedName name="BExXQDILD3LWCX4IG2L2LK55TPRJ" localSheetId="15" hidden="1">#REF!</definedName>
    <definedName name="BExXQDILD3LWCX4IG2L2LK55TPRJ" hidden="1">#REF!</definedName>
    <definedName name="BExXQEEYGLY80GPXSBDJ8RF98HLX" localSheetId="19" hidden="1">#N/A</definedName>
    <definedName name="BExXQEEYGLY80GPXSBDJ8RF98HLX" hidden="1">#N/A</definedName>
    <definedName name="BExXQEK9H5U9IPRAB2TQBJ8AQ72V" hidden="1">#REF!</definedName>
    <definedName name="BExXQMCTRSND4NYK63SKCQRKHK82" localSheetId="15" hidden="1">Business EBIT #REF!</definedName>
    <definedName name="BExXQMCTRSND4NYK63SKCQRKHK82" localSheetId="19" hidden="1">Business EBIT #REF!</definedName>
    <definedName name="BExXQMCTRSND4NYK63SKCQRKHK82" hidden="1">Business EBIT #REF!</definedName>
    <definedName name="BExXQO5KFGIW4C2U4RC4ANJ4U0WL" localSheetId="15" hidden="1">Personnel in #REF!</definedName>
    <definedName name="BExXQO5KFGIW4C2U4RC4ANJ4U0WL" localSheetId="19" hidden="1">Personnel in #REF!</definedName>
    <definedName name="BExXQO5KFGIW4C2U4RC4ANJ4U0WL" hidden="1">Personnel in #REF!</definedName>
    <definedName name="BExXQR03FKNSAF314BOZU4T8UEBX" localSheetId="15" hidden="1">Check Closing #REF!</definedName>
    <definedName name="BExXQR03FKNSAF314BOZU4T8UEBX" localSheetId="19" hidden="1">Check Closing #REF!</definedName>
    <definedName name="BExXQR03FKNSAF314BOZU4T8UEBX" hidden="1">Check Closing #REF!</definedName>
    <definedName name="BExXQU00K9ER4I1WM7T9J0W1E7ZC" localSheetId="15" hidden="1">#REF!</definedName>
    <definedName name="BExXQU00K9ER4I1WM7T9J0W1E7ZC" hidden="1">#REF!</definedName>
    <definedName name="BExXQU00KOR7XLM8B13DGJ1MIQDY" localSheetId="15" hidden="1">#REF!</definedName>
    <definedName name="BExXQU00KOR7XLM8B13DGJ1MIQDY" hidden="1">#REF!</definedName>
    <definedName name="BExXQVNABG8ZS8X567JTE5JKSPO0" localSheetId="19" hidden="1">#N/A</definedName>
    <definedName name="BExXQVNABG8ZS8X567JTE5JKSPO0" hidden="1">#N/A</definedName>
    <definedName name="BExXQWZWJC9ENJ8E1T50C0OVSA1P" hidden="1">#REF!</definedName>
    <definedName name="BExXQXQTOQBH316WERQRG9AL15SU" localSheetId="15" hidden="1">Analysis Report All #REF!</definedName>
    <definedName name="BExXQXQTOQBH316WERQRG9AL15SU" localSheetId="19" hidden="1">Analysis Report All #REF!</definedName>
    <definedName name="BExXQXQTOQBH316WERQRG9AL15SU" hidden="1">Analysis Report All #REF!</definedName>
    <definedName name="BExXQYHVFIXPU2MZKISS4FNOSFAG" localSheetId="15" hidden="1">List of Journal #REF!</definedName>
    <definedName name="BExXQYHVFIXPU2MZKISS4FNOSFAG" localSheetId="19" hidden="1">List of Journal #REF!</definedName>
    <definedName name="BExXQYHVFIXPU2MZKISS4FNOSFAG" hidden="1">List of Journal #REF!</definedName>
    <definedName name="BExXRA6N6XCLQM6XDV724ZIH6G93" localSheetId="15" hidden="1">#REF!</definedName>
    <definedName name="BExXRA6N6XCLQM6XDV724ZIH6G93" hidden="1">#REF!</definedName>
    <definedName name="BExXRABZ1CNKCG6K1MR6OUFHF7J9" localSheetId="15" hidden="1">#REF!</definedName>
    <definedName name="BExXRABZ1CNKCG6K1MR6OUFHF7J9" hidden="1">#REF!</definedName>
    <definedName name="BExXRCQA76BL0PL4RAORGEQQCT2D" localSheetId="15" hidden="1">Trade Working #REF!</definedName>
    <definedName name="BExXRCQA76BL0PL4RAORGEQQCT2D" localSheetId="19" hidden="1">Trade Working #REF!</definedName>
    <definedName name="BExXRCQA76BL0PL4RAORGEQQCT2D" hidden="1">Trade Working #REF!</definedName>
    <definedName name="BExXREDJM7D9R3F43ZHKZUPEQ29T" localSheetId="15" hidden="1">List of Journal #REF!</definedName>
    <definedName name="BExXREDJM7D9R3F43ZHKZUPEQ29T" localSheetId="19" hidden="1">List of Journal #REF!</definedName>
    <definedName name="BExXREDJM7D9R3F43ZHKZUPEQ29T" hidden="1">List of Journal #REF!</definedName>
    <definedName name="BExXRIFB4QQ87QIGA9AG0NXP577K" localSheetId="15" hidden="1">#REF!</definedName>
    <definedName name="BExXRIFB4QQ87QIGA9AG0NXP577K" hidden="1">#REF!</definedName>
    <definedName name="BExXRIQ2JF2CVTRDQX2D9SPH7FTN" localSheetId="15" hidden="1">#REF!</definedName>
    <definedName name="BExXRIQ2JF2CVTRDQX2D9SPH7FTN" hidden="1">#REF!</definedName>
    <definedName name="BExXRM63K8YF7I3QG6I6OLD5V7IR" localSheetId="15" hidden="1">Analysis Report All #REF!</definedName>
    <definedName name="BExXRM63K8YF7I3QG6I6OLD5V7IR" localSheetId="19" hidden="1">Analysis Report All #REF!</definedName>
    <definedName name="BExXRM63K8YF7I3QG6I6OLD5V7IR" hidden="1">Analysis Report All #REF!</definedName>
    <definedName name="BExXRV5QP3Z0KAQ1EQT9JYT2FV0L" localSheetId="15" hidden="1">#REF!</definedName>
    <definedName name="BExXRV5QP3Z0KAQ1EQT9JYT2FV0L" hidden="1">#REF!</definedName>
    <definedName name="BExXRZNM651EJ5HJPGKGTVYLAZQ1" hidden="1">#REF!</definedName>
    <definedName name="BExXS03VLEF374K6MYU9FUHCFD5J" localSheetId="15" hidden="1">Gross Profit #REF!</definedName>
    <definedName name="BExXS03VLEF374K6MYU9FUHCFD5J" localSheetId="19" hidden="1">Gross Profit #REF!</definedName>
    <definedName name="BExXS03VLEF374K6MYU9FUHCFD5J" hidden="1">Gross Profit #REF!</definedName>
    <definedName name="BExXS9UGA5TMMGH5A8UJ4G1JSO64" localSheetId="15" hidden="1">#REF!</definedName>
    <definedName name="BExXS9UGA5TMMGH5A8UJ4G1JSO64" hidden="1">#REF!</definedName>
    <definedName name="BExXSC8RFK5D68FJD2HI4K66SA6I" localSheetId="15" hidden="1">#REF!</definedName>
    <definedName name="BExXSC8RFK5D68FJD2HI4K66SA6I" hidden="1">#REF!</definedName>
    <definedName name="BExXSLU1NEBNDBATTMTEOLTV6HCN" localSheetId="15" hidden="1">Order #REF!</definedName>
    <definedName name="BExXSLU1NEBNDBATTMTEOLTV6HCN" localSheetId="19" hidden="1">Order #REF!</definedName>
    <definedName name="BExXSLU1NEBNDBATTMTEOLTV6HCN" hidden="1">Order #REF!</definedName>
    <definedName name="BExXSOOGQ7W4N5RKZLPOW8D84EXL" localSheetId="15" hidden="1">#REF!</definedName>
    <definedName name="BExXSOOGQ7W4N5RKZLPOW8D84EXL" hidden="1">#REF!</definedName>
    <definedName name="BExXSQ12VC17UOAVKJBMM4GHSJ06" localSheetId="19" hidden="1">#N/A</definedName>
    <definedName name="BExXSQ12VC17UOAVKJBMM4GHSJ06" hidden="1">#N/A</definedName>
    <definedName name="BExXT9NR5NSH6LJOFG6ZJS5ZLGYW" localSheetId="19" hidden="1">#N/A</definedName>
    <definedName name="BExXT9NR5NSH6LJOFG6ZJS5ZLGYW" hidden="1">#N/A</definedName>
    <definedName name="BExXTF7G1JS298MM89PQAZM7DSF4" localSheetId="15" hidden="1">Analysis Report All #REF!</definedName>
    <definedName name="BExXTF7G1JS298MM89PQAZM7DSF4" localSheetId="19" hidden="1">Analysis Report All #REF!</definedName>
    <definedName name="BExXTF7G1JS298MM89PQAZM7DSF4" hidden="1">Analysis Report All #REF!</definedName>
    <definedName name="BExXTFSUDC3GYDAWNI2VVUBINW7E" localSheetId="15" hidden="1">List of Journal #REF!</definedName>
    <definedName name="BExXTFSUDC3GYDAWNI2VVUBINW7E" localSheetId="19" hidden="1">List of Journal #REF!</definedName>
    <definedName name="BExXTFSUDC3GYDAWNI2VVUBINW7E" hidden="1">List of Journal #REF!</definedName>
    <definedName name="BExXTI1V03PH6063G7OD7AQE1MWX" localSheetId="15" hidden="1">#REF!</definedName>
    <definedName name="BExXTI1V03PH6063G7OD7AQE1MWX" hidden="1">#REF!</definedName>
    <definedName name="BExXTIY8L3XXYUZJA7W4GAE5FTMQ" localSheetId="15" hidden="1">Balance #REF!</definedName>
    <definedName name="BExXTIY8L3XXYUZJA7W4GAE5FTMQ" localSheetId="19" hidden="1">Balance #REF!</definedName>
    <definedName name="BExXTIY8L3XXYUZJA7W4GAE5FTMQ" hidden="1">Balance #REF!</definedName>
    <definedName name="BExXTMJQ2MFN6VV5FUVKMF4JWDTI" localSheetId="15" hidden="1">#REF!</definedName>
    <definedName name="BExXTMJQ2MFN6VV5FUVKMF4JWDTI" hidden="1">#REF!</definedName>
    <definedName name="BExXTOSP9YUOOX1X7YMIP0NPFV8S" localSheetId="15" hidden="1">Analysis Report All Items #REF!</definedName>
    <definedName name="BExXTOSP9YUOOX1X7YMIP0NPFV8S" localSheetId="19" hidden="1">Analysis Report All Items #REF!</definedName>
    <definedName name="BExXTOSP9YUOOX1X7YMIP0NPFV8S" hidden="1">Analysis Report All Items #REF!</definedName>
    <definedName name="BExXTR70LC8M3R1QJ6VEAP023RIC" localSheetId="15" hidden="1">Analysis Report All #REF!</definedName>
    <definedName name="BExXTR70LC8M3R1QJ6VEAP023RIC" localSheetId="19" hidden="1">Analysis Report All #REF!</definedName>
    <definedName name="BExXTR70LC8M3R1QJ6VEAP023RIC" hidden="1">Analysis Report All #REF!</definedName>
    <definedName name="BExXTWW0FFLSKELTNXF976RO7PCS" localSheetId="15" hidden="1">#REF!</definedName>
    <definedName name="BExXTWW0FFLSKELTNXF976RO7PCS" hidden="1">#REF!</definedName>
    <definedName name="BExXU3H8H6F6933VCXHRFK9OJV8N" localSheetId="15" hidden="1">Trade Working #REF!</definedName>
    <definedName name="BExXU3H8H6F6933VCXHRFK9OJV8N" localSheetId="19" hidden="1">Trade Working #REF!</definedName>
    <definedName name="BExXU3H8H6F6933VCXHRFK9OJV8N" hidden="1">Trade Working #REF!</definedName>
    <definedName name="BExXUAZ50TSAXOAILS249ZTZ2RTK" localSheetId="15" hidden="1">#REF!</definedName>
    <definedName name="BExXUAZ50TSAXOAILS249ZTZ2RTK" hidden="1">#REF!</definedName>
    <definedName name="BExXUB9RSLSCNN5ETLXY72DAPZZM" localSheetId="15" hidden="1">#REF!</definedName>
    <definedName name="BExXUB9RSLSCNN5ETLXY72DAPZZM" hidden="1">#REF!</definedName>
    <definedName name="BExXUQEQBF6FI240ZGIF9YXZSRAU" hidden="1">#REF!</definedName>
    <definedName name="BExXURWOF0K2ZW8IDIXNJDXHNBUF" localSheetId="15" hidden="1">Analysis Report All #REF!</definedName>
    <definedName name="BExXURWOF0K2ZW8IDIXNJDXHNBUF" localSheetId="19" hidden="1">Analysis Report All #REF!</definedName>
    <definedName name="BExXURWOF0K2ZW8IDIXNJDXHNBUF" hidden="1">Analysis Report All #REF!</definedName>
    <definedName name="BExXV8DZA5S12RXX320562WWJBBP" localSheetId="15" hidden="1">Operating #REF!</definedName>
    <definedName name="BExXV8DZA5S12RXX320562WWJBBP" localSheetId="19" hidden="1">Operating #REF!</definedName>
    <definedName name="BExXV8DZA5S12RXX320562WWJBBP" hidden="1">Operating #REF!</definedName>
    <definedName name="BExXVD1986HZ6MXOHQL5ZZXTKMMN" localSheetId="15" hidden="1">Analysis Report All #REF!</definedName>
    <definedName name="BExXVD1986HZ6MXOHQL5ZZXTKMMN" localSheetId="19" hidden="1">Analysis Report All #REF!</definedName>
    <definedName name="BExXVD1986HZ6MXOHQL5ZZXTKMMN" hidden="1">Analysis Report All #REF!</definedName>
    <definedName name="BExXVHJ3GM6976IQD5YZ5F8LHJ8X" localSheetId="15" hidden="1">Analysis Report All #REF!</definedName>
    <definedName name="BExXVHJ3GM6976IQD5YZ5F8LHJ8X" localSheetId="19" hidden="1">Analysis Report All #REF!</definedName>
    <definedName name="BExXVHJ3GM6976IQD5YZ5F8LHJ8X" hidden="1">Analysis Report All #REF!</definedName>
    <definedName name="BExXVK87BMMO6LHKV0CFDNIQVIBS" localSheetId="15" hidden="1">#REF!</definedName>
    <definedName name="BExXVK87BMMO6LHKV0CFDNIQVIBS" hidden="1">#REF!</definedName>
    <definedName name="BExXVQTKYERWDO6SDHDRFICDV9TM" localSheetId="15" hidden="1">Group Balance #REF!</definedName>
    <definedName name="BExXVQTKYERWDO6SDHDRFICDV9TM" localSheetId="19" hidden="1">Group Balance #REF!</definedName>
    <definedName name="BExXVQTKYERWDO6SDHDRFICDV9TM" hidden="1">Group Balance #REF!</definedName>
    <definedName name="BExXW10GIA4Q7WDEZDBW25X1IUMH" localSheetId="15" hidden="1">Analysis Report All #REF!</definedName>
    <definedName name="BExXW10GIA4Q7WDEZDBW25X1IUMH" localSheetId="19" hidden="1">Analysis Report All #REF!</definedName>
    <definedName name="BExXW10GIA4Q7WDEZDBW25X1IUMH" hidden="1">Analysis Report All #REF!</definedName>
    <definedName name="BExXW1RC6R7ZAATBI5U6K8X5ECLP" localSheetId="19" hidden="1">#N/A</definedName>
    <definedName name="BExXW1RC6R7ZAATBI5U6K8X5ECLP" hidden="1">#N/A</definedName>
    <definedName name="BExXWESLSBMBRC2DE9AAHOZIX0SA" localSheetId="15" hidden="1">Net #REF!</definedName>
    <definedName name="BExXWESLSBMBRC2DE9AAHOZIX0SA" localSheetId="19" hidden="1">Net #REF!</definedName>
    <definedName name="BExXWESLSBMBRC2DE9AAHOZIX0SA" hidden="1">Net #REF!</definedName>
    <definedName name="BExXWJFX4P3EBTKTJVH8UQSNLQM6" localSheetId="15" hidden="1">Trade Working #REF!</definedName>
    <definedName name="BExXWJFX4P3EBTKTJVH8UQSNLQM6" localSheetId="19" hidden="1">Trade Working #REF!</definedName>
    <definedName name="BExXWJFX4P3EBTKTJVH8UQSNLQM6" hidden="1">Trade Working #REF!</definedName>
    <definedName name="BExXWPVYKOFQSVT25R8CYCSRKU2N" localSheetId="19" hidden="1">#N/A</definedName>
    <definedName name="BExXWPVYKOFQSVT25R8CYCSRKU2N" hidden="1">#N/A</definedName>
    <definedName name="BExXWVFIBQT8OY1O41FRFPFGXQHK" localSheetId="15" hidden="1">#REF!</definedName>
    <definedName name="BExXWVFIBQT8OY1O41FRFPFGXQHK" hidden="1">#REF!</definedName>
    <definedName name="BExXWWXHBZHA9J3N8K47F84X0M0L" localSheetId="15" hidden="1">#REF!</definedName>
    <definedName name="BExXWWXHBZHA9J3N8K47F84X0M0L" hidden="1">#REF!</definedName>
    <definedName name="BExXX3YWO6D003SGASDB6ZPF88MS" localSheetId="15" hidden="1">Order #REF!</definedName>
    <definedName name="BExXX3YWO6D003SGASDB6ZPF88MS" localSheetId="19" hidden="1">Order #REF!</definedName>
    <definedName name="BExXX3YWO6D003SGASDB6ZPF88MS" hidden="1">Order #REF!</definedName>
    <definedName name="BExXX49UYEKJLYH4M7A80C80MNIB" localSheetId="15" hidden="1">Check Closing #REF!</definedName>
    <definedName name="BExXX49UYEKJLYH4M7A80C80MNIB" localSheetId="19" hidden="1">Check Closing #REF!</definedName>
    <definedName name="BExXX49UYEKJLYH4M7A80C80MNIB" hidden="1">Check Closing #REF!</definedName>
    <definedName name="BExXX9TEOEJBNN20QN7IYNHAKWNT" localSheetId="15" hidden="1">Group Operating #REF!</definedName>
    <definedName name="BExXX9TEOEJBNN20QN7IYNHAKWNT" localSheetId="19" hidden="1">Group Operating #REF!</definedName>
    <definedName name="BExXX9TEOEJBNN20QN7IYNHAKWNT" hidden="1">Group Operating #REF!</definedName>
    <definedName name="BExXXDKD4QJ3H9PEF81A0220OPSF" localSheetId="15" hidden="1">Operating #REF!</definedName>
    <definedName name="BExXXDKD4QJ3H9PEF81A0220OPSF" localSheetId="19" hidden="1">Operating #REF!</definedName>
    <definedName name="BExXXDKD4QJ3H9PEF81A0220OPSF" hidden="1">Operating #REF!</definedName>
    <definedName name="BExXXEM2BF3HTYWA84DP24EJLJEZ" localSheetId="15" hidden="1">#REF!</definedName>
    <definedName name="BExXXEM2BF3HTYWA84DP24EJLJEZ" hidden="1">#REF!</definedName>
    <definedName name="BExXXH0BZORHBLWQT1CGAXK95KOV" localSheetId="19" hidden="1">#N/A</definedName>
    <definedName name="BExXXH0BZORHBLWQT1CGAXK95KOV" hidden="1">#N/A</definedName>
    <definedName name="BExXXJK0M6OUKTCNHFRU4UN8FYIS" localSheetId="15" hidden="1">#REF!</definedName>
    <definedName name="BExXXJK0M6OUKTCNHFRU4UN8FYIS" hidden="1">#REF!</definedName>
    <definedName name="BExXXK08T2D3PXVDV8YB5I5Z4SLS" localSheetId="15" hidden="1">Balance #REF!</definedName>
    <definedName name="BExXXK08T2D3PXVDV8YB5I5Z4SLS" localSheetId="19" hidden="1">Balance #REF!</definedName>
    <definedName name="BExXXK08T2D3PXVDV8YB5I5Z4SLS" hidden="1">Balance #REF!</definedName>
    <definedName name="BExXXKWL59JTT6MVHR54JH7S2XZ0" localSheetId="15" hidden="1">Analysis Report All #REF!</definedName>
    <definedName name="BExXXKWL59JTT6MVHR54JH7S2XZ0" localSheetId="19" hidden="1">Analysis Report All #REF!</definedName>
    <definedName name="BExXXKWL59JTT6MVHR54JH7S2XZ0" hidden="1">Analysis Report All #REF!</definedName>
    <definedName name="BExXXNAWS5P5WTBJUYGVGT8JXVH4" localSheetId="15" hidden="1">#REF!</definedName>
    <definedName name="BExXXNAWS5P5WTBJUYGVGT8JXVH4" hidden="1">#REF!</definedName>
    <definedName name="BExXXPPA1Q87XPI97X0OXCPBPDON" hidden="1">#REF!</definedName>
    <definedName name="BExXXVUDA98IZTQ6MANKU4MTTDVR" hidden="1">#REF!</definedName>
    <definedName name="BExXY7TX6KQX26CXQKNKTE728M54" localSheetId="15" hidden="1">Trade Working #REF!</definedName>
    <definedName name="BExXY7TX6KQX26CXQKNKTE728M54" localSheetId="19" hidden="1">Trade Working #REF!</definedName>
    <definedName name="BExXY7TX6KQX26CXQKNKTE728M54" hidden="1">Trade Working #REF!</definedName>
    <definedName name="BExXYFXB4BQ06UYNU7Y2RCINER9P" localSheetId="15" hidden="1">Group Balance #REF!</definedName>
    <definedName name="BExXYFXB4BQ06UYNU7Y2RCINER9P" localSheetId="19" hidden="1">Group Balance #REF!</definedName>
    <definedName name="BExXYFXB4BQ06UYNU7Y2RCINER9P" hidden="1">Group Balance #REF!</definedName>
    <definedName name="BExXYO0KQYCQFH6F2USPQ6TUM0Z0" localSheetId="15" hidden="1">Operating #REF!</definedName>
    <definedName name="BExXYO0KQYCQFH6F2USPQ6TUM0Z0" localSheetId="19" hidden="1">Operating #REF!</definedName>
    <definedName name="BExXYO0KQYCQFH6F2USPQ6TUM0Z0" hidden="1">Operating #REF!</definedName>
    <definedName name="BExXYOWXY3B3B6TUWW5OXSDT3F8Z" localSheetId="15" hidden="1">Analysis Report All #REF!</definedName>
    <definedName name="BExXYOWXY3B3B6TUWW5OXSDT3F8Z" localSheetId="19" hidden="1">Analysis Report All #REF!</definedName>
    <definedName name="BExXYOWXY3B3B6TUWW5OXSDT3F8Z" hidden="1">Analysis Report All #REF!</definedName>
    <definedName name="BExXYQK8BWDS18P7QCUU69TDJX94" localSheetId="15" hidden="1">Order #REF!</definedName>
    <definedName name="BExXYQK8BWDS18P7QCUU69TDJX94" localSheetId="19" hidden="1">Order #REF!</definedName>
    <definedName name="BExXYQK8BWDS18P7QCUU69TDJX94" hidden="1">Order #REF!</definedName>
    <definedName name="BExXYRWUH0JT9OMDJ33TG3WDJUYE" localSheetId="15" hidden="1">Trade Working #REF!</definedName>
    <definedName name="BExXYRWUH0JT9OMDJ33TG3WDJUYE" localSheetId="19" hidden="1">Trade Working #REF!</definedName>
    <definedName name="BExXYRWUH0JT9OMDJ33TG3WDJUYE" hidden="1">Trade Working #REF!</definedName>
    <definedName name="BExXYWJZBHT1K1IX6G04LVWK117J" localSheetId="15" hidden="1">Net #REF!</definedName>
    <definedName name="BExXYWJZBHT1K1IX6G04LVWK117J" localSheetId="19" hidden="1">Net #REF!</definedName>
    <definedName name="BExXYWJZBHT1K1IX6G04LVWK117J" hidden="1">Net #REF!</definedName>
    <definedName name="BExXZ5UI65FAUMF3VWJ21RHOXTM0" localSheetId="15" hidden="1">Net #REF!</definedName>
    <definedName name="BExXZ5UI65FAUMF3VWJ21RHOXTM0" localSheetId="19" hidden="1">Net #REF!</definedName>
    <definedName name="BExXZ5UI65FAUMF3VWJ21RHOXTM0" hidden="1">Net #REF!</definedName>
    <definedName name="BExXZ6AR9W175MUZK543JDUZ33MN" localSheetId="15" hidden="1">Personnel in #REF!</definedName>
    <definedName name="BExXZ6AR9W175MUZK543JDUZ33MN" localSheetId="19" hidden="1">Personnel in #REF!</definedName>
    <definedName name="BExXZ6AR9W175MUZK543JDUZ33MN" hidden="1">Personnel in #REF!</definedName>
    <definedName name="BExXZ6WCZD4GCB9J1SIQ3JZ69NFS" localSheetId="15" hidden="1">Balance #REF!</definedName>
    <definedName name="BExXZ6WCZD4GCB9J1SIQ3JZ69NFS" localSheetId="19" hidden="1">Balance #REF!</definedName>
    <definedName name="BExXZ6WCZD4GCB9J1SIQ3JZ69NFS" hidden="1">Balance #REF!</definedName>
    <definedName name="BExXZFVV4YB42AZ3H1I40YG3JAPU" localSheetId="15" hidden="1">#REF!</definedName>
    <definedName name="BExXZFVV4YB42AZ3H1I40YG3JAPU" hidden="1">#REF!</definedName>
    <definedName name="BExXZJC21X06OGYC6WAUZLGIY87W" localSheetId="15" hidden="1">Personnel in #REF!</definedName>
    <definedName name="BExXZJC21X06OGYC6WAUZLGIY87W" localSheetId="19" hidden="1">Personnel in #REF!</definedName>
    <definedName name="BExXZJC21X06OGYC6WAUZLGIY87W" hidden="1">Personnel in #REF!</definedName>
    <definedName name="BExXZKTYV7JU2RPB4NCXXGEQLODW" localSheetId="15" hidden="1">Order #REF!</definedName>
    <definedName name="BExXZKTYV7JU2RPB4NCXXGEQLODW" localSheetId="19" hidden="1">Order #REF!</definedName>
    <definedName name="BExXZKTYV7JU2RPB4NCXXGEQLODW" hidden="1">Order #REF!</definedName>
    <definedName name="BExXZKZG4HF2ZNVMLOSKTEBO6NLB" localSheetId="15" hidden="1">Analysis Report All #REF!</definedName>
    <definedName name="BExXZKZG4HF2ZNVMLOSKTEBO6NLB" localSheetId="19" hidden="1">Analysis Report All #REF!</definedName>
    <definedName name="BExXZKZG4HF2ZNVMLOSKTEBO6NLB" hidden="1">Analysis Report All #REF!</definedName>
    <definedName name="BExXZM6M6S97F9MG4PTKAM7NSCET" localSheetId="15" hidden="1">#REF!</definedName>
    <definedName name="BExXZM6M6S97F9MG4PTKAM7NSCET" hidden="1">#REF!</definedName>
    <definedName name="BExXZMBXNRN7ZC9T9Z0JV09TH7G6" localSheetId="15" hidden="1">Analysis Report All #REF!</definedName>
    <definedName name="BExXZMBXNRN7ZC9T9Z0JV09TH7G6" localSheetId="19" hidden="1">Analysis Report All #REF!</definedName>
    <definedName name="BExXZMBXNRN7ZC9T9Z0JV09TH7G6" hidden="1">Analysis Report All #REF!</definedName>
    <definedName name="BExXZNJ2X1TK2LRK5ZY3MX49H5T7" localSheetId="15" hidden="1">#REF!</definedName>
    <definedName name="BExXZNJ2X1TK2LRK5ZY3MX49H5T7" hidden="1">#REF!</definedName>
    <definedName name="BExXZR9UU7H1IME8VU871SE97JR6" hidden="1">#REF!</definedName>
    <definedName name="BExXZTDK960RJHVOZDVQLWQINKAB" hidden="1">#REF!</definedName>
    <definedName name="BExXZXKGNL9JAYB9W8OLVPUYO01M" localSheetId="15" hidden="1">Analysis Report All #REF!</definedName>
    <definedName name="BExXZXKGNL9JAYB9W8OLVPUYO01M" localSheetId="19" hidden="1">Analysis Report All #REF!</definedName>
    <definedName name="BExXZXKGNL9JAYB9W8OLVPUYO01M" hidden="1">Analysis Report All #REF!</definedName>
    <definedName name="BExY0D5PB24LOFBTMEM1V6V31L80" localSheetId="15" hidden="1">#REF!</definedName>
    <definedName name="BExY0D5PB24LOFBTMEM1V6V31L80" hidden="1">#REF!</definedName>
    <definedName name="BExY0OJHW85S0VKBA8T4HTYPYBOS" hidden="1">#REF!</definedName>
    <definedName name="BExY0Q1G0VY5TI2I3QVWMTJRG7HY" localSheetId="15" hidden="1">Analysis Report All #REF!</definedName>
    <definedName name="BExY0Q1G0VY5TI2I3QVWMTJRG7HY" localSheetId="19" hidden="1">Analysis Report All #REF!</definedName>
    <definedName name="BExY0Q1G0VY5TI2I3QVWMTJRG7HY" hidden="1">Analysis Report All #REF!</definedName>
    <definedName name="BExY0TMYEEMURKT95CYI7QZMLL4R" localSheetId="15" hidden="1">Trade Working #REF!</definedName>
    <definedName name="BExY0TMYEEMURKT95CYI7QZMLL4R" localSheetId="19" hidden="1">Trade Working #REF!</definedName>
    <definedName name="BExY0TMYEEMURKT95CYI7QZMLL4R" hidden="1">Trade Working #REF!</definedName>
    <definedName name="BExY0UZF0ELAD8T4RVTKQ232QYSV" localSheetId="15" hidden="1">Analysis Report All #REF!</definedName>
    <definedName name="BExY0UZF0ELAD8T4RVTKQ232QYSV" localSheetId="19" hidden="1">Analysis Report All #REF!</definedName>
    <definedName name="BExY0UZF0ELAD8T4RVTKQ232QYSV" hidden="1">Analysis Report All #REF!</definedName>
    <definedName name="BExY0W6QFMWKMVWXRAW7HQL09DDW" localSheetId="15" hidden="1">Net #REF!</definedName>
    <definedName name="BExY0W6QFMWKMVWXRAW7HQL09DDW" localSheetId="19" hidden="1">Net #REF!</definedName>
    <definedName name="BExY0W6QFMWKMVWXRAW7HQL09DDW" hidden="1">Net #REF!</definedName>
    <definedName name="BExY0XTZLHN49J2JH94BYTKBJLT3" localSheetId="15" hidden="1">#REF!</definedName>
    <definedName name="BExY0XTZLHN49J2JH94BYTKBJLT3" hidden="1">#REF!</definedName>
    <definedName name="BExY11FH9TXHERUYGG8FE50U7H7J" localSheetId="15" hidden="1">#REF!</definedName>
    <definedName name="BExY11FH9TXHERUYGG8FE50U7H7J" hidden="1">#REF!</definedName>
    <definedName name="BExY1GK9ELBEKDD7O6HR6DUO8YGO" hidden="1">#REF!</definedName>
    <definedName name="BExY1H0IYZ1TY223Z5Q7IF4EXZLT" localSheetId="15" hidden="1">Personnel in #REF!</definedName>
    <definedName name="BExY1H0IYZ1TY223Z5Q7IF4EXZLT" localSheetId="19" hidden="1">Personnel in #REF!</definedName>
    <definedName name="BExY1H0IYZ1TY223Z5Q7IF4EXZLT" hidden="1">Personnel in #REF!</definedName>
    <definedName name="BExY1JUYIV40BFNI9RF7SO3GERV5" localSheetId="15" hidden="1">Balance #REF!</definedName>
    <definedName name="BExY1JUYIV40BFNI9RF7SO3GERV5" localSheetId="19" hidden="1">Balance #REF!</definedName>
    <definedName name="BExY1JUYIV40BFNI9RF7SO3GERV5" hidden="1">Balance #REF!</definedName>
    <definedName name="BExY1NWOXXFV9GGZ3PX444LZ8TVX" localSheetId="15" hidden="1">#REF!</definedName>
    <definedName name="BExY1NWOXXFV9GGZ3PX444LZ8TVX" hidden="1">#REF!</definedName>
    <definedName name="BExY1PPFO5HDBY8GCAQ7H2MWLN30" localSheetId="15" hidden="1">Analysis Report All #REF!</definedName>
    <definedName name="BExY1PPFO5HDBY8GCAQ7H2MWLN30" localSheetId="19" hidden="1">Analysis Report All #REF!</definedName>
    <definedName name="BExY1PPFO5HDBY8GCAQ7H2MWLN30" hidden="1">Analysis Report All #REF!</definedName>
    <definedName name="BExY1SPCDH6GS8O6UFFXAXL8B6D0" localSheetId="15" hidden="1">Analysis Report All #REF!</definedName>
    <definedName name="BExY1SPCDH6GS8O6UFFXAXL8B6D0" localSheetId="19" hidden="1">Analysis Report All #REF!</definedName>
    <definedName name="BExY1SPCDH6GS8O6UFFXAXL8B6D0" hidden="1">Analysis Report All #REF!</definedName>
    <definedName name="BExY1U1SUKFJ5X4MYE4MQJHPT2VU" localSheetId="15" hidden="1">Trade Working #REF!</definedName>
    <definedName name="BExY1U1SUKFJ5X4MYE4MQJHPT2VU" localSheetId="19" hidden="1">Trade Working #REF!</definedName>
    <definedName name="BExY1U1SUKFJ5X4MYE4MQJHPT2VU" hidden="1">Trade Working #REF!</definedName>
    <definedName name="BExY1WAT3937L08HLHIRQHMP2A3H" localSheetId="15" hidden="1">#REF!</definedName>
    <definedName name="BExY1WAT3937L08HLHIRQHMP2A3H" hidden="1">#REF!</definedName>
    <definedName name="BExY1YEBOSLMID7LURP8QB46AI91" localSheetId="15" hidden="1">#REF!</definedName>
    <definedName name="BExY1YEBOSLMID7LURP8QB46AI91" hidden="1">#REF!</definedName>
    <definedName name="BExY22LEK9E8I9ZVZGNT02HGDXUX" hidden="1">#REF!</definedName>
    <definedName name="BExY2BL3LTTO6FOYGBYQ1793GDQM" localSheetId="15" hidden="1">Operating #REF!</definedName>
    <definedName name="BExY2BL3LTTO6FOYGBYQ1793GDQM" localSheetId="19" hidden="1">Operating #REF!</definedName>
    <definedName name="BExY2BL3LTTO6FOYGBYQ1793GDQM" hidden="1">Operating #REF!</definedName>
    <definedName name="BExY2FS4LFX9OHOTQT7SJ2PXAC25" localSheetId="15" hidden="1">#REF!</definedName>
    <definedName name="BExY2FS4LFX9OHOTQT7SJ2PXAC25" hidden="1">#REF!</definedName>
    <definedName name="BExY2J8515F3T4OLYOXD9YER0YBF" localSheetId="15" hidden="1">#REF!</definedName>
    <definedName name="BExY2J8515F3T4OLYOXD9YER0YBF" hidden="1">#REF!</definedName>
    <definedName name="BExY2JDMAMZ60H3EF0T45RHA6V2P" hidden="1">#REF!</definedName>
    <definedName name="BExY2O69HNGG4I025TEBDHDZ7IIL" hidden="1">#REF!</definedName>
    <definedName name="BExY2OX4OEZBEU4YEK7Q12Q9R4JU" localSheetId="15" hidden="1">Trade Working #REF!</definedName>
    <definedName name="BExY2OX4OEZBEU4YEK7Q12Q9R4JU" localSheetId="19" hidden="1">Trade Working #REF!</definedName>
    <definedName name="BExY2OX4OEZBEU4YEK7Q12Q9R4JU" hidden="1">Trade Working #REF!</definedName>
    <definedName name="BExY2SIMEGQ88WWH5EY8R3I7TOHB" localSheetId="15" hidden="1">Analysis Report All #REF!</definedName>
    <definedName name="BExY2SIMEGQ88WWH5EY8R3I7TOHB" localSheetId="19" hidden="1">Analysis Report All #REF!</definedName>
    <definedName name="BExY2SIMEGQ88WWH5EY8R3I7TOHB" hidden="1">Analysis Report All #REF!</definedName>
    <definedName name="BExY2VD0ROIY4KD3RYLGUVOOIE4I" localSheetId="15" hidden="1">#REF!</definedName>
    <definedName name="BExY2VD0ROIY4KD3RYLGUVOOIE4I" hidden="1">#REF!</definedName>
    <definedName name="BExY2VIHLT127OMCFQOQJNKIHT7B" localSheetId="15" hidden="1">Analysis Report All #REF!</definedName>
    <definedName name="BExY2VIHLT127OMCFQOQJNKIHT7B" localSheetId="19" hidden="1">Analysis Report All #REF!</definedName>
    <definedName name="BExY2VIHLT127OMCFQOQJNKIHT7B" hidden="1">Analysis Report All #REF!</definedName>
    <definedName name="BExY30B63Z37WWOAY626OI533WWD" localSheetId="15" hidden="1">#REF!</definedName>
    <definedName name="BExY30B63Z37WWOAY626OI533WWD" hidden="1">#REF!</definedName>
    <definedName name="BExY31NMG5OEUF23JKK1MDZ38YR2" hidden="1">#REF!</definedName>
    <definedName name="BExY323WF9F4KMHJ9UGUI2ARWAN9" localSheetId="15" hidden="1">Analysis Report All #REF!</definedName>
    <definedName name="BExY323WF9F4KMHJ9UGUI2ARWAN9" localSheetId="19" hidden="1">Analysis Report All #REF!</definedName>
    <definedName name="BExY323WF9F4KMHJ9UGUI2ARWAN9" hidden="1">Analysis Report All #REF!</definedName>
    <definedName name="BExY3BZYF069RLX9PX91NKQ3G3IH" localSheetId="15" hidden="1">#REF!</definedName>
    <definedName name="BExY3BZYF069RLX9PX91NKQ3G3IH" hidden="1">#REF!</definedName>
    <definedName name="BExY3MMWVTA8IULQFVMF5FBJRU3Y" localSheetId="15" hidden="1">Analysis Report All #REF!</definedName>
    <definedName name="BExY3MMWVTA8IULQFVMF5FBJRU3Y" localSheetId="19" hidden="1">Analysis Report All #REF!</definedName>
    <definedName name="BExY3MMWVTA8IULQFVMF5FBJRU3Y" hidden="1">Analysis Report All #REF!</definedName>
    <definedName name="BExY3RFK3GSRZ304OWBJ2CLYKYAO" localSheetId="15" hidden="1">Business EBIT #REF!</definedName>
    <definedName name="BExY3RFK3GSRZ304OWBJ2CLYKYAO" localSheetId="19" hidden="1">Business EBIT #REF!</definedName>
    <definedName name="BExY3RFK3GSRZ304OWBJ2CLYKYAO" hidden="1">Business EBIT #REF!</definedName>
    <definedName name="BExY3T89AUR83SOAZZ3OMDEJDQ39" localSheetId="15" hidden="1">#REF!</definedName>
    <definedName name="BExY3T89AUR83SOAZZ3OMDEJDQ39" hidden="1">#REF!</definedName>
    <definedName name="BExY41BLPJYL661GK3CDJVFPGTY1" localSheetId="19" hidden="1">#N/A</definedName>
    <definedName name="BExY41BLPJYL661GK3CDJVFPGTY1" hidden="1">#N/A</definedName>
    <definedName name="BExY4648G4Y4FNUSIA67XH6UMFXJ" localSheetId="15" hidden="1">Analysis Report All #REF!</definedName>
    <definedName name="BExY4648G4Y4FNUSIA67XH6UMFXJ" localSheetId="19" hidden="1">Analysis Report All #REF!</definedName>
    <definedName name="BExY4648G4Y4FNUSIA67XH6UMFXJ" hidden="1">Analysis Report All #REF!</definedName>
    <definedName name="BExY4ET52BW0SN2V4IWR626YXX8F" localSheetId="15" hidden="1">Analysis Report All #REF!</definedName>
    <definedName name="BExY4ET52BW0SN2V4IWR626YXX8F" localSheetId="19" hidden="1">Analysis Report All #REF!</definedName>
    <definedName name="BExY4ET52BW0SN2V4IWR626YXX8F" hidden="1">Analysis Report All #REF!</definedName>
    <definedName name="BExY4I3SKKD3DP9GC4178BYH3ZNV" localSheetId="15" hidden="1">List of Journal #REF!</definedName>
    <definedName name="BExY4I3SKKD3DP9GC4178BYH3ZNV" localSheetId="19" hidden="1">List of Journal #REF!</definedName>
    <definedName name="BExY4I3SKKD3DP9GC4178BYH3ZNV" hidden="1">List of Journal #REF!</definedName>
    <definedName name="BExY4RZW3KK11JLYBA4DWZ92M6LQ" localSheetId="15" hidden="1">#REF!</definedName>
    <definedName name="BExY4RZW3KK11JLYBA4DWZ92M6LQ" hidden="1">#REF!</definedName>
    <definedName name="BExY4UUAI2G4A8JH54ZZXDLGU3B1" localSheetId="15" hidden="1">Analysis Report All #REF!</definedName>
    <definedName name="BExY4UUAI2G4A8JH54ZZXDLGU3B1" localSheetId="19" hidden="1">Analysis Report All #REF!</definedName>
    <definedName name="BExY4UUAI2G4A8JH54ZZXDLGU3B1" hidden="1">Analysis Report All #REF!</definedName>
    <definedName name="BExY4WC8LNTZOFLSLX71C7T07062" localSheetId="15" hidden="1">Gross Profit bef. Distr. #REF!</definedName>
    <definedName name="BExY4WC8LNTZOFLSLX71C7T07062" localSheetId="19" hidden="1">Gross Profit bef. Distr. #REF!</definedName>
    <definedName name="BExY4WC8LNTZOFLSLX71C7T07062" hidden="1">Gross Profit bef. Distr. #REF!</definedName>
    <definedName name="BExY4YQK7P9O6RPIN280WJN08JJN" localSheetId="15" hidden="1">Order #REF!</definedName>
    <definedName name="BExY4YQK7P9O6RPIN280WJN08JJN" localSheetId="19" hidden="1">Order #REF!</definedName>
    <definedName name="BExY4YQK7P9O6RPIN280WJN08JJN" hidden="1">Order #REF!</definedName>
    <definedName name="BExY5035T6QI9ALC2G30Y6MA82HK" localSheetId="15" hidden="1">Personnel in #REF!</definedName>
    <definedName name="BExY5035T6QI9ALC2G30Y6MA82HK" localSheetId="19" hidden="1">Personnel in #REF!</definedName>
    <definedName name="BExY5035T6QI9ALC2G30Y6MA82HK" hidden="1">Personnel in #REF!</definedName>
    <definedName name="BExY5515WE39FQ3EG5QHG67V9C0O" localSheetId="15" hidden="1">#REF!</definedName>
    <definedName name="BExY5515WE39FQ3EG5QHG67V9C0O" hidden="1">#REF!</definedName>
    <definedName name="BExY58BTTKAZV2QOQN3PN198HELY" localSheetId="15" hidden="1">Analysis Report All #REF!</definedName>
    <definedName name="BExY58BTTKAZV2QOQN3PN198HELY" localSheetId="19" hidden="1">Analysis Report All #REF!</definedName>
    <definedName name="BExY58BTTKAZV2QOQN3PN198HELY" hidden="1">Analysis Report All #REF!</definedName>
    <definedName name="BExY58XFODF3OP5DDNW602BWGFWM" localSheetId="15" hidden="1">List of Journal #REF!</definedName>
    <definedName name="BExY58XFODF3OP5DDNW602BWGFWM" localSheetId="19" hidden="1">List of Journal #REF!</definedName>
    <definedName name="BExY58XFODF3OP5DDNW602BWGFWM" hidden="1">List of Journal #REF!</definedName>
    <definedName name="BExY5986WNAD8NFCPXC9TVLBU4FG" localSheetId="15" hidden="1">#REF!</definedName>
    <definedName name="BExY5986WNAD8NFCPXC9TVLBU4FG" hidden="1">#REF!</definedName>
    <definedName name="BExY5B0XKIUK1WX0GIN0A12HBW42" localSheetId="15" hidden="1">Operating #REF!</definedName>
    <definedName name="BExY5B0XKIUK1WX0GIN0A12HBW42" localSheetId="19" hidden="1">Operating #REF!</definedName>
    <definedName name="BExY5B0XKIUK1WX0GIN0A12HBW42" hidden="1">Operating #REF!</definedName>
    <definedName name="BExY5DF9MS25IFNWGJ1YAS5MDN8R" localSheetId="15" hidden="1">#REF!</definedName>
    <definedName name="BExY5DF9MS25IFNWGJ1YAS5MDN8R" hidden="1">#REF!</definedName>
    <definedName name="BExY5EMEEKE8T6BEUBMDH0L1OTLX" localSheetId="15" hidden="1">#REF!</definedName>
    <definedName name="BExY5EMEEKE8T6BEUBMDH0L1OTLX" hidden="1">#REF!</definedName>
    <definedName name="BExY5TB2VAI3GHKCPXMCVIOM8B8W" hidden="1">#REF!</definedName>
    <definedName name="BExY6200ZOG2WBL1R8FFWRNZZWZY" localSheetId="15" hidden="1">Net #REF!</definedName>
    <definedName name="BExY6200ZOG2WBL1R8FFWRNZZWZY" localSheetId="19" hidden="1">Net #REF!</definedName>
    <definedName name="BExY6200ZOG2WBL1R8FFWRNZZWZY" hidden="1">Net #REF!</definedName>
    <definedName name="BExY6KVS1MMZ2R34PGEFR2BMTU9W" localSheetId="15" hidden="1">#REF!</definedName>
    <definedName name="BExY6KVS1MMZ2R34PGEFR2BMTU9W" hidden="1">#REF!</definedName>
    <definedName name="BExY6P2RYERWXJVYE42LT8FC5R78" localSheetId="15" hidden="1">#REF!</definedName>
    <definedName name="BExY6P2RYERWXJVYE42LT8FC5R78" hidden="1">#REF!</definedName>
    <definedName name="BExZIA3C8LKJTEH3MKQ57KJH5TA2" hidden="1">#REF!</definedName>
    <definedName name="BExZIXGXPLJ176DBCMFQZQ056AQ9" localSheetId="15" hidden="1">Analysis Report All #REF!</definedName>
    <definedName name="BExZIXGXPLJ176DBCMFQZQ056AQ9" localSheetId="19" hidden="1">Analysis Report All #REF!</definedName>
    <definedName name="BExZIXGXPLJ176DBCMFQZQ056AQ9" hidden="1">Analysis Report All #REF!</definedName>
    <definedName name="BExZIYO22G5UXOB42GDLYGVRJ6U7" localSheetId="15" hidden="1">#REF!</definedName>
    <definedName name="BExZIYO22G5UXOB42GDLYGVRJ6U7" hidden="1">#REF!</definedName>
    <definedName name="BExZJ1D76WRZN3NYN18TE0CQZRLS" localSheetId="15" hidden="1">Trade Working #REF!</definedName>
    <definedName name="BExZJ1D76WRZN3NYN18TE0CQZRLS" localSheetId="19" hidden="1">Trade Working #REF!</definedName>
    <definedName name="BExZJ1D76WRZN3NYN18TE0CQZRLS" hidden="1">Trade Working #REF!</definedName>
    <definedName name="BExZJCGE2A4V20P4H5FWM348582Q" localSheetId="15" hidden="1">List of Journal #REF!</definedName>
    <definedName name="BExZJCGE2A4V20P4H5FWM348582Q" localSheetId="19" hidden="1">List of Journal #REF!</definedName>
    <definedName name="BExZJCGE2A4V20P4H5FWM348582Q" hidden="1">List of Journal #REF!</definedName>
    <definedName name="BExZJE94QL0PCYV00P33VBUBWWMM" localSheetId="15" hidden="1">Operating #REF!</definedName>
    <definedName name="BExZJE94QL0PCYV00P33VBUBWWMM" localSheetId="19" hidden="1">Operating #REF!</definedName>
    <definedName name="BExZJE94QL0PCYV00P33VBUBWWMM" hidden="1">Operating #REF!</definedName>
    <definedName name="BExZK0QEA3U35I7OL9N0Z2ETTDTT" localSheetId="19" hidden="1">#N/A</definedName>
    <definedName name="BExZK0QEA3U35I7OL9N0Z2ETTDTT" hidden="1">#N/A</definedName>
    <definedName name="BExZK34NR4BAD7HJAP7SQ926UQP3" localSheetId="15" hidden="1">#REF!</definedName>
    <definedName name="BExZK34NR4BAD7HJAP7SQ926UQP3" hidden="1">#REF!</definedName>
    <definedName name="BExZK588E9VNKBDWYNN36A9GJQIC" localSheetId="15" hidden="1">Operating #REF!</definedName>
    <definedName name="BExZK588E9VNKBDWYNN36A9GJQIC" localSheetId="19" hidden="1">Operating #REF!</definedName>
    <definedName name="BExZK588E9VNKBDWYNN36A9GJQIC" hidden="1">Operating #REF!</definedName>
    <definedName name="BExZKB2ICWYT2RCUZ5TGZGLIIXJA" localSheetId="15" hidden="1">Trade Working #REF!</definedName>
    <definedName name="BExZKB2ICWYT2RCUZ5TGZGLIIXJA" localSheetId="19" hidden="1">Trade Working #REF!</definedName>
    <definedName name="BExZKB2ICWYT2RCUZ5TGZGLIIXJA" hidden="1">Trade Working #REF!</definedName>
    <definedName name="BExZKFF1O7MMVY7Y37IKWFYVNKUT" localSheetId="15" hidden="1">#REF!</definedName>
    <definedName name="BExZKFF1O7MMVY7Y37IKWFYVNKUT" hidden="1">#REF!</definedName>
    <definedName name="BExZKLPGR5WVHLTM2UGNHZFFLSYN" localSheetId="15" hidden="1">Net #REF!</definedName>
    <definedName name="BExZKLPGR5WVHLTM2UGNHZFFLSYN" localSheetId="19" hidden="1">Net #REF!</definedName>
    <definedName name="BExZKLPGR5WVHLTM2UGNHZFFLSYN" hidden="1">Net #REF!</definedName>
    <definedName name="BExZKNIE9IWCYQB6ORMRAKF7CZC6" localSheetId="15" hidden="1">Analysis Report All #REF!</definedName>
    <definedName name="BExZKNIE9IWCYQB6ORMRAKF7CZC6" localSheetId="19" hidden="1">Analysis Report All #REF!</definedName>
    <definedName name="BExZKNIE9IWCYQB6ORMRAKF7CZC6" hidden="1">Analysis Report All #REF!</definedName>
    <definedName name="BExZKNT5B6OL1UZHQ38AJ0Y04VJT" localSheetId="15" hidden="1">#REF!</definedName>
    <definedName name="BExZKNT5B6OL1UZHQ38AJ0Y04VJT" hidden="1">#REF!</definedName>
    <definedName name="BExZKV5GYXO0X760SBD9TWTIQHGI" hidden="1">#REF!</definedName>
    <definedName name="BExZL38R86KDLTI2OUL6OFBR1GIC" localSheetId="15" hidden="1">Net #REF!</definedName>
    <definedName name="BExZL38R86KDLTI2OUL6OFBR1GIC" localSheetId="19" hidden="1">Net #REF!</definedName>
    <definedName name="BExZL38R86KDLTI2OUL6OFBR1GIC" hidden="1">Net #REF!</definedName>
    <definedName name="BExZL51GTNGFJZ5TI2YH4LRQ8HHN" localSheetId="15" hidden="1">Analysis Report All #REF!</definedName>
    <definedName name="BExZL51GTNGFJZ5TI2YH4LRQ8HHN" localSheetId="19" hidden="1">Analysis Report All #REF!</definedName>
    <definedName name="BExZL51GTNGFJZ5TI2YH4LRQ8HHN" hidden="1">Analysis Report All #REF!</definedName>
    <definedName name="BExZLAKZMSJYKD83DGXFI16K71QU" localSheetId="15" hidden="1">Group Trade Working #REF!</definedName>
    <definedName name="BExZLAKZMSJYKD83DGXFI16K71QU" localSheetId="19" hidden="1">Group Trade Working #REF!</definedName>
    <definedName name="BExZLAKZMSJYKD83DGXFI16K71QU" hidden="1">Group Trade Working #REF!</definedName>
    <definedName name="BExZLBC1LHDBYWPTIODQ0FGWF0MJ" localSheetId="15" hidden="1">#REF!</definedName>
    <definedName name="BExZLBC1LHDBYWPTIODQ0FGWF0MJ" hidden="1">#REF!</definedName>
    <definedName name="BExZLDVQ3PPJIR7IMPE1QBMOQ5X3" localSheetId="15" hidden="1">Operating #REF!</definedName>
    <definedName name="BExZLDVQ3PPJIR7IMPE1QBMOQ5X3" localSheetId="19" hidden="1">Operating #REF!</definedName>
    <definedName name="BExZLDVQ3PPJIR7IMPE1QBMOQ5X3" hidden="1">Operating #REF!</definedName>
    <definedName name="BExZLH6DQN6YAGP0DH5V9U3T6MJA" localSheetId="15" hidden="1">Net Sales #REF!</definedName>
    <definedName name="BExZLH6DQN6YAGP0DH5V9U3T6MJA" localSheetId="19" hidden="1">Net Sales #REF!</definedName>
    <definedName name="BExZLH6DQN6YAGP0DH5V9U3T6MJA" hidden="1">Net Sales #REF!</definedName>
    <definedName name="BExZLQX47WT4H6SGL685C2EFSRAU" localSheetId="15" hidden="1">#REF!</definedName>
    <definedName name="BExZLQX47WT4H6SGL685C2EFSRAU" hidden="1">#REF!</definedName>
    <definedName name="BExZLRYSV6DU66ODBSMFEPB15ZMG" localSheetId="15" hidden="1">List of Journal #REF!</definedName>
    <definedName name="BExZLRYSV6DU66ODBSMFEPB15ZMG" localSheetId="19" hidden="1">List of Journal #REF!</definedName>
    <definedName name="BExZLRYSV6DU66ODBSMFEPB15ZMG" hidden="1">List of Journal #REF!</definedName>
    <definedName name="BExZLSV6B9XSW2LKED526QUB3ULV" localSheetId="15" hidden="1">Balance #REF!</definedName>
    <definedName name="BExZLSV6B9XSW2LKED526QUB3ULV" localSheetId="19" hidden="1">Balance #REF!</definedName>
    <definedName name="BExZLSV6B9XSW2LKED526QUB3ULV" hidden="1">Balance #REF!</definedName>
    <definedName name="BExZMAJRI6F1TLP1AORZJEX6YD0V" localSheetId="15" hidden="1">#REF!</definedName>
    <definedName name="BExZMAJRI6F1TLP1AORZJEX6YD0V" hidden="1">#REF!</definedName>
    <definedName name="BExZMHQQ4M8NL0CFQCTYX9YMJ2E2" localSheetId="15" hidden="1">Group #REF!</definedName>
    <definedName name="BExZMHQQ4M8NL0CFQCTYX9YMJ2E2" localSheetId="19" hidden="1">Group #REF!</definedName>
    <definedName name="BExZMHQQ4M8NL0CFQCTYX9YMJ2E2" hidden="1">Group #REF!</definedName>
    <definedName name="BExZMJJHIIW2LJM6XGBHKL0CSAH9" localSheetId="15" hidden="1">#REF!</definedName>
    <definedName name="BExZMJJHIIW2LJM6XGBHKL0CSAH9" hidden="1">#REF!</definedName>
    <definedName name="BExZMMJDMARCHLO3T4HFBJKXVLLF" localSheetId="15" hidden="1">#REF!</definedName>
    <definedName name="BExZMMJDMARCHLO3T4HFBJKXVLLF" hidden="1">#REF!</definedName>
    <definedName name="BExZMRMSOMP4VJ09OPNSO1OD0JMD" localSheetId="15" hidden="1">Net #REF!</definedName>
    <definedName name="BExZMRMSOMP4VJ09OPNSO1OD0JMD" localSheetId="19" hidden="1">Net #REF!</definedName>
    <definedName name="BExZMRMSOMP4VJ09OPNSO1OD0JMD" hidden="1">Net #REF!</definedName>
    <definedName name="BExZMT4QRL0EXHQM3YGSEP5CLC35" localSheetId="15" hidden="1">Analysis Report All #REF!</definedName>
    <definedName name="BExZMT4QRL0EXHQM3YGSEP5CLC35" localSheetId="19" hidden="1">Analysis Report All #REF!</definedName>
    <definedName name="BExZMT4QRL0EXHQM3YGSEP5CLC35" hidden="1">Analysis Report All #REF!</definedName>
    <definedName name="BExZMX6HOKLIGPWLQAY540HZ75US" localSheetId="19" hidden="1">#N/A</definedName>
    <definedName name="BExZMX6HOKLIGPWLQAY540HZ75US" hidden="1">#N/A</definedName>
    <definedName name="BExZMZQ3RBKDHT5GLFNLS52OSJA0" localSheetId="15" hidden="1">#REF!</definedName>
    <definedName name="BExZMZQ3RBKDHT5GLFNLS52OSJA0" hidden="1">#REF!</definedName>
    <definedName name="BExZN3BLR6MJAY5DONVWNOVMNYG5" localSheetId="15" hidden="1">Operating #REF!</definedName>
    <definedName name="BExZN3BLR6MJAY5DONVWNOVMNYG5" localSheetId="19" hidden="1">Operating #REF!</definedName>
    <definedName name="BExZN3BLR6MJAY5DONVWNOVMNYG5" hidden="1">Operating #REF!</definedName>
    <definedName name="BExZNBK8BAA49ZFT785P4VVTFEJG" localSheetId="15" hidden="1">Net Sales #REF!</definedName>
    <definedName name="BExZNBK8BAA49ZFT785P4VVTFEJG" localSheetId="19" hidden="1">Net Sales #REF!</definedName>
    <definedName name="BExZNBK8BAA49ZFT785P4VVTFEJG" hidden="1">Net Sales #REF!</definedName>
    <definedName name="BExZNHUT9QASAB0RDVGT8996JIUS" localSheetId="15" hidden="1">Analysis Report All #REF!</definedName>
    <definedName name="BExZNHUT9QASAB0RDVGT8996JIUS" localSheetId="19" hidden="1">Analysis Report All #REF!</definedName>
    <definedName name="BExZNHUT9QASAB0RDVGT8996JIUS" hidden="1">Analysis Report All #REF!</definedName>
    <definedName name="BExZNVXWBFP8TKPXYIIZL0DVZ0IU" localSheetId="15" hidden="1">Operating #REF!</definedName>
    <definedName name="BExZNVXWBFP8TKPXYIIZL0DVZ0IU" localSheetId="19" hidden="1">Operating #REF!</definedName>
    <definedName name="BExZNVXWBFP8TKPXYIIZL0DVZ0IU" hidden="1">Operating #REF!</definedName>
    <definedName name="BExZNY1G9U62VG854Q1WI8DBKQ4I" localSheetId="15" hidden="1">#REF!</definedName>
    <definedName name="BExZNY1G9U62VG854Q1WI8DBKQ4I" hidden="1">#REF!</definedName>
    <definedName name="BExZOBO9NYLGVJQ31LVQ9XS2ZT4N" localSheetId="15" hidden="1">#REF!</definedName>
    <definedName name="BExZOBO9NYLGVJQ31LVQ9XS2ZT4N" hidden="1">#REF!</definedName>
    <definedName name="BExZODH0LFT44RYZ177K8RNNXVFM" hidden="1">#REF!</definedName>
    <definedName name="BExZOETNB1CJ3Y2RKLI1ZK0S8Z6H" hidden="1">#REF!</definedName>
    <definedName name="BExZOFQ0DHBOTHG7V0B03Z64YP8N" hidden="1">#REF!</definedName>
    <definedName name="BExZOO9H1JX8GM2C2HTYZWG9HC4N" localSheetId="15" hidden="1">Operating #REF!</definedName>
    <definedName name="BExZOO9H1JX8GM2C2HTYZWG9HC4N" localSheetId="19" hidden="1">Operating #REF!</definedName>
    <definedName name="BExZOO9H1JX8GM2C2HTYZWG9HC4N" hidden="1">Operating #REF!</definedName>
    <definedName name="BExZOVR745T5P1KS9NV2PXZPZVRG" localSheetId="15" hidden="1">#REF!</definedName>
    <definedName name="BExZOVR745T5P1KS9NV2PXZPZVRG" hidden="1">#REF!</definedName>
    <definedName name="BExZOX94FDKK7NT7WZNN84WJPPJW" localSheetId="15" hidden="1">Group Operating #REF!</definedName>
    <definedName name="BExZOX94FDKK7NT7WZNN84WJPPJW" localSheetId="19" hidden="1">Group Operating #REF!</definedName>
    <definedName name="BExZOX94FDKK7NT7WZNN84WJPPJW" hidden="1">Group Operating #REF!</definedName>
    <definedName name="BExZOZY9ZEX02NDW9UXRA95C4HCP" localSheetId="15" hidden="1">#REF!</definedName>
    <definedName name="BExZOZY9ZEX02NDW9UXRA95C4HCP" hidden="1">#REF!</definedName>
    <definedName name="BExZP3E89VQX4VLH4XIZGONUYZ51" localSheetId="15" hidden="1">Personnel in #REF!</definedName>
    <definedName name="BExZP3E89VQX4VLH4XIZGONUYZ51" localSheetId="19" hidden="1">Personnel in #REF!</definedName>
    <definedName name="BExZP3E89VQX4VLH4XIZGONUYZ51" hidden="1">Personnel in #REF!</definedName>
    <definedName name="BExZP5HX7CFQD7YFNZB2RI5O9LB8" localSheetId="15" hidden="1">Balance #REF!</definedName>
    <definedName name="BExZP5HX7CFQD7YFNZB2RI5O9LB8" localSheetId="19" hidden="1">Balance #REF!</definedName>
    <definedName name="BExZP5HX7CFQD7YFNZB2RI5O9LB8" hidden="1">Balance #REF!</definedName>
    <definedName name="BExZPAFVT7GOOUBZDV0PQE6O6L5D" localSheetId="15" hidden="1">Analysis Report All #REF!</definedName>
    <definedName name="BExZPAFVT7GOOUBZDV0PQE6O6L5D" localSheetId="19" hidden="1">Analysis Report All #REF!</definedName>
    <definedName name="BExZPAFVT7GOOUBZDV0PQE6O6L5D" hidden="1">Analysis Report All #REF!</definedName>
    <definedName name="BExZPC8MM7CTIA9EHOWPQPN88O5R" localSheetId="15" hidden="1">#REF!</definedName>
    <definedName name="BExZPC8MM7CTIA9EHOWPQPN88O5R" hidden="1">#REF!</definedName>
    <definedName name="BExZPL8A25U0AES3YAVS3GGFOOBV" localSheetId="15" hidden="1">Analysis Report All #REF!</definedName>
    <definedName name="BExZPL8A25U0AES3YAVS3GGFOOBV" localSheetId="19" hidden="1">Analysis Report All #REF!</definedName>
    <definedName name="BExZPL8A25U0AES3YAVS3GGFOOBV" hidden="1">Analysis Report All #REF!</definedName>
    <definedName name="BExZPQ0XY507N8FJMVPKCTK8HC9H" localSheetId="15" hidden="1">#REF!</definedName>
    <definedName name="BExZPQ0XY507N8FJMVPKCTK8HC9H" hidden="1">#REF!</definedName>
    <definedName name="BExZPTX7XL6E705F1IXEWS6V8B0F" localSheetId="15" hidden="1">Analysis Report All #REF!</definedName>
    <definedName name="BExZPTX7XL6E705F1IXEWS6V8B0F" localSheetId="19" hidden="1">Analysis Report All #REF!</definedName>
    <definedName name="BExZPTX7XL6E705F1IXEWS6V8B0F" hidden="1">Analysis Report All #REF!</definedName>
    <definedName name="BExZQ19HAJU8B7QTLZZVU9T8BPA0" localSheetId="15" hidden="1">Trade Working #REF!</definedName>
    <definedName name="BExZQ19HAJU8B7QTLZZVU9T8BPA0" localSheetId="19" hidden="1">Trade Working #REF!</definedName>
    <definedName name="BExZQ19HAJU8B7QTLZZVU9T8BPA0" hidden="1">Trade Working #REF!</definedName>
    <definedName name="BExZQ37OVBR25U32CO2YYVPZOMR5" localSheetId="15" hidden="1">#REF!</definedName>
    <definedName name="BExZQ37OVBR25U32CO2YYVPZOMR5" hidden="1">#REF!</definedName>
    <definedName name="BExZQGJQ9NEKM6BEMTDSHXN1AAGJ" localSheetId="15" hidden="1">#REF!</definedName>
    <definedName name="BExZQGJQ9NEKM6BEMTDSHXN1AAGJ" hidden="1">#REF!</definedName>
    <definedName name="BExZQWQDHV6CFRB4A1Y5T30L8XE0" hidden="1">#REF!</definedName>
    <definedName name="BExZR2KOR0SQOI7OEO65FXQPQF8A" localSheetId="15" hidden="1">Analysis Report All #REF!</definedName>
    <definedName name="BExZR2KOR0SQOI7OEO65FXQPQF8A" localSheetId="19" hidden="1">Analysis Report All #REF!</definedName>
    <definedName name="BExZR2KOR0SQOI7OEO65FXQPQF8A" hidden="1">Analysis Report All #REF!</definedName>
    <definedName name="BExZR3XCBZH3XV1HL1WOUFES1DTL" localSheetId="15" hidden="1">Personnel in #REF!</definedName>
    <definedName name="BExZR3XCBZH3XV1HL1WOUFES1DTL" localSheetId="19" hidden="1">Personnel in #REF!</definedName>
    <definedName name="BExZR3XCBZH3XV1HL1WOUFES1DTL" hidden="1">Personnel in #REF!</definedName>
    <definedName name="BExZR485AKBH93YZ08CMUC3WROED" localSheetId="15" hidden="1">#REF!</definedName>
    <definedName name="BExZR485AKBH93YZ08CMUC3WROED" hidden="1">#REF!</definedName>
    <definedName name="BExZR4O81YCXHDWT4MLFTMRXPQNT" localSheetId="15" hidden="1">#REF!</definedName>
    <definedName name="BExZR4O81YCXHDWT4MLFTMRXPQNT" hidden="1">#REF!</definedName>
    <definedName name="BExZRJCWTK6KVENVH0A7GGPHOAHK" hidden="1">#REF!</definedName>
    <definedName name="BExZRVNBSUGASE2ZQJBEQGY0DNIO" localSheetId="15" hidden="1">Analysis Report All #REF!</definedName>
    <definedName name="BExZRVNBSUGASE2ZQJBEQGY0DNIO" localSheetId="19" hidden="1">Analysis Report All #REF!</definedName>
    <definedName name="BExZRVNBSUGASE2ZQJBEQGY0DNIO" hidden="1">Analysis Report All #REF!</definedName>
    <definedName name="BExZRYN8EBUC4MYM3G6UBW7G9F06" localSheetId="15" hidden="1">List of Journal #REF!</definedName>
    <definedName name="BExZRYN8EBUC4MYM3G6UBW7G9F06" localSheetId="19" hidden="1">List of Journal #REF!</definedName>
    <definedName name="BExZRYN8EBUC4MYM3G6UBW7G9F06" hidden="1">List of Journal #REF!</definedName>
    <definedName name="BExZS2OY9JTSSP01ZQ6V2T2LO5R9" localSheetId="15" hidden="1">#REF!</definedName>
    <definedName name="BExZS2OY9JTSSP01ZQ6V2T2LO5R9" hidden="1">#REF!</definedName>
    <definedName name="BExZSBJ67LRUWD6G8LZ28P9U5CKR" localSheetId="15" hidden="1">#REF!</definedName>
    <definedName name="BExZSBJ67LRUWD6G8LZ28P9U5CKR" hidden="1">#REF!</definedName>
    <definedName name="BExZSFFFBH3CGG6BWD8242XRXD6W" localSheetId="15" hidden="1">Balance #REF!</definedName>
    <definedName name="BExZSFFFBH3CGG6BWD8242XRXD6W" localSheetId="19" hidden="1">Balance #REF!</definedName>
    <definedName name="BExZSFFFBH3CGG6BWD8242XRXD6W" hidden="1">Balance #REF!</definedName>
    <definedName name="BExZSNTKGUUDZ84EJAEGBADIQNSS" localSheetId="15" hidden="1">Group Operating #REF!</definedName>
    <definedName name="BExZSNTKGUUDZ84EJAEGBADIQNSS" localSheetId="19" hidden="1">Group Operating #REF!</definedName>
    <definedName name="BExZSNTKGUUDZ84EJAEGBADIQNSS" hidden="1">Group Operating #REF!</definedName>
    <definedName name="BExZSP0P2VSVT0KT58LEG2BJ41M9" localSheetId="15" hidden="1">Check Closing #REF!</definedName>
    <definedName name="BExZSP0P2VSVT0KT58LEG2BJ41M9" localSheetId="19" hidden="1">Check Closing #REF!</definedName>
    <definedName name="BExZSP0P2VSVT0KT58LEG2BJ41M9" hidden="1">Check Closing #REF!</definedName>
    <definedName name="BExZSS0LA2JY4ZLJ1Z5YCMLJJZCH" localSheetId="15" hidden="1">#REF!</definedName>
    <definedName name="BExZSS0LA2JY4ZLJ1Z5YCMLJJZCH" hidden="1">#REF!</definedName>
    <definedName name="BExZT4LKZB2TYMKQJPBWAB18H23E" localSheetId="15" hidden="1">Analysis Report All #REF!</definedName>
    <definedName name="BExZT4LKZB2TYMKQJPBWAB18H23E" localSheetId="19" hidden="1">Analysis Report All #REF!</definedName>
    <definedName name="BExZT4LKZB2TYMKQJPBWAB18H23E" hidden="1">Analysis Report All #REF!</definedName>
    <definedName name="BExZT6JTI7ZDEFEFIUZRVWLC8S6E" localSheetId="15" hidden="1">#REF!</definedName>
    <definedName name="BExZT6JTI7ZDEFEFIUZRVWLC8S6E" hidden="1">#REF!</definedName>
    <definedName name="BExZT7WFJHVDW20LNT52NK5FPSN7" localSheetId="15" hidden="1">Gross Profit #REF!</definedName>
    <definedName name="BExZT7WFJHVDW20LNT52NK5FPSN7" localSheetId="19" hidden="1">Gross Profit #REF!</definedName>
    <definedName name="BExZT7WFJHVDW20LNT52NK5FPSN7" hidden="1">Gross Profit #REF!</definedName>
    <definedName name="BExZTCJMW8ARZ8BMYJ2E5IA6OID5" localSheetId="15" hidden="1">Group Balance #REF!</definedName>
    <definedName name="BExZTCJMW8ARZ8BMYJ2E5IA6OID5" localSheetId="19" hidden="1">Group Balance #REF!</definedName>
    <definedName name="BExZTCJMW8ARZ8BMYJ2E5IA6OID5" hidden="1">Group Balance #REF!</definedName>
    <definedName name="BExZTKMXI2CN0MZDEWBGLH7KLY5G" localSheetId="15" hidden="1">Operating #REF!</definedName>
    <definedName name="BExZTKMXI2CN0MZDEWBGLH7KLY5G" localSheetId="19" hidden="1">Operating #REF!</definedName>
    <definedName name="BExZTKMXI2CN0MZDEWBGLH7KLY5G" hidden="1">Operating #REF!</definedName>
    <definedName name="BExZTKXP9JJBDT2GDCLLB90U3YQH" localSheetId="15" hidden="1">Analysis Report All #REF!</definedName>
    <definedName name="BExZTKXP9JJBDT2GDCLLB90U3YQH" localSheetId="19" hidden="1">Analysis Report All #REF!</definedName>
    <definedName name="BExZTKXP9JJBDT2GDCLLB90U3YQH" hidden="1">Analysis Report All #REF!</definedName>
    <definedName name="BExZTLOL8OPABZI453E0KVNA1GJS" localSheetId="15" hidden="1">#REF!</definedName>
    <definedName name="BExZTLOL8OPABZI453E0KVNA1GJS" hidden="1">#REF!</definedName>
    <definedName name="BExZTXIVVM01S9DEGT9UH18473CW" localSheetId="15" hidden="1">Analysis Report All #REF!</definedName>
    <definedName name="BExZTXIVVM01S9DEGT9UH18473CW" localSheetId="19" hidden="1">Analysis Report All #REF!</definedName>
    <definedName name="BExZTXIVVM01S9DEGT9UH18473CW" hidden="1">Analysis Report All #REF!</definedName>
    <definedName name="BExZU14CQPY0A8ZFBFRPX7MR1QNZ" localSheetId="15" hidden="1">Trade Working #REF!</definedName>
    <definedName name="BExZU14CQPY0A8ZFBFRPX7MR1QNZ" localSheetId="19" hidden="1">Trade Working #REF!</definedName>
    <definedName name="BExZU14CQPY0A8ZFBFRPX7MR1QNZ" hidden="1">Trade Working #REF!</definedName>
    <definedName name="BExZUCNO2I6T7KJF0O0F5WGURKXA" localSheetId="15" hidden="1">List of Journal #REF!</definedName>
    <definedName name="BExZUCNO2I6T7KJF0O0F5WGURKXA" localSheetId="19" hidden="1">List of Journal #REF!</definedName>
    <definedName name="BExZUCNO2I6T7KJF0O0F5WGURKXA" hidden="1">List of Journal #REF!</definedName>
    <definedName name="BExZUG3U9V39AIH2N79NFD4MMJ6I" localSheetId="15" hidden="1">Analysis Report All #REF!</definedName>
    <definedName name="BExZUG3U9V39AIH2N79NFD4MMJ6I" localSheetId="19" hidden="1">Analysis Report All #REF!</definedName>
    <definedName name="BExZUG3U9V39AIH2N79NFD4MMJ6I" hidden="1">Analysis Report All #REF!</definedName>
    <definedName name="BExZULNBKLGE0ANKXEGKM35JTQ6H" localSheetId="15" hidden="1">#REF!</definedName>
    <definedName name="BExZULNBKLGE0ANKXEGKM35JTQ6H" hidden="1">#REF!</definedName>
    <definedName name="BExZUSZST651XON7DOL7XDVXR58P" localSheetId="15" hidden="1">Analysis Report All #REF!</definedName>
    <definedName name="BExZUSZST651XON7DOL7XDVXR58P" localSheetId="19" hidden="1">Analysis Report All #REF!</definedName>
    <definedName name="BExZUSZST651XON7DOL7XDVXR58P" hidden="1">Analysis Report All #REF!</definedName>
    <definedName name="BExZUT54340I38GVCV79EL116WR0" localSheetId="15" hidden="1">#REF!</definedName>
    <definedName name="BExZUT54340I38GVCV79EL116WR0" hidden="1">#REF!</definedName>
    <definedName name="BExZV8VGZUJCA6E3WSHXZAZE4S0B" hidden="1">#REF!</definedName>
    <definedName name="BExZVCGYPGWFUQCV7AVS3JIOYBSO" localSheetId="15" hidden="1">Analysis Report All #REF!</definedName>
    <definedName name="BExZVCGYPGWFUQCV7AVS3JIOYBSO" localSheetId="19" hidden="1">Analysis Report All #REF!</definedName>
    <definedName name="BExZVCGYPGWFUQCV7AVS3JIOYBSO" hidden="1">Analysis Report All #REF!</definedName>
    <definedName name="BExZVCRQQRFPSUVR6KCC7RE709U1" localSheetId="15" hidden="1">#REF!</definedName>
    <definedName name="BExZVCRQQRFPSUVR6KCC7RE709U1" hidden="1">#REF!</definedName>
    <definedName name="BExZVEPYS6HYXG8RN9GMWZTHDEMK" hidden="1">#REF!</definedName>
    <definedName name="BExZVGO0CZD8R8SYFAR21A3O2YO6" localSheetId="15" hidden="1">Analysis Report All Items #REF!</definedName>
    <definedName name="BExZVGO0CZD8R8SYFAR21A3O2YO6" localSheetId="19" hidden="1">Analysis Report All Items #REF!</definedName>
    <definedName name="BExZVGO0CZD8R8SYFAR21A3O2YO6" hidden="1">Analysis Report All Items #REF!</definedName>
    <definedName name="BExZVLM4T9ORS4ZWHME46U4Q103C" localSheetId="15" hidden="1">#REF!</definedName>
    <definedName name="BExZVLM4T9ORS4ZWHME46U4Q103C" hidden="1">#REF!</definedName>
    <definedName name="BExZVLRF05X1S8Q8NFWUF1P4GDKE" localSheetId="15" hidden="1">Operating #REF!</definedName>
    <definedName name="BExZVLRF05X1S8Q8NFWUF1P4GDKE" localSheetId="19" hidden="1">Operating #REF!</definedName>
    <definedName name="BExZVLRF05X1S8Q8NFWUF1P4GDKE" hidden="1">Operating #REF!</definedName>
    <definedName name="BExZW0WD1WSZFH6HYUY5Z5QLZ800" localSheetId="15" hidden="1">Analysis Report All #REF!</definedName>
    <definedName name="BExZW0WD1WSZFH6HYUY5Z5QLZ800" localSheetId="19" hidden="1">Analysis Report All #REF!</definedName>
    <definedName name="BExZW0WD1WSZFH6HYUY5Z5QLZ800" hidden="1">Analysis Report All #REF!</definedName>
    <definedName name="BExZW8ZPNV43UXGOT98FDNIBQHZY" localSheetId="15" hidden="1">#REF!</definedName>
    <definedName name="BExZW8ZPNV43UXGOT98FDNIBQHZY" hidden="1">#REF!</definedName>
    <definedName name="BExZWCL7M0R1Z9BQMX8OTHMXF85P" localSheetId="15" hidden="1">Trade Working #REF!</definedName>
    <definedName name="BExZWCL7M0R1Z9BQMX8OTHMXF85P" localSheetId="19" hidden="1">Trade Working #REF!</definedName>
    <definedName name="BExZWCL7M0R1Z9BQMX8OTHMXF85P" hidden="1">Trade Working #REF!</definedName>
    <definedName name="BExZWH8C8E3NV8XLYPDQZS6KS7FR" localSheetId="15" hidden="1">Order #REF!</definedName>
    <definedName name="BExZWH8C8E3NV8XLYPDQZS6KS7FR" localSheetId="19" hidden="1">Order #REF!</definedName>
    <definedName name="BExZWH8C8E3NV8XLYPDQZS6KS7FR" hidden="1">Order #REF!</definedName>
    <definedName name="BExZWKJ0QORG3ZX9KRUIP18YSCHV" localSheetId="15" hidden="1">Analysis Report All #REF!</definedName>
    <definedName name="BExZWKJ0QORG3ZX9KRUIP18YSCHV" localSheetId="19" hidden="1">Analysis Report All #REF!</definedName>
    <definedName name="BExZWKJ0QORG3ZX9KRUIP18YSCHV" hidden="1">Analysis Report All #REF!</definedName>
    <definedName name="BExZWS641V15CMYKBFDDKT7GYM5O" localSheetId="15" hidden="1">#REF!</definedName>
    <definedName name="BExZWS641V15CMYKBFDDKT7GYM5O" hidden="1">#REF!</definedName>
    <definedName name="BExZX2T6ZT2DZLYSDJJBPVIT5OK2" hidden="1">#REF!</definedName>
    <definedName name="BExZX521FRVBQ335V99FWBIHPEVV" localSheetId="15" hidden="1">Trade Working #REF!</definedName>
    <definedName name="BExZX521FRVBQ335V99FWBIHPEVV" localSheetId="19" hidden="1">Trade Working #REF!</definedName>
    <definedName name="BExZX521FRVBQ335V99FWBIHPEVV" hidden="1">Trade Working #REF!</definedName>
    <definedName name="BExZX93RY1FX0FQM77JZFYQ445G0" localSheetId="15" hidden="1">#REF!</definedName>
    <definedName name="BExZX93RY1FX0FQM77JZFYQ445G0" hidden="1">#REF!</definedName>
    <definedName name="BExZXB1UVHMQEAGLZ5RRHQP8ML2M" localSheetId="19" hidden="1">#N/A</definedName>
    <definedName name="BExZXB1UVHMQEAGLZ5RRHQP8ML2M" hidden="1">#N/A</definedName>
    <definedName name="BExZXEY3WL3QDCO4W3EU00B5GL79" localSheetId="15" hidden="1">#REF!</definedName>
    <definedName name="BExZXEY3WL3QDCO4W3EU00B5GL79" hidden="1">#REF!</definedName>
    <definedName name="BExZXGLJ73ULE9WBQYUHV13D5QYS" hidden="1">#REF!</definedName>
    <definedName name="BExZXIE8RXQBVORI5N41LZ4Z7097" localSheetId="19" hidden="1">#N/A</definedName>
    <definedName name="BExZXIE8RXQBVORI5N41LZ4Z7097" hidden="1">#N/A</definedName>
    <definedName name="BExZXM52262NRM0CO6WUOOYKZBI6" localSheetId="15" hidden="1">List of Journal #REF!</definedName>
    <definedName name="BExZXM52262NRM0CO6WUOOYKZBI6" localSheetId="19" hidden="1">List of Journal #REF!</definedName>
    <definedName name="BExZXM52262NRM0CO6WUOOYKZBI6" hidden="1">List of Journal #REF!</definedName>
    <definedName name="BExZXNHI4JC689W0HBKXDG8OZV46" localSheetId="15" hidden="1">#REF!</definedName>
    <definedName name="BExZXNHI4JC689W0HBKXDG8OZV46" hidden="1">#REF!</definedName>
    <definedName name="BExZXOOTRNUK8LGEAZ8ZCFW9KXQ1" localSheetId="15" hidden="1">#REF!</definedName>
    <definedName name="BExZXOOTRNUK8LGEAZ8ZCFW9KXQ1" hidden="1">#REF!</definedName>
    <definedName name="BExZXXOCIDHFUQ16Y2Q2YB44OWT0" localSheetId="15" hidden="1">Balance #REF!</definedName>
    <definedName name="BExZXXOCIDHFUQ16Y2Q2YB44OWT0" localSheetId="19" hidden="1">Balance #REF!</definedName>
    <definedName name="BExZXXOCIDHFUQ16Y2Q2YB44OWT0" hidden="1">Balance #REF!</definedName>
    <definedName name="BExZXY4NKQL9QD76YMQJ15U1C2G8" localSheetId="15" hidden="1">#REF!</definedName>
    <definedName name="BExZXY4NKQL9QD76YMQJ15U1C2G8" hidden="1">#REF!</definedName>
    <definedName name="BExZY5BL0PSYF1KRIOMFEBKM5UM7" localSheetId="19" hidden="1">#N/A</definedName>
    <definedName name="BExZY5BL0PSYF1KRIOMFEBKM5UM7" hidden="1">#N/A</definedName>
    <definedName name="BExZY6IRLD9EKSW6QCCFSMKNMYPW" localSheetId="15" hidden="1">#REF!</definedName>
    <definedName name="BExZY6IRLD9EKSW6QCCFSMKNMYPW" hidden="1">#REF!</definedName>
    <definedName name="BExZYEREHF16QSTL681R6QBQ22Q1" localSheetId="15" hidden="1">Balance #REF!</definedName>
    <definedName name="BExZYEREHF16QSTL681R6QBQ22Q1" localSheetId="19" hidden="1">Balance #REF!</definedName>
    <definedName name="BExZYEREHF16QSTL681R6QBQ22Q1" hidden="1">Balance #REF!</definedName>
    <definedName name="BExZYGK326RII9TDEUWGUEOSRL76" localSheetId="15" hidden="1">#REF!</definedName>
    <definedName name="BExZYGK326RII9TDEUWGUEOSRL76" hidden="1">#REF!</definedName>
    <definedName name="BExZYHB76YXU36PUOA3PCTEGFO5L" localSheetId="15" hidden="1">Net #REF!</definedName>
    <definedName name="BExZYHB76YXU36PUOA3PCTEGFO5L" localSheetId="19" hidden="1">Net #REF!</definedName>
    <definedName name="BExZYHB76YXU36PUOA3PCTEGFO5L" hidden="1">Net #REF!</definedName>
    <definedName name="BExZYZAJ9CELW19BJ6D7NL1EDC36" localSheetId="15" hidden="1">List of Journal #REF!</definedName>
    <definedName name="BExZYZAJ9CELW19BJ6D7NL1EDC36" localSheetId="19" hidden="1">List of Journal #REF!</definedName>
    <definedName name="BExZYZAJ9CELW19BJ6D7NL1EDC36" hidden="1">List of Journal #REF!</definedName>
    <definedName name="BExZZ7DVHN68JT7DDVPZL8TCJUC2" localSheetId="15" hidden="1">Business EBIT #REF!</definedName>
    <definedName name="BExZZ7DVHN68JT7DDVPZL8TCJUC2" localSheetId="19" hidden="1">Business EBIT #REF!</definedName>
    <definedName name="BExZZ7DVHN68JT7DDVPZL8TCJUC2" hidden="1">Business EBIT #REF!</definedName>
    <definedName name="BExZZ9BWYE42RUN4MROZXPRN4TEJ" localSheetId="15" hidden="1">Gross Profit bef. Distr. #REF!</definedName>
    <definedName name="BExZZ9BWYE42RUN4MROZXPRN4TEJ" localSheetId="19" hidden="1">Gross Profit bef. Distr. #REF!</definedName>
    <definedName name="BExZZ9BWYE42RUN4MROZXPRN4TEJ" hidden="1">Gross Profit bef. Distr. #REF!</definedName>
    <definedName name="BExZZBQ7PX49LR5RNYBR40O15M7K" localSheetId="15" hidden="1">Analysis Report All #REF!</definedName>
    <definedName name="BExZZBQ7PX49LR5RNYBR40O15M7K" localSheetId="19" hidden="1">Analysis Report All #REF!</definedName>
    <definedName name="BExZZBQ7PX49LR5RNYBR40O15M7K" hidden="1">Analysis Report All #REF!</definedName>
    <definedName name="BExZZF0YIKQQZT9OT53HZMT1DKX0" localSheetId="15" hidden="1">Analysis Report All #REF!</definedName>
    <definedName name="BExZZF0YIKQQZT9OT53HZMT1DKX0" localSheetId="19" hidden="1">Analysis Report All #REF!</definedName>
    <definedName name="BExZZF0YIKQQZT9OT53HZMT1DKX0" hidden="1">Analysis Report All #REF!</definedName>
    <definedName name="BExZZFXATX5AYL6YDQC4P559OOV8" localSheetId="19" hidden="1">#N/A</definedName>
    <definedName name="BExZZFXATX5AYL6YDQC4P559OOV8" hidden="1">#N/A</definedName>
    <definedName name="BExZZGYZXTW8HMEEQTE066EZA1BF" localSheetId="15" hidden="1">#REF!</definedName>
    <definedName name="BExZZGYZXTW8HMEEQTE066EZA1BF" hidden="1">#REF!</definedName>
    <definedName name="BExZZLRRPLVVU35Q7JAHM7T2EDAG" localSheetId="15" hidden="1">Check Closing #REF!</definedName>
    <definedName name="BExZZLRRPLVVU35Q7JAHM7T2EDAG" localSheetId="19" hidden="1">Check Closing #REF!</definedName>
    <definedName name="BExZZLRRPLVVU35Q7JAHM7T2EDAG" hidden="1">Check Closing #REF!</definedName>
    <definedName name="BExZZMIOG28XTG0V5SOVD6PR65M3" localSheetId="15" hidden="1">#REF!</definedName>
    <definedName name="BExZZMIOG28XTG0V5SOVD6PR65M3" hidden="1">#REF!</definedName>
    <definedName name="BExZZULYI1YPTJWWUE6IJYUTUFTJ" localSheetId="15" hidden="1">Group #REF!</definedName>
    <definedName name="BExZZULYI1YPTJWWUE6IJYUTUFTJ" localSheetId="19" hidden="1">Group #REF!</definedName>
    <definedName name="BExZZULYI1YPTJWWUE6IJYUTUFTJ" hidden="1">Group #REF!</definedName>
    <definedName name="bfsdbfdsgd" localSheetId="15" hidden="1">{"'Jan - March 2000'!$A$5:$J$46"}</definedName>
    <definedName name="bfsdbfdsgd" localSheetId="19" hidden="1">{"'Jan - March 2000'!$A$5:$J$46"}</definedName>
    <definedName name="bfsdbfdsgd" hidden="1">{"'Jan - March 2000'!$A$5:$J$46"}</definedName>
    <definedName name="BG_Del" hidden="1">15</definedName>
    <definedName name="BG_Ins" hidden="1">4</definedName>
    <definedName name="BG_Mod" hidden="1">6</definedName>
    <definedName name="bilanturi" localSheetId="15" hidden="1">{#N/A,#N/A,FALSE,"Data";#N/A,#N/A,FALSE,"KCost";#N/A,#N/A,FALSE,"FinPl";#N/A,#N/A,FALSE,"Sale-";#N/A,#N/A,FALSE,"Sale+";#N/A,#N/A,FALSE,"Cost-";#N/A,#N/A,FALSE,"Cost+";#N/A,#N/A,FALSE,"IncPr";#N/A,#N/A,FALSE,"WK";#N/A,#N/A,FALSE,"FRR";#N/A,#N/A,FALSE,"SAnFRR";#N/A,#N/A,FALSE,"P&amp;L";#N/A,#N/A,FALSE,"CF";#N/A,#N/A,FALSE,"BS";#N/A,#N/A,FALSE,"Ratio";#N/A,#N/A,FALSE,"Forex"}</definedName>
    <definedName name="bilanturi" localSheetId="19" hidden="1">{#N/A,#N/A,FALSE,"Data";#N/A,#N/A,FALSE,"KCost";#N/A,#N/A,FALSE,"FinPl";#N/A,#N/A,FALSE,"Sale-";#N/A,#N/A,FALSE,"Sale+";#N/A,#N/A,FALSE,"Cost-";#N/A,#N/A,FALSE,"Cost+";#N/A,#N/A,FALSE,"IncPr";#N/A,#N/A,FALSE,"WK";#N/A,#N/A,FALSE,"FRR";#N/A,#N/A,FALSE,"SAnFRR";#N/A,#N/A,FALSE,"P&amp;L";#N/A,#N/A,FALSE,"CF";#N/A,#N/A,FALSE,"BS";#N/A,#N/A,FALSE,"Ratio";#N/A,#N/A,FALSE,"Forex"}</definedName>
    <definedName name="bilanturi" hidden="1">{#N/A,#N/A,FALSE,"Data";#N/A,#N/A,FALSE,"KCost";#N/A,#N/A,FALSE,"FinPl";#N/A,#N/A,FALSE,"Sale-";#N/A,#N/A,FALSE,"Sale+";#N/A,#N/A,FALSE,"Cost-";#N/A,#N/A,FALSE,"Cost+";#N/A,#N/A,FALSE,"IncPr";#N/A,#N/A,FALSE,"WK";#N/A,#N/A,FALSE,"FRR";#N/A,#N/A,FALSE,"SAnFRR";#N/A,#N/A,FALSE,"P&amp;L";#N/A,#N/A,FALSE,"CF";#N/A,#N/A,FALSE,"BS";#N/A,#N/A,FALSE,"Ratio";#N/A,#N/A,FALSE,"Forex"}</definedName>
    <definedName name="bjk" localSheetId="20" hidden="1">{"Meas",#N/A,FALSE,"Tot Europe";"Red",#N/A,FALSE,"Tot Europe"}</definedName>
    <definedName name="bjk" localSheetId="21" hidden="1">{"Meas",#N/A,FALSE,"Tot Europe";"Red",#N/A,FALSE,"Tot Europe"}</definedName>
    <definedName name="bjk" localSheetId="15" hidden="1">{"Meas",#N/A,FALSE,"Tot Europe";"Red",#N/A,FALSE,"Tot Europe"}</definedName>
    <definedName name="bjk" localSheetId="19" hidden="1">{"Meas",#N/A,FALSE,"Tot Europe";"Red",#N/A,FALSE,"Tot Europe"}</definedName>
    <definedName name="bjk" hidden="1">{"Meas",#N/A,FALSE,"Tot Europe";"Red",#N/A,FALSE,"Tot Europe"}</definedName>
    <definedName name="bl" hidden="1">#REF!</definedName>
    <definedName name="bleine.erg" localSheetId="20" hidden="1">{"fleisch",#N/A,FALSE,"WG HK";"food",#N/A,FALSE,"WG HK";"hartwaren",#N/A,FALSE,"WG HK";"weichwaren",#N/A,FALSE,"WG HK"}</definedName>
    <definedName name="bleine.erg" localSheetId="21" hidden="1">{"fleisch",#N/A,FALSE,"WG HK";"food",#N/A,FALSE,"WG HK";"hartwaren",#N/A,FALSE,"WG HK";"weichwaren",#N/A,FALSE,"WG HK"}</definedName>
    <definedName name="bleine.erg" localSheetId="15" hidden="1">{"fleisch",#N/A,FALSE,"WG HK";"food",#N/A,FALSE,"WG HK";"hartwaren",#N/A,FALSE,"WG HK";"weichwaren",#N/A,FALSE,"WG HK"}</definedName>
    <definedName name="bleine.erg" localSheetId="19" hidden="1">{"fleisch",#N/A,FALSE,"WG HK";"food",#N/A,FALSE,"WG HK";"hartwaren",#N/A,FALSE,"WG HK";"weichwaren",#N/A,FALSE,"WG HK"}</definedName>
    <definedName name="bleine.erg" hidden="1">{"fleisch",#N/A,FALSE,"WG HK";"food",#N/A,FALSE,"WG HK";"hartwaren",#N/A,FALSE,"WG HK";"weichwaren",#N/A,FALSE,"WG HK"}</definedName>
    <definedName name="BLPH1" hidden="1">#REF!</definedName>
    <definedName name="BLPH10" hidden="1">#REF!</definedName>
    <definedName name="BLPH11" hidden="1">#REF!</definedName>
    <definedName name="BLPH2" hidden="1">#REF!</definedName>
    <definedName name="BLPH3" hidden="1">#REF!</definedName>
    <definedName name="BLPH4" hidden="1">#REF!</definedName>
    <definedName name="BLPH5" hidden="1">#REF!</definedName>
    <definedName name="BLPH6" hidden="1">#REF!</definedName>
    <definedName name="BLPH7" hidden="1">#REF!</definedName>
    <definedName name="BLPH8" hidden="1">#REF!</definedName>
    <definedName name="BLPH9" hidden="1">#REF!</definedName>
    <definedName name="BNE_MESSAGES_HIDDEN" localSheetId="20" hidden="1">#REF!</definedName>
    <definedName name="BNE_MESSAGES_HIDDEN" localSheetId="21" hidden="1">#REF!</definedName>
    <definedName name="BNE_MESSAGES_HIDDEN" hidden="1">#REF!</definedName>
    <definedName name="BNHJJ" hidden="1">#REF!</definedName>
    <definedName name="bnnn" localSheetId="15" hidden="1">{"mgmt forecast",#N/A,FALSE,"Mgmt Forecast";"dcf table",#N/A,FALSE,"Mgmt Forecast";"sensitivity",#N/A,FALSE,"Mgmt Forecast";"table inputs",#N/A,FALSE,"Mgmt Forecast";"calculations",#N/A,FALSE,"Mgmt Forecast"}</definedName>
    <definedName name="bnnn" localSheetId="19" hidden="1">{"mgmt forecast",#N/A,FALSE,"Mgmt Forecast";"dcf table",#N/A,FALSE,"Mgmt Forecast";"sensitivity",#N/A,FALSE,"Mgmt Forecast";"table inputs",#N/A,FALSE,"Mgmt Forecast";"calculations",#N/A,FALSE,"Mgmt Forecast"}</definedName>
    <definedName name="bnnn" hidden="1">{"mgmt forecast",#N/A,FALSE,"Mgmt Forecast";"dcf table",#N/A,FALSE,"Mgmt Forecast";"sensitivity",#N/A,FALSE,"Mgmt Forecast";"table inputs",#N/A,FALSE,"Mgmt Forecast";"calculations",#N/A,FALSE,"Mgmt Forecast"}</definedName>
    <definedName name="BPC_DMFILEINFO_SUBTASK__" hidden="1">"ConversionFiles"</definedName>
    <definedName name="BPC_DMFILEINFO_TASK__" hidden="1">"DataManager"</definedName>
    <definedName name="BU_Con" localSheetId="20" hidden="1">{#N/A,#N/A,TRUE,"index";#N/A,#N/A,TRUE,"Summary";#N/A,#N/A,TRUE,"Continuing Business";#N/A,#N/A,TRUE,"Disposals";#N/A,#N/A,TRUE,"Acquisitions";#N/A,#N/A,TRUE,"Actual &amp; Plan Reconciliation"}</definedName>
    <definedName name="BU_Con" localSheetId="21" hidden="1">{#N/A,#N/A,TRUE,"index";#N/A,#N/A,TRUE,"Summary";#N/A,#N/A,TRUE,"Continuing Business";#N/A,#N/A,TRUE,"Disposals";#N/A,#N/A,TRUE,"Acquisitions";#N/A,#N/A,TRUE,"Actual &amp; Plan Reconciliation"}</definedName>
    <definedName name="BU_Con" localSheetId="15" hidden="1">{#N/A,#N/A,TRUE,"index";#N/A,#N/A,TRUE,"Summary";#N/A,#N/A,TRUE,"Continuing Business";#N/A,#N/A,TRUE,"Disposals";#N/A,#N/A,TRUE,"Acquisitions";#N/A,#N/A,TRUE,"Actual &amp; Plan Reconciliation"}</definedName>
    <definedName name="BU_Con" localSheetId="19" hidden="1">{#N/A,#N/A,TRUE,"index";#N/A,#N/A,TRUE,"Summary";#N/A,#N/A,TRUE,"Continuing Business";#N/A,#N/A,TRUE,"Disposals";#N/A,#N/A,TRUE,"Acquisitions";#N/A,#N/A,TRUE,"Actual &amp; Plan Reconciliation"}</definedName>
    <definedName name="BU_Con" hidden="1">{#N/A,#N/A,TRUE,"index";#N/A,#N/A,TRUE,"Summary";#N/A,#N/A,TRUE,"Continuing Business";#N/A,#N/A,TRUE,"Disposals";#N/A,#N/A,TRUE,"Acquisitions";#N/A,#N/A,TRUE,"Actual &amp; Plan Reconciliation"}</definedName>
    <definedName name="BU_Con_2" localSheetId="20" hidden="1">{#N/A,#N/A,TRUE,"index";#N/A,#N/A,TRUE,"Summary";#N/A,#N/A,TRUE,"Continuing Business";#N/A,#N/A,TRUE,"Disposals";#N/A,#N/A,TRUE,"Acquisitions";#N/A,#N/A,TRUE,"Actual &amp; Plan Reconciliation"}</definedName>
    <definedName name="BU_Con_2" localSheetId="21" hidden="1">{#N/A,#N/A,TRUE,"index";#N/A,#N/A,TRUE,"Summary";#N/A,#N/A,TRUE,"Continuing Business";#N/A,#N/A,TRUE,"Disposals";#N/A,#N/A,TRUE,"Acquisitions";#N/A,#N/A,TRUE,"Actual &amp; Plan Reconciliation"}</definedName>
    <definedName name="BU_Con_2" localSheetId="15" hidden="1">{#N/A,#N/A,TRUE,"index";#N/A,#N/A,TRUE,"Summary";#N/A,#N/A,TRUE,"Continuing Business";#N/A,#N/A,TRUE,"Disposals";#N/A,#N/A,TRUE,"Acquisitions";#N/A,#N/A,TRUE,"Actual &amp; Plan Reconciliation"}</definedName>
    <definedName name="BU_Con_2" localSheetId="19" hidden="1">{#N/A,#N/A,TRUE,"index";#N/A,#N/A,TRUE,"Summary";#N/A,#N/A,TRUE,"Continuing Business";#N/A,#N/A,TRUE,"Disposals";#N/A,#N/A,TRUE,"Acquisitions";#N/A,#N/A,TRUE,"Actual &amp; Plan Reconciliation"}</definedName>
    <definedName name="BU_Con_2" hidden="1">{#N/A,#N/A,TRUE,"index";#N/A,#N/A,TRUE,"Summary";#N/A,#N/A,TRUE,"Continuing Business";#N/A,#N/A,TRUE,"Disposals";#N/A,#N/A,TRUE,"Acquisitions";#N/A,#N/A,TRUE,"Actual &amp; Plan Reconciliation"}</definedName>
    <definedName name="buget" localSheetId="20" hidden="1">{"BS_TH",#N/A,FALSE,"MPI_ConsBS_Adj";"Cumm_TH",#N/A,FALSE,"MPI_ConsCF_Adj"}</definedName>
    <definedName name="buget" localSheetId="21" hidden="1">{"BS_TH",#N/A,FALSE,"MPI_ConsBS_Adj";"Cumm_TH",#N/A,FALSE,"MPI_ConsCF_Adj"}</definedName>
    <definedName name="buget" localSheetId="15" hidden="1">{"BS_TH",#N/A,FALSE,"MPI_ConsBS_Adj";"Cumm_TH",#N/A,FALSE,"MPI_ConsCF_Adj"}</definedName>
    <definedName name="buget" localSheetId="19" hidden="1">{"BS_TH",#N/A,FALSE,"MPI_ConsBS_Adj";"Cumm_TH",#N/A,FALSE,"MPI_ConsCF_Adj"}</definedName>
    <definedName name="buget" hidden="1">{"BS_TH",#N/A,FALSE,"MPI_ConsBS_Adj";"Cumm_TH",#N/A,FALSE,"MPI_ConsCF_Adj"}</definedName>
    <definedName name="BVDFXV" localSheetId="20" hidden="1">{"Sal",#N/A,FALSE,"Sales";"Exp",#N/A,FALSE,"Sales";"Sum",#N/A,FALSE,"Sales"}</definedName>
    <definedName name="BVDFXV" localSheetId="21" hidden="1">{"Sal",#N/A,FALSE,"Sales";"Exp",#N/A,FALSE,"Sales";"Sum",#N/A,FALSE,"Sales"}</definedName>
    <definedName name="BVDFXV" localSheetId="15" hidden="1">{"Sal",#N/A,FALSE,"Sales";"Exp",#N/A,FALSE,"Sales";"Sum",#N/A,FALSE,"Sales"}</definedName>
    <definedName name="BVDFXV" localSheetId="19" hidden="1">{"Sal",#N/A,FALSE,"Sales";"Exp",#N/A,FALSE,"Sales";"Sum",#N/A,FALSE,"Sales"}</definedName>
    <definedName name="BVDFXV" hidden="1">{"Sal",#N/A,FALSE,"Sales";"Exp",#N/A,FALSE,"Sales";"Sum",#N/A,FALSE,"Sales"}</definedName>
    <definedName name="BWL" localSheetId="20" hidden="1">{#N/A,#N/A,FALSE,"Vermögen kurz";#N/A,#N/A,FALSE,"Finanz kurz";#N/A,#N/A,FALSE,"Erfolg";#N/A,#N/A,FALSE,"Kapitalfluß";#N/A,#N/A,FALSE,"KZ nach URG";#N/A,#N/A,FALSE,"Kennzahlen"}</definedName>
    <definedName name="BWL" localSheetId="21" hidden="1">{#N/A,#N/A,FALSE,"Vermögen kurz";#N/A,#N/A,FALSE,"Finanz kurz";#N/A,#N/A,FALSE,"Erfolg";#N/A,#N/A,FALSE,"Kapitalfluß";#N/A,#N/A,FALSE,"KZ nach URG";#N/A,#N/A,FALSE,"Kennzahlen"}</definedName>
    <definedName name="BWL" localSheetId="15" hidden="1">{#N/A,#N/A,FALSE,"Vermögen kurz";#N/A,#N/A,FALSE,"Finanz kurz";#N/A,#N/A,FALSE,"Erfolg";#N/A,#N/A,FALSE,"Kapitalfluß";#N/A,#N/A,FALSE,"KZ nach URG";#N/A,#N/A,FALSE,"Kennzahlen"}</definedName>
    <definedName name="BWL" localSheetId="19" hidden="1">{#N/A,#N/A,FALSE,"Vermögen kurz";#N/A,#N/A,FALSE,"Finanz kurz";#N/A,#N/A,FALSE,"Erfolg";#N/A,#N/A,FALSE,"Kapitalfluß";#N/A,#N/A,FALSE,"KZ nach URG";#N/A,#N/A,FALSE,"Kennzahlen"}</definedName>
    <definedName name="BWL" hidden="1">{#N/A,#N/A,FALSE,"Vermögen kurz";#N/A,#N/A,FALSE,"Finanz kurz";#N/A,#N/A,FALSE,"Erfolg";#N/A,#N/A,FALSE,"Kapitalfluß";#N/A,#N/A,FALSE,"KZ nach URG";#N/A,#N/A,FALSE,"Kennzahlen"}</definedName>
    <definedName name="CACA" localSheetId="15" hidden="1">{#N/A,#N/A,FALSE,"Ventes V.P. V.U.";#N/A,#N/A,FALSE,"Les Concurences";#N/A,#N/A,FALSE,"DACIA"}</definedName>
    <definedName name="CACA" localSheetId="19" hidden="1">{#N/A,#N/A,FALSE,"Ventes V.P. V.U.";#N/A,#N/A,FALSE,"Les Concurences";#N/A,#N/A,FALSE,"DACIA"}</definedName>
    <definedName name="CACA" hidden="1">{#N/A,#N/A,FALSE,"Ventes V.P. V.U.";#N/A,#N/A,FALSE,"Les Concurences";#N/A,#N/A,FALSE,"DACIA"}</definedName>
    <definedName name="Calculations__2__FooterType" hidden="1">"NONE"</definedName>
    <definedName name="Calculations__3__FooterType" hidden="1">"NONE"</definedName>
    <definedName name="Calculations_FooterType" hidden="1">"NONE"</definedName>
    <definedName name="campaign" localSheetId="15" hidden="1">{"'Jan - March 2000'!$A$5:$J$46"}</definedName>
    <definedName name="campaign" localSheetId="19" hidden="1">{"'Jan - March 2000'!$A$5:$J$46"}</definedName>
    <definedName name="campaign" hidden="1">{"'Jan - March 2000'!$A$5:$J$46"}</definedName>
    <definedName name="CandB"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ndB"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ndB"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ndB"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ndB"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PEX2006" localSheetId="15" hidden="1">{#N/A,#N/A,FALSE,"Completion of MBudget"}</definedName>
    <definedName name="CAPEX2006" localSheetId="19" hidden="1">{#N/A,#N/A,FALSE,"Completion of MBudget"}</definedName>
    <definedName name="CAPEX2006" hidden="1">{#N/A,#N/A,FALSE,"Completion of MBudget"}</definedName>
    <definedName name="carcotasi" localSheetId="15" hidden="1">{"'Jan - March 2000'!$A$5:$J$46"}</definedName>
    <definedName name="carcotasi" localSheetId="19" hidden="1">{"'Jan - March 2000'!$A$5:$J$46"}</definedName>
    <definedName name="carcotasi" hidden="1">{"'Jan - March 2000'!$A$5:$J$46"}</definedName>
    <definedName name="Cata" hidden="1">#REF!</definedName>
    <definedName name="CB"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v" localSheetId="15" hidden="1">{"'Jan - March 2000'!$A$5:$J$46"}</definedName>
    <definedName name="cbv" localSheetId="19" hidden="1">{"'Jan - March 2000'!$A$5:$J$46"}</definedName>
    <definedName name="cbv" hidden="1">{"'Jan - March 2000'!$A$5:$J$46"}</definedName>
    <definedName name="CBWorkbookPriority" hidden="1">-595697441</definedName>
    <definedName name="cc" localSheetId="20" hidden="1">#REF!</definedName>
    <definedName name="cc" localSheetId="21" hidden="1">#REF!</definedName>
    <definedName name="cc" hidden="1">#REF!</definedName>
    <definedName name="ccc" localSheetId="20" hidden="1">{"weichwaren",#N/A,FALSE,"Liste 1";"hartwaren",#N/A,FALSE,"Liste 1";"food",#N/A,FALSE,"Liste 1";"fleisch",#N/A,FALSE,"Liste 1"}</definedName>
    <definedName name="ccc" localSheetId="21" hidden="1">{"weichwaren",#N/A,FALSE,"Liste 1";"hartwaren",#N/A,FALSE,"Liste 1";"food",#N/A,FALSE,"Liste 1";"fleisch",#N/A,FALSE,"Liste 1"}</definedName>
    <definedName name="ccc" localSheetId="15" hidden="1">{"weichwaren",#N/A,FALSE,"Liste 1";"hartwaren",#N/A,FALSE,"Liste 1";"food",#N/A,FALSE,"Liste 1";"fleisch",#N/A,FALSE,"Liste 1"}</definedName>
    <definedName name="ccc" localSheetId="19" hidden="1">{"weichwaren",#N/A,FALSE,"Liste 1";"hartwaren",#N/A,FALSE,"Liste 1";"food",#N/A,FALSE,"Liste 1";"fleisch",#N/A,FALSE,"Liste 1"}</definedName>
    <definedName name="ccc" hidden="1">{"weichwaren",#N/A,FALSE,"Liste 1";"hartwaren",#N/A,FALSE,"Liste 1";"food",#N/A,FALSE,"Liste 1";"fleisch",#N/A,FALSE,"Liste 1"}</definedName>
    <definedName name="ccca" localSheetId="20" hidden="1">{#N/A,#N/A,TRUE,"SOMMAIRE";#N/A,#N/A,TRUE,"COMMENT";#N/A,#N/A,TRUE,"RESULTAT";#N/A,#N/A,TRUE,"ENDETTEMENT";#N/A,#N/A,TRUE,"CRÉDITS CT-LT";#N/A,#N/A,TRUE,"CLIENTS";#N/A,#N/A,TRUE,"CRÉANS CHALEUR";#N/A,#N/A,TRUE,"EFFECTIF";#N/A,#N/A,TRUE,"INVEST"}</definedName>
    <definedName name="ccca" localSheetId="21" hidden="1">{#N/A,#N/A,TRUE,"SOMMAIRE";#N/A,#N/A,TRUE,"COMMENT";#N/A,#N/A,TRUE,"RESULTAT";#N/A,#N/A,TRUE,"ENDETTEMENT";#N/A,#N/A,TRUE,"CRÉDITS CT-LT";#N/A,#N/A,TRUE,"CLIENTS";#N/A,#N/A,TRUE,"CRÉANS CHALEUR";#N/A,#N/A,TRUE,"EFFECTIF";#N/A,#N/A,TRUE,"INVEST"}</definedName>
    <definedName name="ccca" localSheetId="15" hidden="1">{#N/A,#N/A,TRUE,"SOMMAIRE";#N/A,#N/A,TRUE,"COMMENT";#N/A,#N/A,TRUE,"RESULTAT";#N/A,#N/A,TRUE,"ENDETTEMENT";#N/A,#N/A,TRUE,"CRÉDITS CT-LT";#N/A,#N/A,TRUE,"CLIENTS";#N/A,#N/A,TRUE,"CRÉANS CHALEUR";#N/A,#N/A,TRUE,"EFFECTIF";#N/A,#N/A,TRUE,"INVEST"}</definedName>
    <definedName name="ccca" localSheetId="19" hidden="1">{#N/A,#N/A,TRUE,"SOMMAIRE";#N/A,#N/A,TRUE,"COMMENT";#N/A,#N/A,TRUE,"RESULTAT";#N/A,#N/A,TRUE,"ENDETTEMENT";#N/A,#N/A,TRUE,"CRÉDITS CT-LT";#N/A,#N/A,TRUE,"CLIENTS";#N/A,#N/A,TRUE,"CRÉANS CHALEUR";#N/A,#N/A,TRUE,"EFFECTIF";#N/A,#N/A,TRUE,"INVEST"}</definedName>
    <definedName name="ccca" hidden="1">{#N/A,#N/A,TRUE,"SOMMAIRE";#N/A,#N/A,TRUE,"COMMENT";#N/A,#N/A,TRUE,"RESULTAT";#N/A,#N/A,TRUE,"ENDETTEMENT";#N/A,#N/A,TRUE,"CRÉDITS CT-LT";#N/A,#N/A,TRUE,"CLIENTS";#N/A,#N/A,TRUE,"CRÉANS CHALEUR";#N/A,#N/A,TRUE,"EFFECTIF";#N/A,#N/A,TRUE,"INVEST"}</definedName>
    <definedName name="cccc" localSheetId="20" hidden="1">{"Meas",#N/A,FALSE,"Tot Europe"}</definedName>
    <definedName name="cccc" localSheetId="21" hidden="1">{"Meas",#N/A,FALSE,"Tot Europe"}</definedName>
    <definedName name="cccc" localSheetId="15" hidden="1">{"Meas",#N/A,FALSE,"Tot Europe"}</definedName>
    <definedName name="cccc" localSheetId="19" hidden="1">{"Meas",#N/A,FALSE,"Tot Europe"}</definedName>
    <definedName name="cccc" hidden="1">{"Meas",#N/A,FALSE,"Tot Europe"}</definedName>
    <definedName name="CCCCCCCCCCC" localSheetId="20" hidden="1">{#N/A,#N/A,FALSE,"Aging Summary";#N/A,#N/A,FALSE,"Ratio Analysis";#N/A,#N/A,FALSE,"Test 120 Day Accts";#N/A,#N/A,FALSE,"Tickmarks"}</definedName>
    <definedName name="CCCCCCCCCCC" localSheetId="21" hidden="1">{#N/A,#N/A,FALSE,"Aging Summary";#N/A,#N/A,FALSE,"Ratio Analysis";#N/A,#N/A,FALSE,"Test 120 Day Accts";#N/A,#N/A,FALSE,"Tickmarks"}</definedName>
    <definedName name="CCCCCCCCCCC" localSheetId="15" hidden="1">{#N/A,#N/A,FALSE,"Aging Summary";#N/A,#N/A,FALSE,"Ratio Analysis";#N/A,#N/A,FALSE,"Test 120 Day Accts";#N/A,#N/A,FALSE,"Tickmarks"}</definedName>
    <definedName name="CCCCCCCCCCC" localSheetId="19" hidden="1">{#N/A,#N/A,FALSE,"Aging Summary";#N/A,#N/A,FALSE,"Ratio Analysis";#N/A,#N/A,FALSE,"Test 120 Day Accts";#N/A,#N/A,FALSE,"Tickmarks"}</definedName>
    <definedName name="CCCCCCCCCCC" hidden="1">{#N/A,#N/A,FALSE,"Aging Summary";#N/A,#N/A,FALSE,"Ratio Analysis";#N/A,#N/A,FALSE,"Test 120 Day Accts";#N/A,#N/A,FALSE,"Tickmarks"}</definedName>
    <definedName name="ccccccccccccccccccc" localSheetId="20" hidden="1">{#N/A,#N/A,FALSE,"Aging Summary";#N/A,#N/A,FALSE,"Ratio Analysis";#N/A,#N/A,FALSE,"Test 120 Day Accts";#N/A,#N/A,FALSE,"Tickmarks"}</definedName>
    <definedName name="ccccccccccccccccccc" localSheetId="21" hidden="1">{#N/A,#N/A,FALSE,"Aging Summary";#N/A,#N/A,FALSE,"Ratio Analysis";#N/A,#N/A,FALSE,"Test 120 Day Accts";#N/A,#N/A,FALSE,"Tickmarks"}</definedName>
    <definedName name="ccccccccccccccccccc" localSheetId="15" hidden="1">{#N/A,#N/A,FALSE,"Aging Summary";#N/A,#N/A,FALSE,"Ratio Analysis";#N/A,#N/A,FALSE,"Test 120 Day Accts";#N/A,#N/A,FALSE,"Tickmarks"}</definedName>
    <definedName name="ccccccccccccccccccc" localSheetId="19" hidden="1">{#N/A,#N/A,FALSE,"Aging Summary";#N/A,#N/A,FALSE,"Ratio Analysis";#N/A,#N/A,FALSE,"Test 120 Day Accts";#N/A,#N/A,FALSE,"Tickmarks"}</definedName>
    <definedName name="ccccccccccccccccccc" hidden="1">{#N/A,#N/A,FALSE,"Aging Summary";#N/A,#N/A,FALSE,"Ratio Analysis";#N/A,#N/A,FALSE,"Test 120 Day Accts";#N/A,#N/A,FALSE,"Tickmarks"}</definedName>
    <definedName name="CDJ" localSheetId="20" hidden="1">{#N/A,#N/A,TRUE,"Cut Rag Tobacco Cost";#N/A,#N/A,TRUE,"Custom Duties Table";#N/A,#N/A,TRUE,"Wrapping Mats";#N/A,#N/A,TRUE,"Summary of TSP";#N/A,#N/A,TRUE,"Cost Saving Initiatives";#N/A,#N/A,TRUE,"Country of Origin Discount"}</definedName>
    <definedName name="CDJ" localSheetId="21" hidden="1">{#N/A,#N/A,TRUE,"Cut Rag Tobacco Cost";#N/A,#N/A,TRUE,"Custom Duties Table";#N/A,#N/A,TRUE,"Wrapping Mats";#N/A,#N/A,TRUE,"Summary of TSP";#N/A,#N/A,TRUE,"Cost Saving Initiatives";#N/A,#N/A,TRUE,"Country of Origin Discount"}</definedName>
    <definedName name="CDJ" localSheetId="15" hidden="1">{#N/A,#N/A,TRUE,"Cut Rag Tobacco Cost";#N/A,#N/A,TRUE,"Custom Duties Table";#N/A,#N/A,TRUE,"Wrapping Mats";#N/A,#N/A,TRUE,"Summary of TSP";#N/A,#N/A,TRUE,"Cost Saving Initiatives";#N/A,#N/A,TRUE,"Country of Origin Discount"}</definedName>
    <definedName name="CDJ" localSheetId="19" hidden="1">{#N/A,#N/A,TRUE,"Cut Rag Tobacco Cost";#N/A,#N/A,TRUE,"Custom Duties Table";#N/A,#N/A,TRUE,"Wrapping Mats";#N/A,#N/A,TRUE,"Summary of TSP";#N/A,#N/A,TRUE,"Cost Saving Initiatives";#N/A,#N/A,TRUE,"Country of Origin Discount"}</definedName>
    <definedName name="CDJ" hidden="1">{#N/A,#N/A,TRUE,"Cut Rag Tobacco Cost";#N/A,#N/A,TRUE,"Custom Duties Table";#N/A,#N/A,TRUE,"Wrapping Mats";#N/A,#N/A,TRUE,"Summary of TSP";#N/A,#N/A,TRUE,"Cost Saving Initiatives";#N/A,#N/A,TRUE,"Country of Origin Discount"}</definedName>
    <definedName name="Cena" localSheetId="20" hidden="1">{#N/A,#N/A,FALSE,"Inhalt";#N/A,#N/A,FALSE,"Kommentar";#N/A,#N/A,FALSE,"Ergebnisrechnung";#N/A,#N/A,FALSE,"Bilanz";#N/A,#N/A,FALSE,"Absatz";#N/A,#N/A,FALSE,"Umsatz";#N/A,#N/A,FALSE,"Preise";#N/A,#N/A,FALSE,"Kennzahlen"}</definedName>
    <definedName name="Cena" localSheetId="21" hidden="1">{#N/A,#N/A,FALSE,"Inhalt";#N/A,#N/A,FALSE,"Kommentar";#N/A,#N/A,FALSE,"Ergebnisrechnung";#N/A,#N/A,FALSE,"Bilanz";#N/A,#N/A,FALSE,"Absatz";#N/A,#N/A,FALSE,"Umsatz";#N/A,#N/A,FALSE,"Preise";#N/A,#N/A,FALSE,"Kennzahlen"}</definedName>
    <definedName name="Cena" localSheetId="15" hidden="1">{#N/A,#N/A,FALSE,"Inhalt";#N/A,#N/A,FALSE,"Kommentar";#N/A,#N/A,FALSE,"Ergebnisrechnung";#N/A,#N/A,FALSE,"Bilanz";#N/A,#N/A,FALSE,"Absatz";#N/A,#N/A,FALSE,"Umsatz";#N/A,#N/A,FALSE,"Preise";#N/A,#N/A,FALSE,"Kennzahlen"}</definedName>
    <definedName name="Cena" localSheetId="19" hidden="1">{#N/A,#N/A,FALSE,"Inhalt";#N/A,#N/A,FALSE,"Kommentar";#N/A,#N/A,FALSE,"Ergebnisrechnung";#N/A,#N/A,FALSE,"Bilanz";#N/A,#N/A,FALSE,"Absatz";#N/A,#N/A,FALSE,"Umsatz";#N/A,#N/A,FALSE,"Preise";#N/A,#N/A,FALSE,"Kennzahlen"}</definedName>
    <definedName name="Cena" hidden="1">{#N/A,#N/A,FALSE,"Inhalt";#N/A,#N/A,FALSE,"Kommentar";#N/A,#N/A,FALSE,"Ergebnisrechnung";#N/A,#N/A,FALSE,"Bilanz";#N/A,#N/A,FALSE,"Absatz";#N/A,#N/A,FALSE,"Umsatz";#N/A,#N/A,FALSE,"Preise";#N/A,#N/A,FALSE,"Kennzahlen"}</definedName>
    <definedName name="chart" hidden="1">#REF!</definedName>
    <definedName name="chartdata" hidden="1">#REF!</definedName>
    <definedName name="coal" hidden="1">#REF!</definedName>
    <definedName name="Code" localSheetId="20" hidden="1">#REF!</definedName>
    <definedName name="Code" localSheetId="21" hidden="1">#REF!</definedName>
    <definedName name="Code" hidden="1">#REF!</definedName>
    <definedName name="comp1" localSheetId="20" hidden="1">{"Mnth_D_YTDA",#N/A,FALSE,"YTD_Calc";"Mnth_D_YTDA",#N/A,FALSE,"YTD_Calc";"YTD_Lei",#N/A,FALSE,"Mnth_Calc";"Mnth_Lei",#N/A,FALSE,"Mnth_Calc";"Diff_M",#N/A,FALSE,"Difference";"Diff_Cumm",#N/A,FALSE,"Difference";"Mnth_D_M",#N/A,FALSE,"Mnth_Calc"}</definedName>
    <definedName name="comp1" localSheetId="21" hidden="1">{"Mnth_D_YTDA",#N/A,FALSE,"YTD_Calc";"Mnth_D_YTDA",#N/A,FALSE,"YTD_Calc";"YTD_Lei",#N/A,FALSE,"Mnth_Calc";"Mnth_Lei",#N/A,FALSE,"Mnth_Calc";"Diff_M",#N/A,FALSE,"Difference";"Diff_Cumm",#N/A,FALSE,"Difference";"Mnth_D_M",#N/A,FALSE,"Mnth_Calc"}</definedName>
    <definedName name="comp1" localSheetId="15" hidden="1">{"Mnth_D_YTDA",#N/A,FALSE,"YTD_Calc";"Mnth_D_YTDA",#N/A,FALSE,"YTD_Calc";"YTD_Lei",#N/A,FALSE,"Mnth_Calc";"Mnth_Lei",#N/A,FALSE,"Mnth_Calc";"Diff_M",#N/A,FALSE,"Difference";"Diff_Cumm",#N/A,FALSE,"Difference";"Mnth_D_M",#N/A,FALSE,"Mnth_Calc"}</definedName>
    <definedName name="comp1" localSheetId="19" hidden="1">{"Mnth_D_YTDA",#N/A,FALSE,"YTD_Calc";"Mnth_D_YTDA",#N/A,FALSE,"YTD_Calc";"YTD_Lei",#N/A,FALSE,"Mnth_Calc";"Mnth_Lei",#N/A,FALSE,"Mnth_Calc";"Diff_M",#N/A,FALSE,"Difference";"Diff_Cumm",#N/A,FALSE,"Difference";"Mnth_D_M",#N/A,FALSE,"Mnth_Calc"}</definedName>
    <definedName name="comp1" hidden="1">{"Mnth_D_YTDA",#N/A,FALSE,"YTD_Calc";"Mnth_D_YTDA",#N/A,FALSE,"YTD_Calc";"YTD_Lei",#N/A,FALSE,"Mnth_Calc";"Mnth_Lei",#N/A,FALSE,"Mnth_Calc";"Diff_M",#N/A,FALSE,"Difference";"Diff_Cumm",#N/A,FALSE,"Difference";"Mnth_D_M",#N/A,FALSE,"Mnth_Calc"}</definedName>
    <definedName name="con" localSheetId="20" hidden="1">{"LBO Summary",#N/A,FALSE,"Summary"}</definedName>
    <definedName name="con" localSheetId="21" hidden="1">{"LBO Summary",#N/A,FALSE,"Summary"}</definedName>
    <definedName name="con" localSheetId="15" hidden="1">{"LBO Summary",#N/A,FALSE,"Summary"}</definedName>
    <definedName name="con" localSheetId="19" hidden="1">{"LBO Summary",#N/A,FALSE,"Summary"}</definedName>
    <definedName name="con" hidden="1">{"LBO Summary",#N/A,FALSE,"Summary"}</definedName>
    <definedName name="cos" localSheetId="20" hidden="1">{#N/A,#N/A,FALSE,"IS-BS MAR"}</definedName>
    <definedName name="cos" localSheetId="21" hidden="1">{#N/A,#N/A,FALSE,"IS-BS MAR"}</definedName>
    <definedName name="cos" localSheetId="15" hidden="1">{#N/A,#N/A,FALSE,"IS-BS MAR"}</definedName>
    <definedName name="cos" localSheetId="19" hidden="1">{#N/A,#N/A,FALSE,"IS-BS MAR"}</definedName>
    <definedName name="cos" hidden="1">{#N/A,#N/A,FALSE,"IS-BS MAR"}</definedName>
    <definedName name="CRISTINA" localSheetId="15" hidden="1">{#N/A,#N/A,FALSE,"Ventes V.P. V.U.";#N/A,#N/A,FALSE,"Les Concurences";#N/A,#N/A,FALSE,"DACIA"}</definedName>
    <definedName name="CRISTINA" localSheetId="19" hidden="1">{#N/A,#N/A,FALSE,"Ventes V.P. V.U.";#N/A,#N/A,FALSE,"Les Concurences";#N/A,#N/A,FALSE,"DACIA"}</definedName>
    <definedName name="CRISTINA" hidden="1">{#N/A,#N/A,FALSE,"Ventes V.P. V.U.";#N/A,#N/A,FALSE,"Les Concurences";#N/A,#N/A,FALSE,"DACIA"}</definedName>
    <definedName name="crude" hidden="1">#REF!</definedName>
    <definedName name="Customer_Country_Name" hidden="1">#REF!</definedName>
    <definedName name="cvbxcvbgfs" localSheetId="20" hidden="1">{#N/A,#N/A,FALSE,"Completion of MBudget"}</definedName>
    <definedName name="cvbxcvbgfs" localSheetId="21" hidden="1">{#N/A,#N/A,FALSE,"Completion of MBudget"}</definedName>
    <definedName name="cvbxcvbgfs" localSheetId="15" hidden="1">{#N/A,#N/A,FALSE,"Completion of MBudget"}</definedName>
    <definedName name="cvbxcvbgfs" localSheetId="19" hidden="1">{#N/A,#N/A,FALSE,"Completion of MBudget"}</definedName>
    <definedName name="cvbxcvbgfs" hidden="1">{#N/A,#N/A,FALSE,"Completion of MBudget"}</definedName>
    <definedName name="Cwvu.CapersView." hidden="1">#REF!</definedName>
    <definedName name="Cwvu.Japan_Capers_Ed_Pub." hidden="1">#REF!</definedName>
    <definedName name="Cwvu.KJP_CC." localSheetId="20" hidden="1">#REF!,#REF!,#REF!,#REF!,#REF!,#REF!,#REF!,#REF!,#REF!,#REF!,#REF!,#REF!,#REF!,#REF!,#REF!,#REF!,#REF!,#REF!,#REF!,#REF!</definedName>
    <definedName name="Cwvu.KJP_CC." localSheetId="21" hidden="1">#REF!,#REF!,#REF!,#REF!,#REF!,#REF!,#REF!,#REF!,#REF!,#REF!,#REF!,#REF!,#REF!,#REF!,#REF!,#REF!,#REF!,#REF!,#REF!,#REF!</definedName>
    <definedName name="Cwvu.KJP_CC." hidden="1">#REF!,#REF!,#REF!,#REF!,#REF!,#REF!,#REF!,#REF!,#REF!,#REF!,#REF!,#REF!,#REF!,#REF!,#REF!,#REF!,#REF!,#REF!,#REF!,#REF!</definedName>
    <definedName name="Cwvu.vi1." hidden="1">#REF!,#REF!</definedName>
    <definedName name="d" localSheetId="20" hidden="1">{#N/A,#N/A,FALSE,"Completion of MBudget"}</definedName>
    <definedName name="d" localSheetId="21" hidden="1">{#N/A,#N/A,FALSE,"Completion of MBudget"}</definedName>
    <definedName name="d" localSheetId="15" hidden="1">{#N/A,#N/A,FALSE,"Completion of MBudget"}</definedName>
    <definedName name="d" localSheetId="19" hidden="1">{#N/A,#N/A,FALSE,"Completion of MBudget"}</definedName>
    <definedName name="d" hidden="1">{#N/A,#N/A,FALSE,"Completion of MBudget"}</definedName>
    <definedName name="DA" localSheetId="15" hidden="1">{#N/A,#N/A,FALSE,"Ventes V.P. V.U.";#N/A,#N/A,FALSE,"Les Concurences";#N/A,#N/A,FALSE,"DACIA"}</definedName>
    <definedName name="DA" localSheetId="19" hidden="1">{#N/A,#N/A,FALSE,"Ventes V.P. V.U.";#N/A,#N/A,FALSE,"Les Concurences";#N/A,#N/A,FALSE,"DACIA"}</definedName>
    <definedName name="DA" hidden="1">{#N/A,#N/A,FALSE,"Ventes V.P. V.U.";#N/A,#N/A,FALSE,"Les Concurences";#N/A,#N/A,FALSE,"DACIA"}</definedName>
    <definedName name="DAA" localSheetId="15" hidden="1">{#N/A,#N/A,FALSE,"Ventes V.P. V.U.";#N/A,#N/A,FALSE,"Les Concurences";#N/A,#N/A,FALSE,"DACIA"}</definedName>
    <definedName name="DAA" localSheetId="19" hidden="1">{#N/A,#N/A,FALSE,"Ventes V.P. V.U.";#N/A,#N/A,FALSE,"Les Concurences";#N/A,#N/A,FALSE,"DACIA"}</definedName>
    <definedName name="DAA" hidden="1">{#N/A,#N/A,FALSE,"Ventes V.P. V.U.";#N/A,#N/A,FALSE,"Les Concurences";#N/A,#N/A,FALSE,"DACIA"}</definedName>
    <definedName name="dada" localSheetId="15" hidden="1">{#N/A,#N/A,FALSE,"Data";#N/A,#N/A,FALSE,"KCost";#N/A,#N/A,FALSE,"FinPl";#N/A,#N/A,FALSE,"Sale-";#N/A,#N/A,FALSE,"Sale+";#N/A,#N/A,FALSE,"Cost-";#N/A,#N/A,FALSE,"Cost+";#N/A,#N/A,FALSE,"IncPr";#N/A,#N/A,FALSE,"WK";#N/A,#N/A,FALSE,"FRR";#N/A,#N/A,FALSE,"SAnFRR";#N/A,#N/A,FALSE,"P&amp;L";#N/A,#N/A,FALSE,"CF";#N/A,#N/A,FALSE,"BS";#N/A,#N/A,FALSE,"Ratio";#N/A,#N/A,FALSE,"Forex"}</definedName>
    <definedName name="dada" localSheetId="19" hidden="1">{#N/A,#N/A,FALSE,"Data";#N/A,#N/A,FALSE,"KCost";#N/A,#N/A,FALSE,"FinPl";#N/A,#N/A,FALSE,"Sale-";#N/A,#N/A,FALSE,"Sale+";#N/A,#N/A,FALSE,"Cost-";#N/A,#N/A,FALSE,"Cost+";#N/A,#N/A,FALSE,"IncPr";#N/A,#N/A,FALSE,"WK";#N/A,#N/A,FALSE,"FRR";#N/A,#N/A,FALSE,"SAnFRR";#N/A,#N/A,FALSE,"P&amp;L";#N/A,#N/A,FALSE,"CF";#N/A,#N/A,FALSE,"BS";#N/A,#N/A,FALSE,"Ratio";#N/A,#N/A,FALSE,"Forex"}</definedName>
    <definedName name="dada" hidden="1">{#N/A,#N/A,FALSE,"Data";#N/A,#N/A,FALSE,"KCost";#N/A,#N/A,FALSE,"FinPl";#N/A,#N/A,FALSE,"Sale-";#N/A,#N/A,FALSE,"Sale+";#N/A,#N/A,FALSE,"Cost-";#N/A,#N/A,FALSE,"Cost+";#N/A,#N/A,FALSE,"IncPr";#N/A,#N/A,FALSE,"WK";#N/A,#N/A,FALSE,"FRR";#N/A,#N/A,FALSE,"SAnFRR";#N/A,#N/A,FALSE,"P&amp;L";#N/A,#N/A,FALSE,"CF";#N/A,#N/A,FALSE,"BS";#N/A,#N/A,FALSE,"Ratio";#N/A,#N/A,FALSE,"Forex"}</definedName>
    <definedName name="danub" localSheetId="20" hidden="1">{#N/A,#N/A,FALSE,"Inhalt";#N/A,#N/A,FALSE,"Kommentar";#N/A,#N/A,FALSE,"Ergebnisrechnung";#N/A,#N/A,FALSE,"Bilanz";#N/A,#N/A,FALSE,"Umsatz";#N/A,#N/A,FALSE,"Absatz";#N/A,#N/A,FALSE,"Preise";#N/A,#N/A,FALSE,"DB absolut";#N/A,#N/A,FALSE,"DB2 je SGB";#N/A,#N/A,FALSE,"Kennzahlen";#N/A,#N/A,FALSE,"Investitionen"}</definedName>
    <definedName name="danub" localSheetId="21" hidden="1">{#N/A,#N/A,FALSE,"Inhalt";#N/A,#N/A,FALSE,"Kommentar";#N/A,#N/A,FALSE,"Ergebnisrechnung";#N/A,#N/A,FALSE,"Bilanz";#N/A,#N/A,FALSE,"Umsatz";#N/A,#N/A,FALSE,"Absatz";#N/A,#N/A,FALSE,"Preise";#N/A,#N/A,FALSE,"DB absolut";#N/A,#N/A,FALSE,"DB2 je SGB";#N/A,#N/A,FALSE,"Kennzahlen";#N/A,#N/A,FALSE,"Investitionen"}</definedName>
    <definedName name="danub" localSheetId="15" hidden="1">{#N/A,#N/A,FALSE,"Inhalt";#N/A,#N/A,FALSE,"Kommentar";#N/A,#N/A,FALSE,"Ergebnisrechnung";#N/A,#N/A,FALSE,"Bilanz";#N/A,#N/A,FALSE,"Umsatz";#N/A,#N/A,FALSE,"Absatz";#N/A,#N/A,FALSE,"Preise";#N/A,#N/A,FALSE,"DB absolut";#N/A,#N/A,FALSE,"DB2 je SGB";#N/A,#N/A,FALSE,"Kennzahlen";#N/A,#N/A,FALSE,"Investitionen"}</definedName>
    <definedName name="danub" localSheetId="19" hidden="1">{#N/A,#N/A,FALSE,"Inhalt";#N/A,#N/A,FALSE,"Kommentar";#N/A,#N/A,FALSE,"Ergebnisrechnung";#N/A,#N/A,FALSE,"Bilanz";#N/A,#N/A,FALSE,"Umsatz";#N/A,#N/A,FALSE,"Absatz";#N/A,#N/A,FALSE,"Preise";#N/A,#N/A,FALSE,"DB absolut";#N/A,#N/A,FALSE,"DB2 je SGB";#N/A,#N/A,FALSE,"Kennzahlen";#N/A,#N/A,FALSE,"Investitionen"}</definedName>
    <definedName name="danub" hidden="1">{#N/A,#N/A,FALSE,"Inhalt";#N/A,#N/A,FALSE,"Kommentar";#N/A,#N/A,FALSE,"Ergebnisrechnung";#N/A,#N/A,FALSE,"Bilanz";#N/A,#N/A,FALSE,"Umsatz";#N/A,#N/A,FALSE,"Absatz";#N/A,#N/A,FALSE,"Preise";#N/A,#N/A,FALSE,"DB absolut";#N/A,#N/A,FALSE,"DB2 je SGB";#N/A,#N/A,FALSE,"Kennzahlen";#N/A,#N/A,FALSE,"Investitionen"}</definedName>
    <definedName name="dasd"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AD" localSheetId="15" hidden="1">{"KPL_All",#N/A,FALSE,"Kent PL";"KPL_Tech",#N/A,FALSE,"Kent PL";"KPL_Pricing",#N/A,FALSE,"Kent PL";"KPL_PerMille",#N/A,FALSE,"Kent PL"}</definedName>
    <definedName name="DASDAD" localSheetId="19" hidden="1">{"KPL_All",#N/A,FALSE,"Kent PL";"KPL_Tech",#N/A,FALSE,"Kent PL";"KPL_Pricing",#N/A,FALSE,"Kent PL";"KPL_PerMille",#N/A,FALSE,"Kent PL"}</definedName>
    <definedName name="DASDAD" hidden="1">{"KPL_All",#N/A,FALSE,"Kent PL";"KPL_Tech",#N/A,FALSE,"Kent PL";"KPL_Pricing",#N/A,FALSE,"Kent PL";"KPL_PerMille",#N/A,FALSE,"Kent PL"}</definedName>
    <definedName name="data" localSheetId="20" hidden="1">#REF!</definedName>
    <definedName name="data" localSheetId="21" hidden="1">#REF!</definedName>
    <definedName name="data" hidden="1">#REF!</definedName>
    <definedName name="data1" hidden="1">#REF!</definedName>
    <definedName name="data2" hidden="1">#REF!</definedName>
    <definedName name="data3" hidden="1">#REF!</definedName>
    <definedName name="daw" localSheetId="20" hidden="1">{"Total",#N/A,FALSE,"Six Fields";"PDP",#N/A,FALSE,"Six Fields";"PNP",#N/A,FALSE,"Six Fields";"PUD",#N/A,FALSE,"Six Fields";"Prob",#N/A,FALSE,"Six Fields"}</definedName>
    <definedName name="daw" localSheetId="21" hidden="1">{"Total",#N/A,FALSE,"Six Fields";"PDP",#N/A,FALSE,"Six Fields";"PNP",#N/A,FALSE,"Six Fields";"PUD",#N/A,FALSE,"Six Fields";"Prob",#N/A,FALSE,"Six Fields"}</definedName>
    <definedName name="daw" localSheetId="15" hidden="1">{"Total",#N/A,FALSE,"Six Fields";"PDP",#N/A,FALSE,"Six Fields";"PNP",#N/A,FALSE,"Six Fields";"PUD",#N/A,FALSE,"Six Fields";"Prob",#N/A,FALSE,"Six Fields"}</definedName>
    <definedName name="daw" localSheetId="19" hidden="1">{"Total",#N/A,FALSE,"Six Fields";"PDP",#N/A,FALSE,"Six Fields";"PNP",#N/A,FALSE,"Six Fields";"PUD",#N/A,FALSE,"Six Fields";"Prob",#N/A,FALSE,"Six Fields"}</definedName>
    <definedName name="daw" hidden="1">{"Total",#N/A,FALSE,"Six Fields";"PDP",#N/A,FALSE,"Six Fields";"PNP",#N/A,FALSE,"Six Fields";"PUD",#N/A,FALSE,"Six Fields";"Prob",#N/A,FALSE,"Six Fields"}</definedName>
    <definedName name="DCF" localSheetId="20" hidden="1">{#N/A,#N/A,FALSE,"SKG_SC";#N/A,#N/A,FALSE,"SKG_KP";#N/A,#N/A,FALSE,"SCG_KC";#N/A,#N/A,FALSE,"SKG_PM";#N/A,#N/A,FALSE,"SKG_Asta";#N/A,#N/A,FALSE,"SKG_DE";#N/A,#N/A,FALSE,"SKG_FA";#N/A,#N/A,FALSE,"SKG_EM";#N/A,#N/A,FALSE,"SKG_AK";#N/A,#N/A,FALSE,"SKG_CER";#N/A,#N/A,FALSE,"SKG_BA";#N/A,#N/A,FALSE,"SKG_KO"}</definedName>
    <definedName name="DCF" localSheetId="21" hidden="1">{#N/A,#N/A,FALSE,"SKG_SC";#N/A,#N/A,FALSE,"SKG_KP";#N/A,#N/A,FALSE,"SCG_KC";#N/A,#N/A,FALSE,"SKG_PM";#N/A,#N/A,FALSE,"SKG_Asta";#N/A,#N/A,FALSE,"SKG_DE";#N/A,#N/A,FALSE,"SKG_FA";#N/A,#N/A,FALSE,"SKG_EM";#N/A,#N/A,FALSE,"SKG_AK";#N/A,#N/A,FALSE,"SKG_CER";#N/A,#N/A,FALSE,"SKG_BA";#N/A,#N/A,FALSE,"SKG_KO"}</definedName>
    <definedName name="DCF" localSheetId="15" hidden="1">{#N/A,#N/A,FALSE,"SKG_SC";#N/A,#N/A,FALSE,"SKG_KP";#N/A,#N/A,FALSE,"SCG_KC";#N/A,#N/A,FALSE,"SKG_PM";#N/A,#N/A,FALSE,"SKG_Asta";#N/A,#N/A,FALSE,"SKG_DE";#N/A,#N/A,FALSE,"SKG_FA";#N/A,#N/A,FALSE,"SKG_EM";#N/A,#N/A,FALSE,"SKG_AK";#N/A,#N/A,FALSE,"SKG_CER";#N/A,#N/A,FALSE,"SKG_BA";#N/A,#N/A,FALSE,"SKG_KO"}</definedName>
    <definedName name="DCF" localSheetId="19" hidden="1">{#N/A,#N/A,FALSE,"SKG_SC";#N/A,#N/A,FALSE,"SKG_KP";#N/A,#N/A,FALSE,"SCG_KC";#N/A,#N/A,FALSE,"SKG_PM";#N/A,#N/A,FALSE,"SKG_Asta";#N/A,#N/A,FALSE,"SKG_DE";#N/A,#N/A,FALSE,"SKG_FA";#N/A,#N/A,FALSE,"SKG_EM";#N/A,#N/A,FALSE,"SKG_AK";#N/A,#N/A,FALSE,"SKG_CER";#N/A,#N/A,FALSE,"SKG_BA";#N/A,#N/A,FALSE,"SKG_KO"}</definedName>
    <definedName name="DCF" hidden="1">{#N/A,#N/A,FALSE,"SKG_SC";#N/A,#N/A,FALSE,"SKG_KP";#N/A,#N/A,FALSE,"SCG_KC";#N/A,#N/A,FALSE,"SKG_PM";#N/A,#N/A,FALSE,"SKG_Asta";#N/A,#N/A,FALSE,"SKG_DE";#N/A,#N/A,FALSE,"SKG_FA";#N/A,#N/A,FALSE,"SKG_EM";#N/A,#N/A,FALSE,"SKG_AK";#N/A,#N/A,FALSE,"SKG_CER";#N/A,#N/A,FALSE,"SKG_BA";#N/A,#N/A,FALSE,"SKG_KO"}</definedName>
    <definedName name="dcff" localSheetId="20" hidden="1">{#N/A,#N/A,FALSE,"SKG_SC";#N/A,#N/A,FALSE,"SKG_KP";#N/A,#N/A,FALSE,"SCG_KC";#N/A,#N/A,FALSE,"SKG_PM";#N/A,#N/A,FALSE,"SKG_Asta";#N/A,#N/A,FALSE,"SKG_DE";#N/A,#N/A,FALSE,"SKG_FA";#N/A,#N/A,FALSE,"SKG_EM";#N/A,#N/A,FALSE,"SKG_AK";#N/A,#N/A,FALSE,"SKG_CER";#N/A,#N/A,FALSE,"SKG_BA";#N/A,#N/A,FALSE,"SKG_KO"}</definedName>
    <definedName name="dcff" localSheetId="21" hidden="1">{#N/A,#N/A,FALSE,"SKG_SC";#N/A,#N/A,FALSE,"SKG_KP";#N/A,#N/A,FALSE,"SCG_KC";#N/A,#N/A,FALSE,"SKG_PM";#N/A,#N/A,FALSE,"SKG_Asta";#N/A,#N/A,FALSE,"SKG_DE";#N/A,#N/A,FALSE,"SKG_FA";#N/A,#N/A,FALSE,"SKG_EM";#N/A,#N/A,FALSE,"SKG_AK";#N/A,#N/A,FALSE,"SKG_CER";#N/A,#N/A,FALSE,"SKG_BA";#N/A,#N/A,FALSE,"SKG_KO"}</definedName>
    <definedName name="dcff" localSheetId="15" hidden="1">{#N/A,#N/A,FALSE,"SKG_SC";#N/A,#N/A,FALSE,"SKG_KP";#N/A,#N/A,FALSE,"SCG_KC";#N/A,#N/A,FALSE,"SKG_PM";#N/A,#N/A,FALSE,"SKG_Asta";#N/A,#N/A,FALSE,"SKG_DE";#N/A,#N/A,FALSE,"SKG_FA";#N/A,#N/A,FALSE,"SKG_EM";#N/A,#N/A,FALSE,"SKG_AK";#N/A,#N/A,FALSE,"SKG_CER";#N/A,#N/A,FALSE,"SKG_BA";#N/A,#N/A,FALSE,"SKG_KO"}</definedName>
    <definedName name="dcff" localSheetId="19" hidden="1">{#N/A,#N/A,FALSE,"SKG_SC";#N/A,#N/A,FALSE,"SKG_KP";#N/A,#N/A,FALSE,"SCG_KC";#N/A,#N/A,FALSE,"SKG_PM";#N/A,#N/A,FALSE,"SKG_Asta";#N/A,#N/A,FALSE,"SKG_DE";#N/A,#N/A,FALSE,"SKG_FA";#N/A,#N/A,FALSE,"SKG_EM";#N/A,#N/A,FALSE,"SKG_AK";#N/A,#N/A,FALSE,"SKG_CER";#N/A,#N/A,FALSE,"SKG_BA";#N/A,#N/A,FALSE,"SKG_KO"}</definedName>
    <definedName name="dcff" hidden="1">{#N/A,#N/A,FALSE,"SKG_SC";#N/A,#N/A,FALSE,"SKG_KP";#N/A,#N/A,FALSE,"SCG_KC";#N/A,#N/A,FALSE,"SKG_PM";#N/A,#N/A,FALSE,"SKG_Asta";#N/A,#N/A,FALSE,"SKG_DE";#N/A,#N/A,FALSE,"SKG_FA";#N/A,#N/A,FALSE,"SKG_EM";#N/A,#N/A,FALSE,"SKG_AK";#N/A,#N/A,FALSE,"SKG_CER";#N/A,#N/A,FALSE,"SKG_BA";#N/A,#N/A,FALSE,"SKG_KO"}</definedName>
    <definedName name="dd" localSheetId="20" hidden="1">{#N/A,#N/A,FALSE,"Completion of MBudget"}</definedName>
    <definedName name="dd" localSheetId="21" hidden="1">{#N/A,#N/A,FALSE,"Completion of MBudget"}</definedName>
    <definedName name="dd" localSheetId="15" hidden="1">{#N/A,#N/A,FALSE,"Completion of MBudget"}</definedName>
    <definedName name="dd" localSheetId="19" hidden="1">{#N/A,#N/A,FALSE,"Completion of MBudget"}</definedName>
    <definedName name="dd" hidden="1">{#N/A,#N/A,FALSE,"Completion of MBudget"}</definedName>
    <definedName name="ddd" localSheetId="20" hidden="1">{"Tages_D",#N/A,FALSE,"Tagesbericht";"Tages_PL",#N/A,FALSE,"Tagesbericht"}</definedName>
    <definedName name="ddd" localSheetId="21" hidden="1">{"Tages_D",#N/A,FALSE,"Tagesbericht";"Tages_PL",#N/A,FALSE,"Tagesbericht"}</definedName>
    <definedName name="ddd" localSheetId="15" hidden="1">{"Tages_D",#N/A,FALSE,"Tagesbericht";"Tages_PL",#N/A,FALSE,"Tagesbericht"}</definedName>
    <definedName name="ddd" localSheetId="19" hidden="1">{"Tages_D",#N/A,FALSE,"Tagesbericht";"Tages_PL",#N/A,FALSE,"Tagesbericht"}</definedName>
    <definedName name="ddd" hidden="1">{"Tages_D",#N/A,FALSE,"Tagesbericht";"Tages_PL",#N/A,FALSE,"Tagesbericht"}</definedName>
    <definedName name="ddddd" localSheetId="20" hidden="1">{"Tages_D",#N/A,FALSE,"Tagesbericht";"Tages_PL",#N/A,FALSE,"Tagesbericht"}</definedName>
    <definedName name="ddddd" localSheetId="21" hidden="1">{"Tages_D",#N/A,FALSE,"Tagesbericht";"Tages_PL",#N/A,FALSE,"Tagesbericht"}</definedName>
    <definedName name="ddddd" localSheetId="15" hidden="1">{"Tages_D",#N/A,FALSE,"Tagesbericht";"Tages_PL",#N/A,FALSE,"Tagesbericht"}</definedName>
    <definedName name="ddddd" localSheetId="19" hidden="1">{"Tages_D",#N/A,FALSE,"Tagesbericht";"Tages_PL",#N/A,FALSE,"Tagesbericht"}</definedName>
    <definedName name="ddddd" hidden="1">{"Tages_D",#N/A,FALSE,"Tagesbericht";"Tages_PL",#N/A,FALSE,"Tagesbericht"}</definedName>
    <definedName name="dddddddddddddddddddd" hidden="1">#REF!</definedName>
    <definedName name="DDT" localSheetId="20" hidden="1">{"frvgl_ag",#N/A,FALSE,"FRPRINT";"frvgl_domestic",#N/A,FALSE,"FRPRINT";"frvgl_int_sales",#N/A,FALSE,"FRPRINT"}</definedName>
    <definedName name="DDT" localSheetId="21" hidden="1">{"frvgl_ag",#N/A,FALSE,"FRPRINT";"frvgl_domestic",#N/A,FALSE,"FRPRINT";"frvgl_int_sales",#N/A,FALSE,"FRPRINT"}</definedName>
    <definedName name="DDT" localSheetId="15" hidden="1">{"frvgl_ag",#N/A,FALSE,"FRPRINT";"frvgl_domestic",#N/A,FALSE,"FRPRINT";"frvgl_int_sales",#N/A,FALSE,"FRPRINT"}</definedName>
    <definedName name="DDT" localSheetId="19" hidden="1">{"frvgl_ag",#N/A,FALSE,"FRPRINT";"frvgl_domestic",#N/A,FALSE,"FRPRINT";"frvgl_int_sales",#N/A,FALSE,"FRPRINT"}</definedName>
    <definedName name="DDT" hidden="1">{"frvgl_ag",#N/A,FALSE,"FRPRINT";"frvgl_domestic",#N/A,FALSE,"FRPRINT";"frvgl_int_sales",#N/A,FALSE,"FRPRINT"}</definedName>
    <definedName name="de" localSheetId="20" hidden="1">{"AS",#N/A,FALSE,"Dec_BS_Fnl";"LIAB",#N/A,FALSE,"Dec_BS_Fnl"}</definedName>
    <definedName name="de" localSheetId="21" hidden="1">{"AS",#N/A,FALSE,"Dec_BS_Fnl";"LIAB",#N/A,FALSE,"Dec_BS_Fnl"}</definedName>
    <definedName name="de" localSheetId="15" hidden="1">{"AS",#N/A,FALSE,"Dec_BS_Fnl";"LIAB",#N/A,FALSE,"Dec_BS_Fnl"}</definedName>
    <definedName name="de" localSheetId="19" hidden="1">{"AS",#N/A,FALSE,"Dec_BS_Fnl";"LIAB",#N/A,FALSE,"Dec_BS_Fnl"}</definedName>
    <definedName name="de" hidden="1">{"AS",#N/A,FALSE,"Dec_BS_Fnl";"LIAB",#N/A,FALSE,"Dec_BS_Fnl"}</definedName>
    <definedName name="dec"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ec"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ec"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edfed" localSheetId="20" hidden="1">{#N/A,#N/A,FALSE,"IncPr";#N/A,#N/A,FALSE,"InCoE"}</definedName>
    <definedName name="dedfed" localSheetId="21" hidden="1">{#N/A,#N/A,FALSE,"IncPr";#N/A,#N/A,FALSE,"InCoE"}</definedName>
    <definedName name="dedfed" localSheetId="15" hidden="1">{#N/A,#N/A,FALSE,"IncPr";#N/A,#N/A,FALSE,"InCoE"}</definedName>
    <definedName name="dedfed" localSheetId="19" hidden="1">{#N/A,#N/A,FALSE,"IncPr";#N/A,#N/A,FALSE,"InCoE"}</definedName>
    <definedName name="dedfed" hidden="1">{#N/A,#N/A,FALSE,"IncPr";#N/A,#N/A,FALSE,"InCoE"}</definedName>
    <definedName name="del" localSheetId="15" hidden="1">{#N/A,#N/A,FALSE,"Ventes V.P. V.U.";#N/A,#N/A,FALSE,"Les Concurences";#N/A,#N/A,FALSE,"DACIA"}</definedName>
    <definedName name="del" localSheetId="19" hidden="1">{#N/A,#N/A,FALSE,"Ventes V.P. V.U.";#N/A,#N/A,FALSE,"Les Concurences";#N/A,#N/A,FALSE,"DACIA"}</definedName>
    <definedName name="del" hidden="1">{#N/A,#N/A,FALSE,"Ventes V.P. V.U.";#N/A,#N/A,FALSE,"Les Concurences";#N/A,#N/A,FALSE,"DACIA"}</definedName>
    <definedName name="DELEGAGTII" localSheetId="15" hidden="1">{#N/A,#N/A,FALSE,"Ventes V.P. V.U.";#N/A,#N/A,FALSE,"Les Concurences";#N/A,#N/A,FALSE,"DACIA"}</definedName>
    <definedName name="DELEGAGTII" localSheetId="19" hidden="1">{#N/A,#N/A,FALSE,"Ventes V.P. V.U.";#N/A,#N/A,FALSE,"Les Concurences";#N/A,#N/A,FALSE,"DACIA"}</definedName>
    <definedName name="DELEGAGTII" hidden="1">{#N/A,#N/A,FALSE,"Ventes V.P. V.U.";#N/A,#N/A,FALSE,"Les Concurences";#N/A,#N/A,FALSE,"DACIA"}</definedName>
    <definedName name="des" localSheetId="15" hidden="1">{"'Jan - March 2000'!$A$5:$J$46"}</definedName>
    <definedName name="des" localSheetId="19" hidden="1">{"'Jan - March 2000'!$A$5:$J$46"}</definedName>
    <definedName name="des" hidden="1">{"'Jan - March 2000'!$A$5:$J$46"}</definedName>
    <definedName name="Detail" localSheetId="20" hidden="1">{#N/A,#N/A,FALSE,"Inhalt";#N/A,#N/A,FALSE,"Kommentar";#N/A,#N/A,FALSE,"Ergebnisrechnung";#N/A,#N/A,FALSE,"Bilanz";#N/A,#N/A,FALSE,"Absatz";#N/A,#N/A,FALSE,"Umsatz";#N/A,#N/A,FALSE,"Preise";#N/A,#N/A,FALSE,"Kennzahlen"}</definedName>
    <definedName name="Detail" localSheetId="21" hidden="1">{#N/A,#N/A,FALSE,"Inhalt";#N/A,#N/A,FALSE,"Kommentar";#N/A,#N/A,FALSE,"Ergebnisrechnung";#N/A,#N/A,FALSE,"Bilanz";#N/A,#N/A,FALSE,"Absatz";#N/A,#N/A,FALSE,"Umsatz";#N/A,#N/A,FALSE,"Preise";#N/A,#N/A,FALSE,"Kennzahlen"}</definedName>
    <definedName name="Detail" localSheetId="15" hidden="1">{#N/A,#N/A,FALSE,"Inhalt";#N/A,#N/A,FALSE,"Kommentar";#N/A,#N/A,FALSE,"Ergebnisrechnung";#N/A,#N/A,FALSE,"Bilanz";#N/A,#N/A,FALSE,"Absatz";#N/A,#N/A,FALSE,"Umsatz";#N/A,#N/A,FALSE,"Preise";#N/A,#N/A,FALSE,"Kennzahlen"}</definedName>
    <definedName name="Detail" localSheetId="19" hidden="1">{#N/A,#N/A,FALSE,"Inhalt";#N/A,#N/A,FALSE,"Kommentar";#N/A,#N/A,FALSE,"Ergebnisrechnung";#N/A,#N/A,FALSE,"Bilanz";#N/A,#N/A,FALSE,"Absatz";#N/A,#N/A,FALSE,"Umsatz";#N/A,#N/A,FALSE,"Preise";#N/A,#N/A,FALSE,"Kennzahlen"}</definedName>
    <definedName name="Detail" hidden="1">{#N/A,#N/A,FALSE,"Inhalt";#N/A,#N/A,FALSE,"Kommentar";#N/A,#N/A,FALSE,"Ergebnisrechnung";#N/A,#N/A,FALSE,"Bilanz";#N/A,#N/A,FALSE,"Absatz";#N/A,#N/A,FALSE,"Umsatz";#N/A,#N/A,FALSE,"Preise";#N/A,#N/A,FALSE,"Kennzahlen"}</definedName>
    <definedName name="dez" localSheetId="15" hidden="1">{#N/A,#N/A,FALSE,"Ventes V.P. V.U.";#N/A,#N/A,FALSE,"Les Concurences";#N/A,#N/A,FALSE,"DACIA"}</definedName>
    <definedName name="dez" localSheetId="19" hidden="1">{#N/A,#N/A,FALSE,"Ventes V.P. V.U.";#N/A,#N/A,FALSE,"Les Concurences";#N/A,#N/A,FALSE,"DACIA"}</definedName>
    <definedName name="dez" hidden="1">{#N/A,#N/A,FALSE,"Ventes V.P. V.U.";#N/A,#N/A,FALSE,"Les Concurences";#N/A,#N/A,FALSE,"DACIA"}</definedName>
    <definedName name="dezinvestiri" localSheetId="15" hidden="1">{#N/A,#N/A,FALSE,"Ventes V.P. V.U.";#N/A,#N/A,FALSE,"Les Concurences";#N/A,#N/A,FALSE,"DACIA"}</definedName>
    <definedName name="dezinvestiri" localSheetId="19" hidden="1">{#N/A,#N/A,FALSE,"Ventes V.P. V.U.";#N/A,#N/A,FALSE,"Les Concurences";#N/A,#N/A,FALSE,"DACIA"}</definedName>
    <definedName name="dezinvestiri" hidden="1">{#N/A,#N/A,FALSE,"Ventes V.P. V.U.";#N/A,#N/A,FALSE,"Les Concurences";#N/A,#N/A,FALSE,"DACIA"}</definedName>
    <definedName name="DF" localSheetId="20" hidden="1">{"IS_LCL_TV",#N/A,FALSE,"IS_Disc";"IS_TV_BUC",#N/A,FALSE,"IS_Disc";"IS_PRO_FM_BUC",#N/A,FALSE,"IS_Disc";"IS_PRO_NW",#N/A,FALSE,"IS_Disc"}</definedName>
    <definedName name="DF" localSheetId="21" hidden="1">{"IS_LCL_TV",#N/A,FALSE,"IS_Disc";"IS_TV_BUC",#N/A,FALSE,"IS_Disc";"IS_PRO_FM_BUC",#N/A,FALSE,"IS_Disc";"IS_PRO_NW",#N/A,FALSE,"IS_Disc"}</definedName>
    <definedName name="DF" localSheetId="15" hidden="1">{"IS_LCL_TV",#N/A,FALSE,"IS_Disc";"IS_TV_BUC",#N/A,FALSE,"IS_Disc";"IS_PRO_FM_BUC",#N/A,FALSE,"IS_Disc";"IS_PRO_NW",#N/A,FALSE,"IS_Disc"}</definedName>
    <definedName name="DF" localSheetId="19" hidden="1">{"IS_LCL_TV",#N/A,FALSE,"IS_Disc";"IS_TV_BUC",#N/A,FALSE,"IS_Disc";"IS_PRO_FM_BUC",#N/A,FALSE,"IS_Disc";"IS_PRO_NW",#N/A,FALSE,"IS_Disc"}</definedName>
    <definedName name="DF" hidden="1">{"IS_LCL_TV",#N/A,FALSE,"IS_Disc";"IS_TV_BUC",#N/A,FALSE,"IS_Disc";"IS_PRO_FM_BUC",#N/A,FALSE,"IS_Disc";"IS_PRO_NW",#N/A,FALSE,"IS_Disc"}</definedName>
    <definedName name="dfdfd" localSheetId="20" hidden="1">{#N/A,#N/A,FALSE,"FRR";#N/A,#N/A,FALSE,"ERR"}</definedName>
    <definedName name="dfdfd" localSheetId="21" hidden="1">{#N/A,#N/A,FALSE,"FRR";#N/A,#N/A,FALSE,"ERR"}</definedName>
    <definedName name="dfdfd" localSheetId="15" hidden="1">{#N/A,#N/A,FALSE,"FRR";#N/A,#N/A,FALSE,"ERR"}</definedName>
    <definedName name="dfdfd" localSheetId="19" hidden="1">{#N/A,#N/A,FALSE,"FRR";#N/A,#N/A,FALSE,"ERR"}</definedName>
    <definedName name="dfdfd" hidden="1">{#N/A,#N/A,FALSE,"FRR";#N/A,#N/A,FALSE,"ERR"}</definedName>
    <definedName name="DFGHJK" hidden="1">8</definedName>
    <definedName name="dfgsdfhhsb" localSheetId="20" hidden="1">{#N/A,#N/A,FALSE,"Completion of MBudget"}</definedName>
    <definedName name="dfgsdfhhsb" localSheetId="21" hidden="1">{#N/A,#N/A,FALSE,"Completion of MBudget"}</definedName>
    <definedName name="dfgsdfhhsb" localSheetId="15" hidden="1">{#N/A,#N/A,FALSE,"Completion of MBudget"}</definedName>
    <definedName name="dfgsdfhhsb" localSheetId="19" hidden="1">{#N/A,#N/A,FALSE,"Completion of MBudget"}</definedName>
    <definedName name="dfgsdfhhsb" hidden="1">{#N/A,#N/A,FALSE,"Completion of MBudget"}</definedName>
    <definedName name="DFHFH" localSheetId="20" hidden="1">{"Inter_Business_Direct_Alloc (XNV)",#N/A,FALSE,"XNV";"Inter_Business_Indirect_Alloc (XNV)",#N/A,FALSE,"XNV";"Corporate_Services (XNV)",#N/A,FALSE,"XNV"}</definedName>
    <definedName name="DFHFH" localSheetId="21" hidden="1">{"Inter_Business_Direct_Alloc (XNV)",#N/A,FALSE,"XNV";"Inter_Business_Indirect_Alloc (XNV)",#N/A,FALSE,"XNV";"Corporate_Services (XNV)",#N/A,FALSE,"XNV"}</definedName>
    <definedName name="DFHFH" localSheetId="15" hidden="1">{"Inter_Business_Direct_Alloc (XNV)",#N/A,FALSE,"XNV";"Inter_Business_Indirect_Alloc (XNV)",#N/A,FALSE,"XNV";"Corporate_Services (XNV)",#N/A,FALSE,"XNV"}</definedName>
    <definedName name="DFHFH" localSheetId="19" hidden="1">{"Inter_Business_Direct_Alloc (XNV)",#N/A,FALSE,"XNV";"Inter_Business_Indirect_Alloc (XNV)",#N/A,FALSE,"XNV";"Corporate_Services (XNV)",#N/A,FALSE,"XNV"}</definedName>
    <definedName name="DFHFH" hidden="1">{"Inter_Business_Direct_Alloc (XNV)",#N/A,FALSE,"XNV";"Inter_Business_Indirect_Alloc (XNV)",#N/A,FALSE,"XNV";"Corporate_Services (XNV)",#N/A,FALSE,"XNV"}</definedName>
    <definedName name="dfs" localSheetId="20" hidden="1">{#N/A,#N/A,FALSE,"Completion of MBudget"}</definedName>
    <definedName name="dfs" localSheetId="21" hidden="1">{#N/A,#N/A,FALSE,"Completion of MBudget"}</definedName>
    <definedName name="dfs" localSheetId="15" hidden="1">{#N/A,#N/A,FALSE,"Completion of MBudget"}</definedName>
    <definedName name="dfs" localSheetId="19" hidden="1">{#N/A,#N/A,FALSE,"Completion of MBudget"}</definedName>
    <definedName name="dfs" hidden="1">{#N/A,#N/A,FALSE,"Completion of MBudget"}</definedName>
    <definedName name="dfsafd" localSheetId="20"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afd" localSheetId="21"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afd" localSheetId="15"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afd" localSheetId="19"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afd"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dsds" localSheetId="20" hidden="1">{#N/A,#N/A,FALSE,"Amortization Table"}</definedName>
    <definedName name="dfsdsds" localSheetId="21" hidden="1">{#N/A,#N/A,FALSE,"Amortization Table"}</definedName>
    <definedName name="dfsdsds" localSheetId="15" hidden="1">{#N/A,#N/A,FALSE,"Amortization Table"}</definedName>
    <definedName name="dfsdsds" localSheetId="19" hidden="1">{#N/A,#N/A,FALSE,"Amortization Table"}</definedName>
    <definedName name="dfsdsds" hidden="1">{#N/A,#N/A,FALSE,"Amortization Table"}</definedName>
    <definedName name="dfsfa" localSheetId="20"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 localSheetId="21"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 localSheetId="15"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 localSheetId="19"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v" hidden="1">"BQ1"</definedName>
    <definedName name="dgfhgf" localSheetId="15" hidden="1">{#N/A,#N/A,FALSE,"ORIX CSC"}</definedName>
    <definedName name="dgfhgf" localSheetId="19" hidden="1">{#N/A,#N/A,FALSE,"ORIX CSC"}</definedName>
    <definedName name="dgfhgf" hidden="1">{#N/A,#N/A,FALSE,"ORIX CSC"}</definedName>
    <definedName name="dhgdh" localSheetId="15" hidden="1">{"mgmt forecast",#N/A,FALSE,"Mgmt Forecast";"dcf table",#N/A,FALSE,"Mgmt Forecast";"sensitivity",#N/A,FALSE,"Mgmt Forecast";"table inputs",#N/A,FALSE,"Mgmt Forecast";"calculations",#N/A,FALSE,"Mgmt Forecast"}</definedName>
    <definedName name="dhgdh" localSheetId="19" hidden="1">{"mgmt forecast",#N/A,FALSE,"Mgmt Forecast";"dcf table",#N/A,FALSE,"Mgmt Forecast";"sensitivity",#N/A,FALSE,"Mgmt Forecast";"table inputs",#N/A,FALSE,"Mgmt Forecast";"calculations",#N/A,FALSE,"Mgmt Forecast"}</definedName>
    <definedName name="dhgdh" hidden="1">{"mgmt forecast",#N/A,FALSE,"Mgmt Forecast";"dcf table",#N/A,FALSE,"Mgmt Forecast";"sensitivity",#N/A,FALSE,"Mgmt Forecast";"table inputs",#N/A,FALSE,"Mgmt Forecast";"calculations",#N/A,FALSE,"Mgmt Forecast"}</definedName>
    <definedName name="Discount" localSheetId="20" hidden="1">#REF!</definedName>
    <definedName name="Discount" localSheetId="21" hidden="1">#REF!</definedName>
    <definedName name="Discount" hidden="1">#REF!</definedName>
    <definedName name="display_area_2" localSheetId="20" hidden="1">#REF!</definedName>
    <definedName name="display_area_2" localSheetId="21" hidden="1">#REF!</definedName>
    <definedName name="display_area_2" hidden="1">#REF!</definedName>
    <definedName name="DMC" localSheetId="20" hidden="1">{"Hw_All",#N/A,FALSE,"Hollywood FF";"HwFF_Tech",#N/A,FALSE,"Hollywood FF";"HwFF_PerMille",#N/A,FALSE,"Hollywood FF";"HwFF_Pricing",#N/A,FALSE,"Hollywood FF"}</definedName>
    <definedName name="DMC" localSheetId="21" hidden="1">{"Hw_All",#N/A,FALSE,"Hollywood FF";"HwFF_Tech",#N/A,FALSE,"Hollywood FF";"HwFF_PerMille",#N/A,FALSE,"Hollywood FF";"HwFF_Pricing",#N/A,FALSE,"Hollywood FF"}</definedName>
    <definedName name="DMC" localSheetId="15" hidden="1">{"Hw_All",#N/A,FALSE,"Hollywood FF";"HwFF_Tech",#N/A,FALSE,"Hollywood FF";"HwFF_PerMille",#N/A,FALSE,"Hollywood FF";"HwFF_Pricing",#N/A,FALSE,"Hollywood FF"}</definedName>
    <definedName name="DMC" localSheetId="19" hidden="1">{"Hw_All",#N/A,FALSE,"Hollywood FF";"HwFF_Tech",#N/A,FALSE,"Hollywood FF";"HwFF_PerMille",#N/A,FALSE,"Hollywood FF";"HwFF_Pricing",#N/A,FALSE,"Hollywood FF"}</definedName>
    <definedName name="DMC" hidden="1">{"Hw_All",#N/A,FALSE,"Hollywood FF";"HwFF_Tech",#N/A,FALSE,"Hollywood FF";"HwFF_PerMille",#N/A,FALSE,"Hollywood FF";"HwFF_Pricing",#N/A,FALSE,"Hollywood FF"}</definedName>
    <definedName name="dobre" localSheetId="20" hidden="1">{"frvgl_ag",#N/A,FALSE,"FRPRINT";"frvgl_domestic",#N/A,FALSE,"FRPRINT";"frvgl_int_sales",#N/A,FALSE,"FRPRINT"}</definedName>
    <definedName name="dobre" localSheetId="21" hidden="1">{"frvgl_ag",#N/A,FALSE,"FRPRINT";"frvgl_domestic",#N/A,FALSE,"FRPRINT";"frvgl_int_sales",#N/A,FALSE,"FRPRINT"}</definedName>
    <definedName name="dobre" localSheetId="15" hidden="1">{"frvgl_ag",#N/A,FALSE,"FRPRINT";"frvgl_domestic",#N/A,FALSE,"FRPRINT";"frvgl_int_sales",#N/A,FALSE,"FRPRINT"}</definedName>
    <definedName name="dobre" localSheetId="19" hidden="1">{"frvgl_ag",#N/A,FALSE,"FRPRINT";"frvgl_domestic",#N/A,FALSE,"FRPRINT";"frvgl_int_sales",#N/A,FALSE,"FRPRINT"}</definedName>
    <definedName name="dobre" hidden="1">{"frvgl_ag",#N/A,FALSE,"FRPRINT";"frvgl_domestic",#N/A,FALSE,"FRPRINT";"frvgl_int_sales",#N/A,FALSE,"FRPRINT"}</definedName>
    <definedName name="doruk" localSheetId="20" hidden="1">{"weichwaren",#N/A,FALSE,"Liste 1";"hartwaren",#N/A,FALSE,"Liste 1";"food",#N/A,FALSE,"Liste 1";"fleisch",#N/A,FALSE,"Liste 1"}</definedName>
    <definedName name="doruk" localSheetId="21" hidden="1">{"weichwaren",#N/A,FALSE,"Liste 1";"hartwaren",#N/A,FALSE,"Liste 1";"food",#N/A,FALSE,"Liste 1";"fleisch",#N/A,FALSE,"Liste 1"}</definedName>
    <definedName name="doruk" localSheetId="15" hidden="1">{"weichwaren",#N/A,FALSE,"Liste 1";"hartwaren",#N/A,FALSE,"Liste 1";"food",#N/A,FALSE,"Liste 1";"fleisch",#N/A,FALSE,"Liste 1"}</definedName>
    <definedName name="doruk" localSheetId="19" hidden="1">{"weichwaren",#N/A,FALSE,"Liste 1";"hartwaren",#N/A,FALSE,"Liste 1";"food",#N/A,FALSE,"Liste 1";"fleisch",#N/A,FALSE,"Liste 1"}</definedName>
    <definedName name="doruk" hidden="1">{"weichwaren",#N/A,FALSE,"Liste 1";"hartwaren",#N/A,FALSE,"Liste 1";"food",#N/A,FALSE,"Liste 1";"fleisch",#N/A,FALSE,"Liste 1"}</definedName>
    <definedName name="dpts" localSheetId="20" hidden="1">{"'Sheet1'!$A$1:$AI$34","'Sheet1'!$A$1:$AI$31","'Sheet1'!$B$2:$AM$25"}</definedName>
    <definedName name="dpts" localSheetId="21" hidden="1">{"'Sheet1'!$A$1:$AI$34","'Sheet1'!$A$1:$AI$31","'Sheet1'!$B$2:$AM$25"}</definedName>
    <definedName name="dpts" localSheetId="15" hidden="1">{"'Sheet1'!$A$1:$AI$34","'Sheet1'!$A$1:$AI$31","'Sheet1'!$B$2:$AM$25"}</definedName>
    <definedName name="dpts" localSheetId="19" hidden="1">{"'Sheet1'!$A$1:$AI$34","'Sheet1'!$A$1:$AI$31","'Sheet1'!$B$2:$AM$25"}</definedName>
    <definedName name="dpts" hidden="1">{"'Sheet1'!$A$1:$AI$34","'Sheet1'!$A$1:$AI$31","'Sheet1'!$B$2:$AM$25"}</definedName>
    <definedName name="dsada" localSheetId="20" hidden="1">{#N/A,#N/A,FALSE,"Cover";#N/A,#N/A,FALSE,"1. Conversion Cost Summary";#N/A,#N/A,FALSE,"2. CC YE Forecast INV ";#N/A,#N/A,FALSE,"3. CC YE Forecast ROM";#N/A,#N/A,FALSE,"4.CC YE FORECAST ROM+INV";#N/A,#N/A,FALSE,"5. Material Cost";#N/A,#N/A,FALSE,"6. Waste Calculation"}</definedName>
    <definedName name="dsada" localSheetId="21" hidden="1">{#N/A,#N/A,FALSE,"Cover";#N/A,#N/A,FALSE,"1. Conversion Cost Summary";#N/A,#N/A,FALSE,"2. CC YE Forecast INV ";#N/A,#N/A,FALSE,"3. CC YE Forecast ROM";#N/A,#N/A,FALSE,"4.CC YE FORECAST ROM+INV";#N/A,#N/A,FALSE,"5. Material Cost";#N/A,#N/A,FALSE,"6. Waste Calculation"}</definedName>
    <definedName name="dsada" localSheetId="15" hidden="1">{#N/A,#N/A,FALSE,"Cover";#N/A,#N/A,FALSE,"1. Conversion Cost Summary";#N/A,#N/A,FALSE,"2. CC YE Forecast INV ";#N/A,#N/A,FALSE,"3. CC YE Forecast ROM";#N/A,#N/A,FALSE,"4.CC YE FORECAST ROM+INV";#N/A,#N/A,FALSE,"5. Material Cost";#N/A,#N/A,FALSE,"6. Waste Calculation"}</definedName>
    <definedName name="dsada" localSheetId="19" hidden="1">{#N/A,#N/A,FALSE,"Cover";#N/A,#N/A,FALSE,"1. Conversion Cost Summary";#N/A,#N/A,FALSE,"2. CC YE Forecast INV ";#N/A,#N/A,FALSE,"3. CC YE Forecast ROM";#N/A,#N/A,FALSE,"4.CC YE FORECAST ROM+INV";#N/A,#N/A,FALSE,"5. Material Cost";#N/A,#N/A,FALSE,"6. Waste Calculation"}</definedName>
    <definedName name="dsada" hidden="1">{#N/A,#N/A,FALSE,"Cover";#N/A,#N/A,FALSE,"1. Conversion Cost Summary";#N/A,#N/A,FALSE,"2. CC YE Forecast INV ";#N/A,#N/A,FALSE,"3. CC YE Forecast ROM";#N/A,#N/A,FALSE,"4.CC YE FORECAST ROM+INV";#N/A,#N/A,FALSE,"5. Material Cost";#N/A,#N/A,FALSE,"6. Waste Calculation"}</definedName>
    <definedName name="dsadsadsa" localSheetId="20" hidden="1">{#N/A,#N/A,TRUE,"Std Mats Roth";#N/A,#N/A,TRUE,"Std Mats Vice Lgt";#N/A,#N/A,TRUE,"Std Mats Pall Mall Lgt";#N/A,#N/A,TRUE,"Std Mats Pall Mall";#N/A,#N/A,TRUE,"Std Mats Kent PL";#N/A,#N/A,TRUE,"Std Mats Kent";#N/A,#N/A,TRUE,"Std Mats Viceroy";#N/A,#N/A,TRUE,"Std Lucky Strike Lights";#N/A,#N/A,TRUE,"Std Mats Holly"}</definedName>
    <definedName name="dsadsadsa" localSheetId="21" hidden="1">{#N/A,#N/A,TRUE,"Std Mats Roth";#N/A,#N/A,TRUE,"Std Mats Vice Lgt";#N/A,#N/A,TRUE,"Std Mats Pall Mall Lgt";#N/A,#N/A,TRUE,"Std Mats Pall Mall";#N/A,#N/A,TRUE,"Std Mats Kent PL";#N/A,#N/A,TRUE,"Std Mats Kent";#N/A,#N/A,TRUE,"Std Mats Viceroy";#N/A,#N/A,TRUE,"Std Lucky Strike Lights";#N/A,#N/A,TRUE,"Std Mats Holly"}</definedName>
    <definedName name="dsadsadsa" localSheetId="15" hidden="1">{#N/A,#N/A,TRUE,"Std Mats Roth";#N/A,#N/A,TRUE,"Std Mats Vice Lgt";#N/A,#N/A,TRUE,"Std Mats Pall Mall Lgt";#N/A,#N/A,TRUE,"Std Mats Pall Mall";#N/A,#N/A,TRUE,"Std Mats Kent PL";#N/A,#N/A,TRUE,"Std Mats Kent";#N/A,#N/A,TRUE,"Std Mats Viceroy";#N/A,#N/A,TRUE,"Std Lucky Strike Lights";#N/A,#N/A,TRUE,"Std Mats Holly"}</definedName>
    <definedName name="dsadsadsa" localSheetId="19" hidden="1">{#N/A,#N/A,TRUE,"Std Mats Roth";#N/A,#N/A,TRUE,"Std Mats Vice Lgt";#N/A,#N/A,TRUE,"Std Mats Pall Mall Lgt";#N/A,#N/A,TRUE,"Std Mats Pall Mall";#N/A,#N/A,TRUE,"Std Mats Kent PL";#N/A,#N/A,TRUE,"Std Mats Kent";#N/A,#N/A,TRUE,"Std Mats Viceroy";#N/A,#N/A,TRUE,"Std Lucky Strike Lights";#N/A,#N/A,TRUE,"Std Mats Holly"}</definedName>
    <definedName name="dsadsadsa" hidden="1">{#N/A,#N/A,TRUE,"Std Mats Roth";#N/A,#N/A,TRUE,"Std Mats Vice Lgt";#N/A,#N/A,TRUE,"Std Mats Pall Mall Lgt";#N/A,#N/A,TRUE,"Std Mats Pall Mall";#N/A,#N/A,TRUE,"Std Mats Kent PL";#N/A,#N/A,TRUE,"Std Mats Kent";#N/A,#N/A,TRUE,"Std Mats Viceroy";#N/A,#N/A,TRUE,"Std Lucky Strike Lights";#N/A,#N/A,TRUE,"Std Mats Holly"}</definedName>
    <definedName name="dsaf" localSheetId="15" hidden="1">{"mgmt forecast",#N/A,FALSE,"Mgmt Forecast";"dcf table",#N/A,FALSE,"Mgmt Forecast";"sensitivity",#N/A,FALSE,"Mgmt Forecast";"table inputs",#N/A,FALSE,"Mgmt Forecast";"calculations",#N/A,FALSE,"Mgmt Forecast"}</definedName>
    <definedName name="dsaf" localSheetId="19" hidden="1">{"mgmt forecast",#N/A,FALSE,"Mgmt Forecast";"dcf table",#N/A,FALSE,"Mgmt Forecast";"sensitivity",#N/A,FALSE,"Mgmt Forecast";"table inputs",#N/A,FALSE,"Mgmt Forecast";"calculations",#N/A,FALSE,"Mgmt Forecast"}</definedName>
    <definedName name="dsaf" hidden="1">{"mgmt forecast",#N/A,FALSE,"Mgmt Forecast";"dcf table",#N/A,FALSE,"Mgmt Forecast";"sensitivity",#N/A,FALSE,"Mgmt Forecast";"table inputs",#N/A,FALSE,"Mgmt Forecast";"calculations",#N/A,FALSE,"Mgmt Forecast"}</definedName>
    <definedName name="dsafd" localSheetId="20"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afd" localSheetId="21"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afd" localSheetId="15"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afd" localSheetId="19"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afd"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dsd" localSheetId="20" hidden="1">{#N/A,#N/A,FALSE,"FinPl"}</definedName>
    <definedName name="dsdsd" localSheetId="21" hidden="1">{#N/A,#N/A,FALSE,"FinPl"}</definedName>
    <definedName name="dsdsd" localSheetId="15" hidden="1">{#N/A,#N/A,FALSE,"FinPl"}</definedName>
    <definedName name="dsdsd" localSheetId="19" hidden="1">{#N/A,#N/A,FALSE,"FinPl"}</definedName>
    <definedName name="dsdsd" hidden="1">{#N/A,#N/A,FALSE,"FinPl"}</definedName>
    <definedName name="DSF" localSheetId="15" hidden="1">{"'Jan - March 2000'!$A$5:$J$46"}</definedName>
    <definedName name="DSF" localSheetId="19" hidden="1">{"'Jan - March 2000'!$A$5:$J$46"}</definedName>
    <definedName name="DSF" hidden="1">{"'Jan - March 2000'!$A$5:$J$46"}</definedName>
    <definedName name="DSFJW" localSheetId="20" hidden="1">{"K100_All",#N/A,FALSE,"Kent 100`s";"K100_Tech",#N/A,FALSE,"Kent 100`s";"K100_Pricing",#N/A,FALSE,"Kent 100`s";"K100_PerMille",#N/A,FALSE,"Kent 100`s"}</definedName>
    <definedName name="DSFJW" localSheetId="21" hidden="1">{"K100_All",#N/A,FALSE,"Kent 100`s";"K100_Tech",#N/A,FALSE,"Kent 100`s";"K100_Pricing",#N/A,FALSE,"Kent 100`s";"K100_PerMille",#N/A,FALSE,"Kent 100`s"}</definedName>
    <definedName name="DSFJW" localSheetId="15" hidden="1">{"K100_All",#N/A,FALSE,"Kent 100`s";"K100_Tech",#N/A,FALSE,"Kent 100`s";"K100_Pricing",#N/A,FALSE,"Kent 100`s";"K100_PerMille",#N/A,FALSE,"Kent 100`s"}</definedName>
    <definedName name="DSFJW" localSheetId="19" hidden="1">{"K100_All",#N/A,FALSE,"Kent 100`s";"K100_Tech",#N/A,FALSE,"Kent 100`s";"K100_Pricing",#N/A,FALSE,"Kent 100`s";"K100_PerMille",#N/A,FALSE,"Kent 100`s"}</definedName>
    <definedName name="DSFJW" hidden="1">{"K100_All",#N/A,FALSE,"Kent 100`s";"K100_Tech",#N/A,FALSE,"Kent 100`s";"K100_Pricing",#N/A,FALSE,"Kent 100`s";"K100_PerMille",#N/A,FALSE,"Kent 100`s"}</definedName>
    <definedName name="dsfsd" localSheetId="20" hidden="1">{"Total",#N/A,FALSE,"Six Fields";"PDP",#N/A,FALSE,"Six Fields";"PNP",#N/A,FALSE,"Six Fields";"PUD",#N/A,FALSE,"Six Fields";"Prob",#N/A,FALSE,"Six Fields"}</definedName>
    <definedName name="dsfsd" localSheetId="21" hidden="1">{"Total",#N/A,FALSE,"Six Fields";"PDP",#N/A,FALSE,"Six Fields";"PNP",#N/A,FALSE,"Six Fields";"PUD",#N/A,FALSE,"Six Fields";"Prob",#N/A,FALSE,"Six Fields"}</definedName>
    <definedName name="dsfsd" localSheetId="15" hidden="1">{"Total",#N/A,FALSE,"Six Fields";"PDP",#N/A,FALSE,"Six Fields";"PNP",#N/A,FALSE,"Six Fields";"PUD",#N/A,FALSE,"Six Fields";"Prob",#N/A,FALSE,"Six Fields"}</definedName>
    <definedName name="dsfsd" localSheetId="19" hidden="1">{"Total",#N/A,FALSE,"Six Fields";"PDP",#N/A,FALSE,"Six Fields";"PNP",#N/A,FALSE,"Six Fields";"PUD",#N/A,FALSE,"Six Fields";"Prob",#N/A,FALSE,"Six Fields"}</definedName>
    <definedName name="dsfsd" hidden="1">{"Total",#N/A,FALSE,"Six Fields";"PDP",#N/A,FALSE,"Six Fields";"PNP",#N/A,FALSE,"Six Fields";"PUD",#N/A,FALSE,"Six Fields";"Prob",#N/A,FALSE,"Six Fields"}</definedName>
    <definedName name="dv" localSheetId="20" hidden="1">{"'PRODUCTIONCOST SHEET'!$B$3:$G$48"}</definedName>
    <definedName name="dv" localSheetId="21" hidden="1">{"'PRODUCTIONCOST SHEET'!$B$3:$G$48"}</definedName>
    <definedName name="dv" localSheetId="15" hidden="1">{"'PRODUCTIONCOST SHEET'!$B$3:$G$48"}</definedName>
    <definedName name="dv" localSheetId="19" hidden="1">{"'PRODUCTIONCOST SHEET'!$B$3:$G$48"}</definedName>
    <definedName name="dv" hidden="1">{"'PRODUCTIONCOST SHEET'!$B$3:$G$48"}</definedName>
    <definedName name="e" localSheetId="15" hidden="1">{"'Jan - March 2000'!$A$5:$J$46"}</definedName>
    <definedName name="e" localSheetId="19" hidden="1">{"'Jan - March 2000'!$A$5:$J$46"}</definedName>
    <definedName name="e" hidden="1">{"'Jan - March 2000'!$A$5:$J$46"}</definedName>
    <definedName name="e_C" localSheetId="15" hidden="1">{"'Jan - March 2000'!$A$5:$J$46"}</definedName>
    <definedName name="e_C" localSheetId="19" hidden="1">{"'Jan - March 2000'!$A$5:$J$46"}</definedName>
    <definedName name="e_C" hidden="1">{"'Jan - March 2000'!$A$5:$J$46"}</definedName>
    <definedName name="edeeeeeeeeeeeeeedeeeeeeeeeeeeeeeeeeeee" hidden="1">#REF!</definedName>
    <definedName name="EDITH" localSheetId="15" hidden="1">{#N/A,#N/A,FALSE,"Ventes V.P. V.U.";#N/A,#N/A,FALSE,"Les Concurences";#N/A,#N/A,FALSE,"DACIA"}</definedName>
    <definedName name="EDITH" localSheetId="19" hidden="1">{#N/A,#N/A,FALSE,"Ventes V.P. V.U.";#N/A,#N/A,FALSE,"Les Concurences";#N/A,#N/A,FALSE,"DACIA"}</definedName>
    <definedName name="EDITH" hidden="1">{#N/A,#N/A,FALSE,"Ventes V.P. V.U.";#N/A,#N/A,FALSE,"Les Concurences";#N/A,#N/A,FALSE,"DACIA"}</definedName>
    <definedName name="EE" localSheetId="20" hidden="1">{#N/A,#N/A,FALSE,"Inhalt";#N/A,#N/A,FALSE,"Kommentar";#N/A,#N/A,FALSE,"Ergebnisrechnung";#N/A,#N/A,FALSE,"Bilanz";#N/A,#N/A,FALSE,"Umsatz";#N/A,#N/A,FALSE,"Absatz";#N/A,#N/A,FALSE,"Preise";#N/A,#N/A,FALSE,"DB absolut";#N/A,#N/A,FALSE,"DB2 je SGB";#N/A,#N/A,FALSE,"Kennzahlen";#N/A,#N/A,FALSE,"Investitionen"}</definedName>
    <definedName name="EE" localSheetId="21" hidden="1">{#N/A,#N/A,FALSE,"Inhalt";#N/A,#N/A,FALSE,"Kommentar";#N/A,#N/A,FALSE,"Ergebnisrechnung";#N/A,#N/A,FALSE,"Bilanz";#N/A,#N/A,FALSE,"Umsatz";#N/A,#N/A,FALSE,"Absatz";#N/A,#N/A,FALSE,"Preise";#N/A,#N/A,FALSE,"DB absolut";#N/A,#N/A,FALSE,"DB2 je SGB";#N/A,#N/A,FALSE,"Kennzahlen";#N/A,#N/A,FALSE,"Investitionen"}</definedName>
    <definedName name="EE" localSheetId="15" hidden="1">{#N/A,#N/A,FALSE,"Inhalt";#N/A,#N/A,FALSE,"Kommentar";#N/A,#N/A,FALSE,"Ergebnisrechnung";#N/A,#N/A,FALSE,"Bilanz";#N/A,#N/A,FALSE,"Umsatz";#N/A,#N/A,FALSE,"Absatz";#N/A,#N/A,FALSE,"Preise";#N/A,#N/A,FALSE,"DB absolut";#N/A,#N/A,FALSE,"DB2 je SGB";#N/A,#N/A,FALSE,"Kennzahlen";#N/A,#N/A,FALSE,"Investitionen"}</definedName>
    <definedName name="EE" localSheetId="19" hidden="1">{#N/A,#N/A,FALSE,"Inhalt";#N/A,#N/A,FALSE,"Kommentar";#N/A,#N/A,FALSE,"Ergebnisrechnung";#N/A,#N/A,FALSE,"Bilanz";#N/A,#N/A,FALSE,"Umsatz";#N/A,#N/A,FALSE,"Absatz";#N/A,#N/A,FALSE,"Preise";#N/A,#N/A,FALSE,"DB absolut";#N/A,#N/A,FALSE,"DB2 je SGB";#N/A,#N/A,FALSE,"Kennzahlen";#N/A,#N/A,FALSE,"Investitionen"}</definedName>
    <definedName name="EE" hidden="1">{#N/A,#N/A,FALSE,"Inhalt";#N/A,#N/A,FALSE,"Kommentar";#N/A,#N/A,FALSE,"Ergebnisrechnung";#N/A,#N/A,FALSE,"Bilanz";#N/A,#N/A,FALSE,"Umsatz";#N/A,#N/A,FALSE,"Absatz";#N/A,#N/A,FALSE,"Preise";#N/A,#N/A,FALSE,"DB absolut";#N/A,#N/A,FALSE,"DB2 je SGB";#N/A,#N/A,FALSE,"Kennzahlen";#N/A,#N/A,FALSE,"Investitionen"}</definedName>
    <definedName name="eee" localSheetId="15" hidden="1">{"'Jan - March 2000'!$A$5:$J$46"}</definedName>
    <definedName name="eee" localSheetId="19" hidden="1">{"'Jan - March 2000'!$A$5:$J$46"}</definedName>
    <definedName name="eee" hidden="1">{"'Jan - March 2000'!$A$5:$J$46"}</definedName>
    <definedName name="eeeeeeeeeeeeeeeeeeee" localSheetId="20" hidden="1">{#N/A,#N/A,FALSE,"Aging Summary";#N/A,#N/A,FALSE,"Ratio Analysis";#N/A,#N/A,FALSE,"Test 120 Day Accts";#N/A,#N/A,FALSE,"Tickmarks"}</definedName>
    <definedName name="eeeeeeeeeeeeeeeeeeee" localSheetId="21" hidden="1">{#N/A,#N/A,FALSE,"Aging Summary";#N/A,#N/A,FALSE,"Ratio Analysis";#N/A,#N/A,FALSE,"Test 120 Day Accts";#N/A,#N/A,FALSE,"Tickmarks"}</definedName>
    <definedName name="eeeeeeeeeeeeeeeeeeee" localSheetId="15" hidden="1">{#N/A,#N/A,FALSE,"Aging Summary";#N/A,#N/A,FALSE,"Ratio Analysis";#N/A,#N/A,FALSE,"Test 120 Day Accts";#N/A,#N/A,FALSE,"Tickmarks"}</definedName>
    <definedName name="eeeeeeeeeeeeeeeeeeee" localSheetId="19" hidden="1">{#N/A,#N/A,FALSE,"Aging Summary";#N/A,#N/A,FALSE,"Ratio Analysis";#N/A,#N/A,FALSE,"Test 120 Day Accts";#N/A,#N/A,FALSE,"Tickmarks"}</definedName>
    <definedName name="eeeeeeeeeeeeeeeeeeee" hidden="1">{#N/A,#N/A,FALSE,"Aging Summary";#N/A,#N/A,FALSE,"Ratio Analysis";#N/A,#N/A,FALSE,"Test 120 Day Accts";#N/A,#N/A,FALSE,"Tickmarks"}</definedName>
    <definedName name="EEPE" localSheetId="15" hidden="1">{"'Summary'!$A$1:$J$46"}</definedName>
    <definedName name="EEPE" localSheetId="19" hidden="1">{"'Summary'!$A$1:$J$46"}</definedName>
    <definedName name="EEPE" hidden="1">{"'Summary'!$A$1:$J$46"}</definedName>
    <definedName name="EEQ" localSheetId="15" hidden="1">{"'Summary'!$A$1:$J$46"}</definedName>
    <definedName name="EEQ" localSheetId="19" hidden="1">{"'Summary'!$A$1:$J$46"}</definedName>
    <definedName name="EEQ" hidden="1">{"'Summary'!$A$1:$J$46"}</definedName>
    <definedName name="EF" localSheetId="15" hidden="1">{#N/A,#N/A,FALSE,"Ventes V.P. V.U.";#N/A,#N/A,FALSE,"Les Concurences";#N/A,#N/A,FALSE,"DACIA"}</definedName>
    <definedName name="EF" localSheetId="19" hidden="1">{#N/A,#N/A,FALSE,"Ventes V.P. V.U.";#N/A,#N/A,FALSE,"Les Concurences";#N/A,#N/A,FALSE,"DACIA"}</definedName>
    <definedName name="EF" hidden="1">{#N/A,#N/A,FALSE,"Ventes V.P. V.U.";#N/A,#N/A,FALSE,"Les Concurences";#N/A,#N/A,FALSE,"DACIA"}</definedName>
    <definedName name="efdf" localSheetId="20" hidden="1">{#N/A,#N/A,FALSE,"Forex"}</definedName>
    <definedName name="efdf" localSheetId="21" hidden="1">{#N/A,#N/A,FALSE,"Forex"}</definedName>
    <definedName name="efdf" localSheetId="15" hidden="1">{#N/A,#N/A,FALSE,"Forex"}</definedName>
    <definedName name="efdf" localSheetId="19" hidden="1">{#N/A,#N/A,FALSE,"Forex"}</definedName>
    <definedName name="efdf" hidden="1">{#N/A,#N/A,FALSE,"Forex"}</definedName>
    <definedName name="efsdafasd" localSheetId="20" hidden="1">{#N/A,#N/A,FALSE,"Completion of MBudget"}</definedName>
    <definedName name="efsdafasd" localSheetId="21" hidden="1">{#N/A,#N/A,FALSE,"Completion of MBudget"}</definedName>
    <definedName name="efsdafasd" localSheetId="15" hidden="1">{#N/A,#N/A,FALSE,"Completion of MBudget"}</definedName>
    <definedName name="efsdafasd" localSheetId="19" hidden="1">{#N/A,#N/A,FALSE,"Completion of MBudget"}</definedName>
    <definedName name="efsdafasd" hidden="1">{#N/A,#N/A,FALSE,"Completion of MBudget"}</definedName>
    <definedName name="el" localSheetId="20" hidden="1">{#N/A,#N/A,TRUE,"Std Mats Roth";#N/A,#N/A,TRUE,"Std Mats Vice Lgt";#N/A,#N/A,TRUE,"Std Mats Pall Mall Lgt";#N/A,#N/A,TRUE,"Std Mats Pall Mall";#N/A,#N/A,TRUE,"Std Mats Kent PL";#N/A,#N/A,TRUE,"Std Mats Kent";#N/A,#N/A,TRUE,"Std Mats Viceroy";#N/A,#N/A,TRUE,"Std Lucky Strike Lights";#N/A,#N/A,TRUE,"Std Mats Holly"}</definedName>
    <definedName name="el" localSheetId="21" hidden="1">{#N/A,#N/A,TRUE,"Std Mats Roth";#N/A,#N/A,TRUE,"Std Mats Vice Lgt";#N/A,#N/A,TRUE,"Std Mats Pall Mall Lgt";#N/A,#N/A,TRUE,"Std Mats Pall Mall";#N/A,#N/A,TRUE,"Std Mats Kent PL";#N/A,#N/A,TRUE,"Std Mats Kent";#N/A,#N/A,TRUE,"Std Mats Viceroy";#N/A,#N/A,TRUE,"Std Lucky Strike Lights";#N/A,#N/A,TRUE,"Std Mats Holly"}</definedName>
    <definedName name="el" localSheetId="15" hidden="1">{#N/A,#N/A,TRUE,"Std Mats Roth";#N/A,#N/A,TRUE,"Std Mats Vice Lgt";#N/A,#N/A,TRUE,"Std Mats Pall Mall Lgt";#N/A,#N/A,TRUE,"Std Mats Pall Mall";#N/A,#N/A,TRUE,"Std Mats Kent PL";#N/A,#N/A,TRUE,"Std Mats Kent";#N/A,#N/A,TRUE,"Std Mats Viceroy";#N/A,#N/A,TRUE,"Std Lucky Strike Lights";#N/A,#N/A,TRUE,"Std Mats Holly"}</definedName>
    <definedName name="el" localSheetId="19" hidden="1">{#N/A,#N/A,TRUE,"Std Mats Roth";#N/A,#N/A,TRUE,"Std Mats Vice Lgt";#N/A,#N/A,TRUE,"Std Mats Pall Mall Lgt";#N/A,#N/A,TRUE,"Std Mats Pall Mall";#N/A,#N/A,TRUE,"Std Mats Kent PL";#N/A,#N/A,TRUE,"Std Mats Kent";#N/A,#N/A,TRUE,"Std Mats Viceroy";#N/A,#N/A,TRUE,"Std Lucky Strike Lights";#N/A,#N/A,TRUE,"Std Mats Holly"}</definedName>
    <definedName name="el" hidden="1">{#N/A,#N/A,TRUE,"Std Mats Roth";#N/A,#N/A,TRUE,"Std Mats Vice Lgt";#N/A,#N/A,TRUE,"Std Mats Pall Mall Lgt";#N/A,#N/A,TRUE,"Std Mats Pall Mall";#N/A,#N/A,TRUE,"Std Mats Kent PL";#N/A,#N/A,TRUE,"Std Mats Kent";#N/A,#N/A,TRUE,"Std Mats Viceroy";#N/A,#N/A,TRUE,"Std Lucky Strike Lights";#N/A,#N/A,TRUE,"Std Mats Holly"}</definedName>
    <definedName name="EMILIA" localSheetId="15" hidden="1">{#N/A,#N/A,FALSE,"Completion of MBudget"}</definedName>
    <definedName name="EMILIA" localSheetId="19" hidden="1">{#N/A,#N/A,FALSE,"Completion of MBudget"}</definedName>
    <definedName name="EMILIA" hidden="1">{#N/A,#N/A,FALSE,"Completion of MBudget"}</definedName>
    <definedName name="eörTjkerfgtwüertüädgkrg" localSheetId="20" hidden="1">{"Meas",#N/A,FALSE,"Tot Europe"}</definedName>
    <definedName name="eörTjkerfgtwüertüädgkrg" localSheetId="21" hidden="1">{"Meas",#N/A,FALSE,"Tot Europe"}</definedName>
    <definedName name="eörTjkerfgtwüertüädgkrg" localSheetId="15" hidden="1">{"Meas",#N/A,FALSE,"Tot Europe"}</definedName>
    <definedName name="eörTjkerfgtwüertüädgkrg" localSheetId="19" hidden="1">{"Meas",#N/A,FALSE,"Tot Europe"}</definedName>
    <definedName name="eörTjkerfgtwüertüädgkrg" hidden="1">{"Meas",#N/A,FALSE,"Tot Europe"}</definedName>
    <definedName name="EPMWorkbookOptions_1" hidden="1">"dQEAAB|LCAAAAAAABADtvQdgHEmWJSYvbcp7f0r1StfgdKEIgGATJNiQQBDswYjN5pLsHWlHIymrKoHKZVZlXWYWQMztnbz33nvvvffee||997o7nU4n99//P1xmZAFs9s5K2smeIYCqyB8/fnwfPyIe/x7vFmV6mddNUS0/|2h3vPNRmi|n1axYXnz20bo939799KPf4|g3Th5/t6rfTqrq7Zerlpo2Kb23bB69a4rPPpq37erR3btXV1fjq3v"</definedName>
    <definedName name="EPMWorkbookOptions_2" hidden="1">"jqr64u7ezs3v39/7i|evpPF9k28WyabPlNP/IvjW7|a2PqNc0ffwqP6/zZv7l8stVvjw6z8omf3w3/JDbnZR5Vj/N2uzL5evsMj9q6zU17H7KTc1QXtZVm0/bfGbA9r8I21/N0rvy0Vnzk1ldZJMy/yKvLxyE3udEOQtWSXf0/wDlesyudQEAAA=="</definedName>
    <definedName name="ere" localSheetId="15" hidden="1">{"orixcsc",#N/A,FALSE,"ORIX CSC";"orixcsc2",#N/A,FALSE,"ORIX CSC"}</definedName>
    <definedName name="ere" localSheetId="19" hidden="1">{"orixcsc",#N/A,FALSE,"ORIX CSC";"orixcsc2",#N/A,FALSE,"ORIX CSC"}</definedName>
    <definedName name="ere" hidden="1">{"orixcsc",#N/A,FALSE,"ORIX CSC";"orixcsc2",#N/A,FALSE,"ORIX CSC"}</definedName>
    <definedName name="erere" localSheetId="20" hidden="1">{#N/A,#N/A,FALSE,"Ratio"}</definedName>
    <definedName name="erere" localSheetId="21" hidden="1">{#N/A,#N/A,FALSE,"Ratio"}</definedName>
    <definedName name="erere" localSheetId="15" hidden="1">{#N/A,#N/A,FALSE,"Ratio"}</definedName>
    <definedName name="erere" localSheetId="19" hidden="1">{#N/A,#N/A,FALSE,"Ratio"}</definedName>
    <definedName name="erere" hidden="1">{#N/A,#N/A,FALSE,"Ratio"}</definedName>
    <definedName name="erre" localSheetId="20" hidden="1">{"weichwaren",#N/A,FALSE,"Liste 1";"hartwaren",#N/A,FALSE,"Liste 1";"food",#N/A,FALSE,"Liste 1";"fleisch",#N/A,FALSE,"Liste 1"}</definedName>
    <definedName name="erre" localSheetId="21" hidden="1">{"weichwaren",#N/A,FALSE,"Liste 1";"hartwaren",#N/A,FALSE,"Liste 1";"food",#N/A,FALSE,"Liste 1";"fleisch",#N/A,FALSE,"Liste 1"}</definedName>
    <definedName name="erre" localSheetId="15" hidden="1">{"weichwaren",#N/A,FALSE,"Liste 1";"hartwaren",#N/A,FALSE,"Liste 1";"food",#N/A,FALSE,"Liste 1";"fleisch",#N/A,FALSE,"Liste 1"}</definedName>
    <definedName name="erre" localSheetId="19" hidden="1">{"weichwaren",#N/A,FALSE,"Liste 1";"hartwaren",#N/A,FALSE,"Liste 1";"food",#N/A,FALSE,"Liste 1";"fleisch",#N/A,FALSE,"Liste 1"}</definedName>
    <definedName name="erre" hidden="1">{"weichwaren",#N/A,FALSE,"Liste 1";"hartwaren",#N/A,FALSE,"Liste 1";"food",#N/A,FALSE,"Liste 1";"fleisch",#N/A,FALSE,"Liste 1"}</definedName>
    <definedName name="erwhqwrh" localSheetId="20"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rwhqwrh" localSheetId="21"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rwhqwrh" localSheetId="15"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rwhqwrh"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rwhqwrh"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ssais" localSheetId="15" hidden="1">{#N/A,#N/A,FALSE,"F_Plan";#N/A,#N/A,FALSE,"Parameter"}</definedName>
    <definedName name="essais" localSheetId="19" hidden="1">{#N/A,#N/A,FALSE,"F_Plan";#N/A,#N/A,FALSE,"Parameter"}</definedName>
    <definedName name="essais" hidden="1">{#N/A,#N/A,FALSE,"F_Plan";#N/A,#N/A,FALSE,"Parameter"}</definedName>
    <definedName name="EU" localSheetId="15" hidden="1">{"'PRODUCTIONCOST SHEET'!$B$3:$G$48"}</definedName>
    <definedName name="EU" localSheetId="19" hidden="1">{"'PRODUCTIONCOST SHEET'!$B$3:$G$48"}</definedName>
    <definedName name="EU" hidden="1">{"'PRODUCTIONCOST SHEET'!$B$3:$G$48"}</definedName>
    <definedName name="Euro" localSheetId="15" hidden="1">{#N/A,#N/A,FALSE,"Ventes V.P. V.U.";#N/A,#N/A,FALSE,"Les Concurences";#N/A,#N/A,FALSE,"DACIA"}</definedName>
    <definedName name="Euro" localSheetId="19" hidden="1">{#N/A,#N/A,FALSE,"Ventes V.P. V.U.";#N/A,#N/A,FALSE,"Les Concurences";#N/A,#N/A,FALSE,"DACIA"}</definedName>
    <definedName name="Euro" hidden="1">{#N/A,#N/A,FALSE,"Ventes V.P. V.U.";#N/A,#N/A,FALSE,"Les Concurences";#N/A,#N/A,FALSE,"DACIA"}</definedName>
    <definedName name="ev.Calculation" hidden="1">2</definedName>
    <definedName name="ev.Initialized" hidden="1">FALSE</definedName>
    <definedName name="EV__CVPARAMS__" hidden="1">"Control Panel!$B$1:$C$18;"</definedName>
    <definedName name="EV__EVCOM_OPTIONS__" hidden="1">8</definedName>
    <definedName name="EV__EXPOPTIONS__" hidden="1">1</definedName>
    <definedName name="EV__LASTREFTIME__" hidden="1">40332.4440393519</definedName>
    <definedName name="EV__MAXEXPCOLS__" hidden="1">100</definedName>
    <definedName name="EV__MAXEXPROWS__" hidden="1">1000</definedName>
    <definedName name="EV__MEMORYCVW__" hidden="1">0</definedName>
    <definedName name="EV__WBEVMODE__" hidden="1">1</definedName>
    <definedName name="EV__WBREFOPTIONS__" hidden="1">63</definedName>
    <definedName name="EV__WBVERSION__" hidden="1">0</definedName>
    <definedName name="EV__WSINFO__" hidden="1">"bpc12345"</definedName>
    <definedName name="EW" localSheetId="15" hidden="1">{"'Summary'!$A$1:$J$46"}</definedName>
    <definedName name="EW" localSheetId="19" hidden="1">{"'Summary'!$A$1:$J$46"}</definedName>
    <definedName name="EW" hidden="1">{"'Summary'!$A$1:$J$46"}</definedName>
    <definedName name="ewf" hidden="1">#REF!</definedName>
    <definedName name="ewlFEdf" localSheetId="20"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lFEdf" localSheetId="21"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lFEdf" localSheetId="15"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lFEdf" localSheetId="19"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lFEdf"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rwer" localSheetId="15" hidden="1">{#N/A,#N/A,FALSE,"ORIX CSC"}</definedName>
    <definedName name="ewrwer" localSheetId="19" hidden="1">{#N/A,#N/A,FALSE,"ORIX CSC"}</definedName>
    <definedName name="ewrwer" hidden="1">{#N/A,#N/A,FALSE,"ORIX CSC"}</definedName>
    <definedName name="ews" localSheetId="15" hidden="1">{"'Summary'!$A$1:$J$46"}</definedName>
    <definedName name="ews" localSheetId="19" hidden="1">{"'Summary'!$A$1:$J$46"}</definedName>
    <definedName name="ews" hidden="1">{"'Summary'!$A$1:$J$46"}</definedName>
    <definedName name="ExactAddinConnection" hidden="1">"100"</definedName>
    <definedName name="ExactAddinConnection.100" hidden="1">"PROLOANT330;100;laviniarece;1"</definedName>
    <definedName name="ExactAddinReports" hidden="1">1</definedName>
    <definedName name="exp"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enses2015" hidden="1">#REF!</definedName>
    <definedName name="f" localSheetId="15" hidden="1">{"'PRODUCTIONCOST SHEET'!$B$3:$G$48"}</definedName>
    <definedName name="f" localSheetId="19" hidden="1">{"'PRODUCTIONCOST SHEET'!$B$3:$G$48"}</definedName>
    <definedName name="f" hidden="1">{"'PRODUCTIONCOST SHEET'!$B$3:$G$48"}</definedName>
    <definedName name="fa" localSheetId="20" hidden="1">{#N/A,#N/A,FALSE,"Virgin Flightdeck"}</definedName>
    <definedName name="fa" localSheetId="21" hidden="1">{#N/A,#N/A,FALSE,"Virgin Flightdeck"}</definedName>
    <definedName name="fa" localSheetId="15" hidden="1">{#N/A,#N/A,FALSE,"Virgin Flightdeck"}</definedName>
    <definedName name="fa" localSheetId="19" hidden="1">{#N/A,#N/A,FALSE,"Virgin Flightdeck"}</definedName>
    <definedName name="fa" hidden="1">{#N/A,#N/A,FALSE,"Virgin Flightdeck"}</definedName>
    <definedName name="fabricatie" localSheetId="15" hidden="1">{#N/A,#N/A,FALSE,"Ventes V.P. V.U.";#N/A,#N/A,FALSE,"Les Concurences";#N/A,#N/A,FALSE,"DACIA"}</definedName>
    <definedName name="fabricatie" localSheetId="19" hidden="1">{#N/A,#N/A,FALSE,"Ventes V.P. V.U.";#N/A,#N/A,FALSE,"Les Concurences";#N/A,#N/A,FALSE,"DACIA"}</definedName>
    <definedName name="fabricatie" hidden="1">{#N/A,#N/A,FALSE,"Ventes V.P. V.U.";#N/A,#N/A,FALSE,"Les Concurences";#N/A,#N/A,FALSE,"DACIA"}</definedName>
    <definedName name="Facilities" localSheetId="20" hidden="1">{"'Sheet1'!$A$1:$AI$34","'Sheet1'!$A$1:$AI$31","'Sheet1'!$B$2:$AM$25"}</definedName>
    <definedName name="Facilities" localSheetId="21" hidden="1">{"'Sheet1'!$A$1:$AI$34","'Sheet1'!$A$1:$AI$31","'Sheet1'!$B$2:$AM$25"}</definedName>
    <definedName name="Facilities" localSheetId="15" hidden="1">{"'Sheet1'!$A$1:$AI$34","'Sheet1'!$A$1:$AI$31","'Sheet1'!$B$2:$AM$25"}</definedName>
    <definedName name="Facilities" localSheetId="19" hidden="1">{"'Sheet1'!$A$1:$AI$34","'Sheet1'!$A$1:$AI$31","'Sheet1'!$B$2:$AM$25"}</definedName>
    <definedName name="Facilities" hidden="1">{"'Sheet1'!$A$1:$AI$34","'Sheet1'!$A$1:$AI$31","'Sheet1'!$B$2:$AM$25"}</definedName>
    <definedName name="FAcopy" localSheetId="20" hidden="1">{"FSC Cons",#N/A,FALSE,"FSC Cons";"Cisco",#N/A,FALSE,"Cisco";#N/A,#N/A,FALSE,"FY97 YTD"}</definedName>
    <definedName name="FAcopy" localSheetId="21" hidden="1">{"FSC Cons",#N/A,FALSE,"FSC Cons";"Cisco",#N/A,FALSE,"Cisco";#N/A,#N/A,FALSE,"FY97 YTD"}</definedName>
    <definedName name="FAcopy" localSheetId="15" hidden="1">{"FSC Cons",#N/A,FALSE,"FSC Cons";"Cisco",#N/A,FALSE,"Cisco";#N/A,#N/A,FALSE,"FY97 YTD"}</definedName>
    <definedName name="FAcopy" localSheetId="19" hidden="1">{"FSC Cons",#N/A,FALSE,"FSC Cons";"Cisco",#N/A,FALSE,"Cisco";#N/A,#N/A,FALSE,"FY97 YTD"}</definedName>
    <definedName name="FAcopy" hidden="1">{"FSC Cons",#N/A,FALSE,"FSC Cons";"Cisco",#N/A,FALSE,"Cisco";#N/A,#N/A,FALSE,"FY97 YTD"}</definedName>
    <definedName name="fafs" hidden="1">#REF!</definedName>
    <definedName name="fagasdfgadfga" localSheetId="20" hidden="1">{#N/A,#N/A,FALSE,"Completion of MBudget"}</definedName>
    <definedName name="fagasdfgadfga" localSheetId="21" hidden="1">{#N/A,#N/A,FALSE,"Completion of MBudget"}</definedName>
    <definedName name="fagasdfgadfga" localSheetId="15" hidden="1">{#N/A,#N/A,FALSE,"Completion of MBudget"}</definedName>
    <definedName name="fagasdfgadfga" localSheetId="19" hidden="1">{#N/A,#N/A,FALSE,"Completion of MBudget"}</definedName>
    <definedName name="fagasdfgadfga" hidden="1">{#N/A,#N/A,FALSE,"Completion of MBudget"}</definedName>
    <definedName name="fara_promo" localSheetId="20" hidden="1">{"'Jan - March 2000'!$A$5:$J$46"}</definedName>
    <definedName name="fara_promo" localSheetId="21" hidden="1">{"'Jan - March 2000'!$A$5:$J$46"}</definedName>
    <definedName name="fara_promo" localSheetId="15" hidden="1">{"'Jan - March 2000'!$A$5:$J$46"}</definedName>
    <definedName name="fara_promo" localSheetId="19" hidden="1">{"'Jan - March 2000'!$A$5:$J$46"}</definedName>
    <definedName name="fara_promo" hidden="1">{"'Jan - March 2000'!$A$5:$J$46"}</definedName>
    <definedName name="fcknknfe" localSheetId="20" hidden="1">{#N/A,#N/A,FALSE,"FinPl"}</definedName>
    <definedName name="fcknknfe" localSheetId="21" hidden="1">{#N/A,#N/A,FALSE,"FinPl"}</definedName>
    <definedName name="fcknknfe" localSheetId="15" hidden="1">{#N/A,#N/A,FALSE,"FinPl"}</definedName>
    <definedName name="fcknknfe" localSheetId="19" hidden="1">{#N/A,#N/A,FALSE,"FinPl"}</definedName>
    <definedName name="fcknknfe" hidden="1">{#N/A,#N/A,FALSE,"FinPl"}</definedName>
    <definedName name="FCode" hidden="1">#REF!</definedName>
    <definedName name="fdaalfa" localSheetId="15" hidden="1">#REF!,#REF!</definedName>
    <definedName name="fdaalfa" hidden="1">#REF!,#REF!</definedName>
    <definedName name="fdafa" localSheetId="20" hidden="1">#REF!</definedName>
    <definedName name="fdafa" localSheetId="21" hidden="1">#REF!</definedName>
    <definedName name="fdafa" hidden="1">#REF!</definedName>
    <definedName name="FDD_0_0" hidden="1">"A30681"</definedName>
    <definedName name="FDD_0_1" hidden="1">"A31047"</definedName>
    <definedName name="FDD_0_10" hidden="1">"A34334"</definedName>
    <definedName name="FDD_0_11" hidden="1">"A34699"</definedName>
    <definedName name="FDD_0_12" hidden="1">"A35064"</definedName>
    <definedName name="FDD_0_13" hidden="1">"A35430"</definedName>
    <definedName name="FDD_0_14" hidden="1">"A35795"</definedName>
    <definedName name="FDD_0_2" hidden="1">"A31412"</definedName>
    <definedName name="FDD_0_3" hidden="1">"A31777"</definedName>
    <definedName name="FDD_0_4" hidden="1">"A32142"</definedName>
    <definedName name="FDD_0_5" hidden="1">"A32508"</definedName>
    <definedName name="FDD_0_6" hidden="1">"A32873"</definedName>
    <definedName name="FDD_0_7" hidden="1">"A33238"</definedName>
    <definedName name="FDD_0_8" hidden="1">"A33603"</definedName>
    <definedName name="FDD_0_9" hidden="1">"A33969"</definedName>
    <definedName name="FDD_1_0" hidden="1">"U25569"</definedName>
    <definedName name="FDD_10_0" hidden="1">"A25569"</definedName>
    <definedName name="FDD_100_0" hidden="1">"A25569"</definedName>
    <definedName name="FDD_101_0" hidden="1">"A25569"</definedName>
    <definedName name="FDD_102_0" hidden="1">"A25569"</definedName>
    <definedName name="FDD_103_0" hidden="1">"A25569"</definedName>
    <definedName name="FDD_104_0" hidden="1">"A25569"</definedName>
    <definedName name="FDD_105_0" hidden="1">"A25569"</definedName>
    <definedName name="FDD_106_0" hidden="1">"A25569"</definedName>
    <definedName name="FDD_107_0" hidden="1">"A25569"</definedName>
    <definedName name="FDD_108_0" hidden="1">"A25569"</definedName>
    <definedName name="FDD_109_0" hidden="1">"A25569"</definedName>
    <definedName name="FDD_11_0" hidden="1">"A25569"</definedName>
    <definedName name="FDD_110_0" hidden="1">"A25569"</definedName>
    <definedName name="FDD_111_0" hidden="1">"A25569"</definedName>
    <definedName name="FDD_112_0" hidden="1">"A25569"</definedName>
    <definedName name="FDD_113_0" hidden="1">"A25569"</definedName>
    <definedName name="FDD_114_0" hidden="1">"A25569"</definedName>
    <definedName name="FDD_115_0" hidden="1">"A25569"</definedName>
    <definedName name="FDD_116_0" hidden="1">"A25569"</definedName>
    <definedName name="FDD_117_0" hidden="1">"A30681"</definedName>
    <definedName name="FDD_117_1" hidden="1">"A31047"</definedName>
    <definedName name="FDD_117_10" hidden="1">"A34334"</definedName>
    <definedName name="FDD_117_11" hidden="1">"A34699"</definedName>
    <definedName name="FDD_117_12" hidden="1">"A35064"</definedName>
    <definedName name="FDD_117_13" hidden="1">"A35430"</definedName>
    <definedName name="FDD_117_14" hidden="1">"A35795"</definedName>
    <definedName name="FDD_117_2" hidden="1">"A31412"</definedName>
    <definedName name="FDD_117_3" hidden="1">"A31777"</definedName>
    <definedName name="FDD_117_4" hidden="1">"A32142"</definedName>
    <definedName name="FDD_117_5" hidden="1">"A32508"</definedName>
    <definedName name="FDD_117_6" hidden="1">"A32873"</definedName>
    <definedName name="FDD_117_7" hidden="1">"A33238"</definedName>
    <definedName name="FDD_117_8" hidden="1">"A33603"</definedName>
    <definedName name="FDD_117_9" hidden="1">"A33969"</definedName>
    <definedName name="FDD_118_0" hidden="1">"A30681"</definedName>
    <definedName name="FDD_118_1" hidden="1">"A31047"</definedName>
    <definedName name="FDD_118_10" hidden="1">"A34334"</definedName>
    <definedName name="FDD_118_11" hidden="1">"A34699"</definedName>
    <definedName name="FDD_118_12" hidden="1">"A35064"</definedName>
    <definedName name="FDD_118_13" hidden="1">"A35430"</definedName>
    <definedName name="FDD_118_14" hidden="1">"A35795"</definedName>
    <definedName name="FDD_118_2" hidden="1">"A31412"</definedName>
    <definedName name="FDD_118_3" hidden="1">"A31777"</definedName>
    <definedName name="FDD_118_4" hidden="1">"A32142"</definedName>
    <definedName name="FDD_118_5" hidden="1">"A32508"</definedName>
    <definedName name="FDD_118_6" hidden="1">"A32873"</definedName>
    <definedName name="FDD_118_7" hidden="1">"A33238"</definedName>
    <definedName name="FDD_118_8" hidden="1">"A33603"</definedName>
    <definedName name="FDD_118_9" hidden="1">"A33969"</definedName>
    <definedName name="FDD_119_0" hidden="1">"A30681"</definedName>
    <definedName name="FDD_119_1" hidden="1">"A31047"</definedName>
    <definedName name="FDD_119_10" hidden="1">"A34334"</definedName>
    <definedName name="FDD_119_11" hidden="1">"A34699"</definedName>
    <definedName name="FDD_119_12" hidden="1">"A35064"</definedName>
    <definedName name="FDD_119_13" hidden="1">"A35430"</definedName>
    <definedName name="FDD_119_14" hidden="1">"A35795"</definedName>
    <definedName name="FDD_119_2" hidden="1">"A31412"</definedName>
    <definedName name="FDD_119_3" hidden="1">"A31777"</definedName>
    <definedName name="FDD_119_4" hidden="1">"A32142"</definedName>
    <definedName name="FDD_119_5" hidden="1">"A32508"</definedName>
    <definedName name="FDD_119_6" hidden="1">"A32873"</definedName>
    <definedName name="FDD_119_7" hidden="1">"A33238"</definedName>
    <definedName name="FDD_119_8" hidden="1">"A33603"</definedName>
    <definedName name="FDD_119_9" hidden="1">"A33969"</definedName>
    <definedName name="FDD_12_0" hidden="1">"A25569"</definedName>
    <definedName name="FDD_120_0" hidden="1">"A30681"</definedName>
    <definedName name="FDD_120_1" hidden="1">"A31047"</definedName>
    <definedName name="FDD_120_10" hidden="1">"A34334"</definedName>
    <definedName name="FDD_120_11" hidden="1">"A34699"</definedName>
    <definedName name="FDD_120_12" hidden="1">"A35064"</definedName>
    <definedName name="FDD_120_13" hidden="1">"A35430"</definedName>
    <definedName name="FDD_120_14" hidden="1">"A35795"</definedName>
    <definedName name="FDD_120_2" hidden="1">"A31412"</definedName>
    <definedName name="FDD_120_3" hidden="1">"A31777"</definedName>
    <definedName name="FDD_120_4" hidden="1">"A32142"</definedName>
    <definedName name="FDD_120_5" hidden="1">"A32508"</definedName>
    <definedName name="FDD_120_6" hidden="1">"A32873"</definedName>
    <definedName name="FDD_120_7" hidden="1">"A33238"</definedName>
    <definedName name="FDD_120_8" hidden="1">"A33603"</definedName>
    <definedName name="FDD_120_9" hidden="1">"A33969"</definedName>
    <definedName name="FDD_121_0" hidden="1">"A30681"</definedName>
    <definedName name="FDD_121_1" hidden="1">"A31047"</definedName>
    <definedName name="FDD_121_10" hidden="1">"A34334"</definedName>
    <definedName name="FDD_121_11" hidden="1">"A34699"</definedName>
    <definedName name="FDD_121_12" hidden="1">"A35064"</definedName>
    <definedName name="FDD_121_13" hidden="1">"A35430"</definedName>
    <definedName name="FDD_121_14" hidden="1">"A35795"</definedName>
    <definedName name="FDD_121_2" hidden="1">"A31412"</definedName>
    <definedName name="FDD_121_3" hidden="1">"A31777"</definedName>
    <definedName name="FDD_121_4" hidden="1">"A32142"</definedName>
    <definedName name="FDD_121_5" hidden="1">"A32508"</definedName>
    <definedName name="FDD_121_6" hidden="1">"A32873"</definedName>
    <definedName name="FDD_121_7" hidden="1">"A33238"</definedName>
    <definedName name="FDD_121_8" hidden="1">"A33603"</definedName>
    <definedName name="FDD_121_9" hidden="1">"A33969"</definedName>
    <definedName name="FDD_122_0" hidden="1">"A30681"</definedName>
    <definedName name="FDD_122_1" hidden="1">"A31047"</definedName>
    <definedName name="FDD_122_10" hidden="1">"A34334"</definedName>
    <definedName name="FDD_122_11" hidden="1">"A34699"</definedName>
    <definedName name="FDD_122_12" hidden="1">"A35064"</definedName>
    <definedName name="FDD_122_13" hidden="1">"A35430"</definedName>
    <definedName name="FDD_122_14" hidden="1">"A35795"</definedName>
    <definedName name="FDD_122_2" hidden="1">"A31412"</definedName>
    <definedName name="FDD_122_3" hidden="1">"A31777"</definedName>
    <definedName name="FDD_122_4" hidden="1">"A32142"</definedName>
    <definedName name="FDD_122_5" hidden="1">"A32508"</definedName>
    <definedName name="FDD_122_6" hidden="1">"A32873"</definedName>
    <definedName name="FDD_122_7" hidden="1">"A33238"</definedName>
    <definedName name="FDD_122_8" hidden="1">"A33603"</definedName>
    <definedName name="FDD_122_9" hidden="1">"A33969"</definedName>
    <definedName name="FDD_123_0" hidden="1">"A30681"</definedName>
    <definedName name="FDD_123_1" hidden="1">"A31047"</definedName>
    <definedName name="FDD_123_10" hidden="1">"A34334"</definedName>
    <definedName name="FDD_123_11" hidden="1">"A34699"</definedName>
    <definedName name="FDD_123_12" hidden="1">"A35064"</definedName>
    <definedName name="FDD_123_13" hidden="1">"A35430"</definedName>
    <definedName name="FDD_123_14" hidden="1">"A35795"</definedName>
    <definedName name="FDD_123_2" hidden="1">"A31412"</definedName>
    <definedName name="FDD_123_3" hidden="1">"A31777"</definedName>
    <definedName name="FDD_123_4" hidden="1">"A32142"</definedName>
    <definedName name="FDD_123_5" hidden="1">"A32508"</definedName>
    <definedName name="FDD_123_6" hidden="1">"A32873"</definedName>
    <definedName name="FDD_123_7" hidden="1">"A33238"</definedName>
    <definedName name="FDD_123_8" hidden="1">"A33603"</definedName>
    <definedName name="FDD_123_9" hidden="1">"A33969"</definedName>
    <definedName name="FDD_124_0" hidden="1">"A30681"</definedName>
    <definedName name="FDD_124_1" hidden="1">"A31047"</definedName>
    <definedName name="FDD_124_10" hidden="1">"A34334"</definedName>
    <definedName name="FDD_124_11" hidden="1">"A34699"</definedName>
    <definedName name="FDD_124_12" hidden="1">"A35064"</definedName>
    <definedName name="FDD_124_13" hidden="1">"A35430"</definedName>
    <definedName name="FDD_124_14" hidden="1">"A35795"</definedName>
    <definedName name="FDD_124_2" hidden="1">"A31412"</definedName>
    <definedName name="FDD_124_3" hidden="1">"A31777"</definedName>
    <definedName name="FDD_124_4" hidden="1">"A32142"</definedName>
    <definedName name="FDD_124_5" hidden="1">"A32508"</definedName>
    <definedName name="FDD_124_6" hidden="1">"A32873"</definedName>
    <definedName name="FDD_124_7" hidden="1">"A33238"</definedName>
    <definedName name="FDD_124_8" hidden="1">"A33603"</definedName>
    <definedName name="FDD_124_9" hidden="1">"A33969"</definedName>
    <definedName name="FDD_125_0" hidden="1">"A30681"</definedName>
    <definedName name="FDD_125_1" hidden="1">"A31047"</definedName>
    <definedName name="FDD_125_10" hidden="1">"A34334"</definedName>
    <definedName name="FDD_125_11" hidden="1">"A34699"</definedName>
    <definedName name="FDD_125_12" hidden="1">"A35064"</definedName>
    <definedName name="FDD_125_13" hidden="1">"A35430"</definedName>
    <definedName name="FDD_125_14" hidden="1">"A35795"</definedName>
    <definedName name="FDD_125_2" hidden="1">"A31412"</definedName>
    <definedName name="FDD_125_3" hidden="1">"A31777"</definedName>
    <definedName name="FDD_125_4" hidden="1">"A32142"</definedName>
    <definedName name="FDD_125_5" hidden="1">"A32508"</definedName>
    <definedName name="FDD_125_6" hidden="1">"A32873"</definedName>
    <definedName name="FDD_125_7" hidden="1">"A33238"</definedName>
    <definedName name="FDD_125_8" hidden="1">"A33603"</definedName>
    <definedName name="FDD_125_9" hidden="1">"A33969"</definedName>
    <definedName name="FDD_126_0" hidden="1">"A30681"</definedName>
    <definedName name="FDD_126_1" hidden="1">"A31047"</definedName>
    <definedName name="FDD_126_10" hidden="1">"A34334"</definedName>
    <definedName name="FDD_126_11" hidden="1">"A34699"</definedName>
    <definedName name="FDD_126_12" hidden="1">"A35064"</definedName>
    <definedName name="FDD_126_13" hidden="1">"A35430"</definedName>
    <definedName name="FDD_126_14" hidden="1">"A35795"</definedName>
    <definedName name="FDD_126_2" hidden="1">"A31412"</definedName>
    <definedName name="FDD_126_3" hidden="1">"A31777"</definedName>
    <definedName name="FDD_126_4" hidden="1">"A32142"</definedName>
    <definedName name="FDD_126_5" hidden="1">"A32508"</definedName>
    <definedName name="FDD_126_6" hidden="1">"A32873"</definedName>
    <definedName name="FDD_126_7" hidden="1">"A33238"</definedName>
    <definedName name="FDD_126_8" hidden="1">"A33603"</definedName>
    <definedName name="FDD_126_9" hidden="1">"A33969"</definedName>
    <definedName name="FDD_127_0" hidden="1">"A30681"</definedName>
    <definedName name="FDD_127_1" hidden="1">"A31047"</definedName>
    <definedName name="FDD_127_10" hidden="1">"A34334"</definedName>
    <definedName name="FDD_127_11" hidden="1">"A34699"</definedName>
    <definedName name="FDD_127_12" hidden="1">"A35064"</definedName>
    <definedName name="FDD_127_13" hidden="1">"A35430"</definedName>
    <definedName name="FDD_127_14" hidden="1">"A35795"</definedName>
    <definedName name="FDD_127_2" hidden="1">"A31412"</definedName>
    <definedName name="FDD_127_3" hidden="1">"A31777"</definedName>
    <definedName name="FDD_127_4" hidden="1">"A32142"</definedName>
    <definedName name="FDD_127_5" hidden="1">"A32508"</definedName>
    <definedName name="FDD_127_6" hidden="1">"A32873"</definedName>
    <definedName name="FDD_127_7" hidden="1">"A33238"</definedName>
    <definedName name="FDD_127_8" hidden="1">"A33603"</definedName>
    <definedName name="FDD_127_9" hidden="1">"A33969"</definedName>
    <definedName name="FDD_128_0" hidden="1">"A30681"</definedName>
    <definedName name="FDD_128_1" hidden="1">"A31047"</definedName>
    <definedName name="FDD_128_10" hidden="1">"A34334"</definedName>
    <definedName name="FDD_128_11" hidden="1">"A34699"</definedName>
    <definedName name="FDD_128_12" hidden="1">"A35064"</definedName>
    <definedName name="FDD_128_13" hidden="1">"A35430"</definedName>
    <definedName name="FDD_128_14" hidden="1">"A35795"</definedName>
    <definedName name="FDD_128_2" hidden="1">"A31412"</definedName>
    <definedName name="FDD_128_3" hidden="1">"A31777"</definedName>
    <definedName name="FDD_128_4" hidden="1">"A32142"</definedName>
    <definedName name="FDD_128_5" hidden="1">"A32508"</definedName>
    <definedName name="FDD_128_6" hidden="1">"A32873"</definedName>
    <definedName name="FDD_128_7" hidden="1">"A33238"</definedName>
    <definedName name="FDD_128_8" hidden="1">"A33603"</definedName>
    <definedName name="FDD_128_9" hidden="1">"A33969"</definedName>
    <definedName name="FDD_129_0" hidden="1">"A30681"</definedName>
    <definedName name="FDD_129_1" hidden="1">"A31047"</definedName>
    <definedName name="FDD_129_10" hidden="1">"A34334"</definedName>
    <definedName name="FDD_129_11" hidden="1">"A34699"</definedName>
    <definedName name="FDD_129_12" hidden="1">"A35064"</definedName>
    <definedName name="FDD_129_13" hidden="1">"A35430"</definedName>
    <definedName name="FDD_129_14" hidden="1">"A35795"</definedName>
    <definedName name="FDD_129_2" hidden="1">"A31412"</definedName>
    <definedName name="FDD_129_3" hidden="1">"A31777"</definedName>
    <definedName name="FDD_129_4" hidden="1">"A32142"</definedName>
    <definedName name="FDD_129_5" hidden="1">"A32508"</definedName>
    <definedName name="FDD_129_6" hidden="1">"A32873"</definedName>
    <definedName name="FDD_129_7" hidden="1">"A33238"</definedName>
    <definedName name="FDD_129_8" hidden="1">"A33603"</definedName>
    <definedName name="FDD_129_9" hidden="1">"A33969"</definedName>
    <definedName name="FDD_13_0" hidden="1">"A25569"</definedName>
    <definedName name="FDD_130_0" hidden="1">"A30681"</definedName>
    <definedName name="FDD_130_1" hidden="1">"A31047"</definedName>
    <definedName name="FDD_130_10" hidden="1">"A34334"</definedName>
    <definedName name="FDD_130_11" hidden="1">"A34699"</definedName>
    <definedName name="FDD_130_12" hidden="1">"A35064"</definedName>
    <definedName name="FDD_130_13" hidden="1">"A35430"</definedName>
    <definedName name="FDD_130_14" hidden="1">"A35795"</definedName>
    <definedName name="FDD_130_2" hidden="1">"A31412"</definedName>
    <definedName name="FDD_130_3" hidden="1">"A31777"</definedName>
    <definedName name="FDD_130_4" hidden="1">"A32142"</definedName>
    <definedName name="FDD_130_5" hidden="1">"A32508"</definedName>
    <definedName name="FDD_130_6" hidden="1">"A32873"</definedName>
    <definedName name="FDD_130_7" hidden="1">"A33238"</definedName>
    <definedName name="FDD_130_8" hidden="1">"A33603"</definedName>
    <definedName name="FDD_130_9" hidden="1">"A33969"</definedName>
    <definedName name="FDD_131_0" hidden="1">"A30681"</definedName>
    <definedName name="FDD_131_1" hidden="1">"A31047"</definedName>
    <definedName name="FDD_131_10" hidden="1">"A34334"</definedName>
    <definedName name="FDD_131_11" hidden="1">"A34699"</definedName>
    <definedName name="FDD_131_12" hidden="1">"A35064"</definedName>
    <definedName name="FDD_131_13" hidden="1">"A35430"</definedName>
    <definedName name="FDD_131_14" hidden="1">"A35795"</definedName>
    <definedName name="FDD_131_2" hidden="1">"A31412"</definedName>
    <definedName name="FDD_131_3" hidden="1">"A31777"</definedName>
    <definedName name="FDD_131_4" hidden="1">"A32142"</definedName>
    <definedName name="FDD_131_5" hidden="1">"A32508"</definedName>
    <definedName name="FDD_131_6" hidden="1">"A32873"</definedName>
    <definedName name="FDD_131_7" hidden="1">"A33238"</definedName>
    <definedName name="FDD_131_8" hidden="1">"A33603"</definedName>
    <definedName name="FDD_131_9" hidden="1">"A33969"</definedName>
    <definedName name="FDD_132_0" hidden="1">"U30681"</definedName>
    <definedName name="FDD_132_1" hidden="1">"U31047"</definedName>
    <definedName name="FDD_132_10" hidden="1">"U34334"</definedName>
    <definedName name="FDD_132_11" hidden="1">"U34699"</definedName>
    <definedName name="FDD_132_12" hidden="1">"U35064"</definedName>
    <definedName name="FDD_132_13" hidden="1">"U35430"</definedName>
    <definedName name="FDD_132_14" hidden="1">"U35795"</definedName>
    <definedName name="FDD_132_2" hidden="1">"U31412"</definedName>
    <definedName name="FDD_132_3" hidden="1">"U31777"</definedName>
    <definedName name="FDD_132_4" hidden="1">"U32142"</definedName>
    <definedName name="FDD_132_5" hidden="1">"U32508"</definedName>
    <definedName name="FDD_132_6" hidden="1">"U32873"</definedName>
    <definedName name="FDD_132_7" hidden="1">"U33238"</definedName>
    <definedName name="FDD_132_8" hidden="1">"U33603"</definedName>
    <definedName name="FDD_132_9" hidden="1">"U33969"</definedName>
    <definedName name="FDD_133_0" hidden="1">"A30681"</definedName>
    <definedName name="FDD_133_1" hidden="1">"A31047"</definedName>
    <definedName name="FDD_133_10" hidden="1">"A34334"</definedName>
    <definedName name="FDD_133_11" hidden="1">"A34699"</definedName>
    <definedName name="FDD_133_12" hidden="1">"A35064"</definedName>
    <definedName name="FDD_133_13" hidden="1">"A35430"</definedName>
    <definedName name="FDD_133_14" hidden="1">"A35795"</definedName>
    <definedName name="FDD_133_2" hidden="1">"A31412"</definedName>
    <definedName name="FDD_133_3" hidden="1">"A31777"</definedName>
    <definedName name="FDD_133_4" hidden="1">"A32142"</definedName>
    <definedName name="FDD_133_5" hidden="1">"A32508"</definedName>
    <definedName name="FDD_133_6" hidden="1">"A32873"</definedName>
    <definedName name="FDD_133_7" hidden="1">"A33238"</definedName>
    <definedName name="FDD_133_8" hidden="1">"A33603"</definedName>
    <definedName name="FDD_133_9" hidden="1">"A33969"</definedName>
    <definedName name="FDD_134_0" hidden="1">"A30681"</definedName>
    <definedName name="FDD_134_1" hidden="1">"A31047"</definedName>
    <definedName name="FDD_134_10" hidden="1">"A34334"</definedName>
    <definedName name="FDD_134_11" hidden="1">"A34699"</definedName>
    <definedName name="FDD_134_12" hidden="1">"A35064"</definedName>
    <definedName name="FDD_134_13" hidden="1">"A35430"</definedName>
    <definedName name="FDD_134_14" hidden="1">"A35795"</definedName>
    <definedName name="FDD_134_2" hidden="1">"A31412"</definedName>
    <definedName name="FDD_134_3" hidden="1">"A31777"</definedName>
    <definedName name="FDD_134_4" hidden="1">"A32142"</definedName>
    <definedName name="FDD_134_5" hidden="1">"A32508"</definedName>
    <definedName name="FDD_134_6" hidden="1">"A32873"</definedName>
    <definedName name="FDD_134_7" hidden="1">"A33238"</definedName>
    <definedName name="FDD_134_8" hidden="1">"A33603"</definedName>
    <definedName name="FDD_134_9" hidden="1">"A33969"</definedName>
    <definedName name="FDD_135_0" hidden="1">"A30681"</definedName>
    <definedName name="FDD_135_1" hidden="1">"A31047"</definedName>
    <definedName name="FDD_135_10" hidden="1">"A34334"</definedName>
    <definedName name="FDD_135_11" hidden="1">"A34699"</definedName>
    <definedName name="FDD_135_12" hidden="1">"A35064"</definedName>
    <definedName name="FDD_135_13" hidden="1">"A35430"</definedName>
    <definedName name="FDD_135_14" hidden="1">"A35795"</definedName>
    <definedName name="FDD_135_2" hidden="1">"A31412"</definedName>
    <definedName name="FDD_135_3" hidden="1">"A31777"</definedName>
    <definedName name="FDD_135_4" hidden="1">"A32142"</definedName>
    <definedName name="FDD_135_5" hidden="1">"A32508"</definedName>
    <definedName name="FDD_135_6" hidden="1">"A32873"</definedName>
    <definedName name="FDD_135_7" hidden="1">"A33238"</definedName>
    <definedName name="FDD_135_8" hidden="1">"A33603"</definedName>
    <definedName name="FDD_135_9" hidden="1">"A33969"</definedName>
    <definedName name="FDD_136_0" hidden="1">"A30681"</definedName>
    <definedName name="FDD_136_1" hidden="1">"A31047"</definedName>
    <definedName name="FDD_136_10" hidden="1">"A34334"</definedName>
    <definedName name="FDD_136_11" hidden="1">"A34699"</definedName>
    <definedName name="FDD_136_12" hidden="1">"A35064"</definedName>
    <definedName name="FDD_136_13" hidden="1">"A35430"</definedName>
    <definedName name="FDD_136_14" hidden="1">"A35795"</definedName>
    <definedName name="FDD_136_2" hidden="1">"A31412"</definedName>
    <definedName name="FDD_136_3" hidden="1">"A31777"</definedName>
    <definedName name="FDD_136_4" hidden="1">"A32142"</definedName>
    <definedName name="FDD_136_5" hidden="1">"A32508"</definedName>
    <definedName name="FDD_136_6" hidden="1">"A32873"</definedName>
    <definedName name="FDD_136_7" hidden="1">"A33238"</definedName>
    <definedName name="FDD_136_8" hidden="1">"A33603"</definedName>
    <definedName name="FDD_136_9" hidden="1">"A33969"</definedName>
    <definedName name="FDD_137_0" hidden="1">"A30681"</definedName>
    <definedName name="FDD_137_1" hidden="1">"A31047"</definedName>
    <definedName name="FDD_137_10" hidden="1">"A34334"</definedName>
    <definedName name="FDD_137_11" hidden="1">"A34699"</definedName>
    <definedName name="FDD_137_12" hidden="1">"A35064"</definedName>
    <definedName name="FDD_137_13" hidden="1">"A35430"</definedName>
    <definedName name="FDD_137_14" hidden="1">"A35795"</definedName>
    <definedName name="FDD_137_2" hidden="1">"A31412"</definedName>
    <definedName name="FDD_137_3" hidden="1">"A31777"</definedName>
    <definedName name="FDD_137_4" hidden="1">"A32142"</definedName>
    <definedName name="FDD_137_5" hidden="1">"A32508"</definedName>
    <definedName name="FDD_137_6" hidden="1">"A32873"</definedName>
    <definedName name="FDD_137_7" hidden="1">"A33238"</definedName>
    <definedName name="FDD_137_8" hidden="1">"A33603"</definedName>
    <definedName name="FDD_137_9" hidden="1">"A33969"</definedName>
    <definedName name="FDD_138_0" hidden="1">"A30681"</definedName>
    <definedName name="FDD_138_1" hidden="1">"A31047"</definedName>
    <definedName name="FDD_138_10" hidden="1">"A34334"</definedName>
    <definedName name="FDD_138_11" hidden="1">"A34699"</definedName>
    <definedName name="FDD_138_12" hidden="1">"A35064"</definedName>
    <definedName name="FDD_138_13" hidden="1">"A35430"</definedName>
    <definedName name="FDD_138_14" hidden="1">"A35795"</definedName>
    <definedName name="FDD_138_2" hidden="1">"A31412"</definedName>
    <definedName name="FDD_138_3" hidden="1">"A31777"</definedName>
    <definedName name="FDD_138_4" hidden="1">"A32142"</definedName>
    <definedName name="FDD_138_5" hidden="1">"A32508"</definedName>
    <definedName name="FDD_138_6" hidden="1">"A32873"</definedName>
    <definedName name="FDD_138_7" hidden="1">"A33238"</definedName>
    <definedName name="FDD_138_8" hidden="1">"A33603"</definedName>
    <definedName name="FDD_138_9" hidden="1">"A33969"</definedName>
    <definedName name="FDD_139_0" hidden="1">"A30681"</definedName>
    <definedName name="FDD_139_1" hidden="1">"A31047"</definedName>
    <definedName name="FDD_139_10" hidden="1">"U34334"</definedName>
    <definedName name="FDD_139_11" hidden="1">"U34699"</definedName>
    <definedName name="FDD_139_12" hidden="1">"U35064"</definedName>
    <definedName name="FDD_139_13" hidden="1">"U35430"</definedName>
    <definedName name="FDD_139_14" hidden="1">"U35795"</definedName>
    <definedName name="FDD_139_2" hidden="1">"A31412"</definedName>
    <definedName name="FDD_139_3" hidden="1">"U31777"</definedName>
    <definedName name="FDD_139_4" hidden="1">"U32142"</definedName>
    <definedName name="FDD_139_5" hidden="1">"U32508"</definedName>
    <definedName name="FDD_139_6" hidden="1">"U32873"</definedName>
    <definedName name="FDD_139_7" hidden="1">"U33238"</definedName>
    <definedName name="FDD_139_8" hidden="1">"U33603"</definedName>
    <definedName name="FDD_139_9" hidden="1">"U33969"</definedName>
    <definedName name="FDD_14_0" hidden="1">"A25569"</definedName>
    <definedName name="FDD_140_0" hidden="1">"A25569"</definedName>
    <definedName name="FDD_141_0" hidden="1">"A30681"</definedName>
    <definedName name="FDD_141_1" hidden="1">"A31047"</definedName>
    <definedName name="FDD_141_10" hidden="1">"A34334"</definedName>
    <definedName name="FDD_141_11" hidden="1">"A34699"</definedName>
    <definedName name="FDD_141_12" hidden="1">"A35064"</definedName>
    <definedName name="FDD_141_13" hidden="1">"A35430"</definedName>
    <definedName name="FDD_141_14" hidden="1">"A35795"</definedName>
    <definedName name="FDD_141_2" hidden="1">"A31412"</definedName>
    <definedName name="FDD_141_3" hidden="1">"A31777"</definedName>
    <definedName name="FDD_141_4" hidden="1">"A32142"</definedName>
    <definedName name="FDD_141_5" hidden="1">"A32508"</definedName>
    <definedName name="FDD_141_6" hidden="1">"A32873"</definedName>
    <definedName name="FDD_141_7" hidden="1">"A33238"</definedName>
    <definedName name="FDD_141_8" hidden="1">"A33603"</definedName>
    <definedName name="FDD_141_9" hidden="1">"A33969"</definedName>
    <definedName name="FDD_142_0" hidden="1">"A30681"</definedName>
    <definedName name="FDD_142_1" hidden="1">"A31047"</definedName>
    <definedName name="FDD_142_10" hidden="1">"A34334"</definedName>
    <definedName name="FDD_142_11" hidden="1">"A34699"</definedName>
    <definedName name="FDD_142_12" hidden="1">"A35064"</definedName>
    <definedName name="FDD_142_13" hidden="1">"A35430"</definedName>
    <definedName name="FDD_142_14" hidden="1">"A35795"</definedName>
    <definedName name="FDD_142_2" hidden="1">"A31412"</definedName>
    <definedName name="FDD_142_3" hidden="1">"A31777"</definedName>
    <definedName name="FDD_142_4" hidden="1">"A32142"</definedName>
    <definedName name="FDD_142_5" hidden="1">"A32508"</definedName>
    <definedName name="FDD_142_6" hidden="1">"A32873"</definedName>
    <definedName name="FDD_142_7" hidden="1">"A33238"</definedName>
    <definedName name="FDD_142_8" hidden="1">"A33603"</definedName>
    <definedName name="FDD_142_9" hidden="1">"A33969"</definedName>
    <definedName name="FDD_143_0" hidden="1">"A30681"</definedName>
    <definedName name="FDD_143_1" hidden="1">"A31047"</definedName>
    <definedName name="FDD_143_10" hidden="1">"A34334"</definedName>
    <definedName name="FDD_143_11" hidden="1">"A34699"</definedName>
    <definedName name="FDD_143_12" hidden="1">"A35064"</definedName>
    <definedName name="FDD_143_13" hidden="1">"A35430"</definedName>
    <definedName name="FDD_143_14" hidden="1">"A35795"</definedName>
    <definedName name="FDD_143_2" hidden="1">"A31412"</definedName>
    <definedName name="FDD_143_3" hidden="1">"A31777"</definedName>
    <definedName name="FDD_143_4" hidden="1">"A32142"</definedName>
    <definedName name="FDD_143_5" hidden="1">"A32508"</definedName>
    <definedName name="FDD_143_6" hidden="1">"A32873"</definedName>
    <definedName name="FDD_143_7" hidden="1">"A33238"</definedName>
    <definedName name="FDD_143_8" hidden="1">"A33603"</definedName>
    <definedName name="FDD_143_9" hidden="1">"A33969"</definedName>
    <definedName name="FDD_144_0" hidden="1">"A30681"</definedName>
    <definedName name="FDD_144_1" hidden="1">"A31047"</definedName>
    <definedName name="FDD_144_10" hidden="1">"A34334"</definedName>
    <definedName name="FDD_144_11" hidden="1">"A34699"</definedName>
    <definedName name="FDD_144_12" hidden="1">"A35064"</definedName>
    <definedName name="FDD_144_13" hidden="1">"A35430"</definedName>
    <definedName name="FDD_144_14" hidden="1">"A35795"</definedName>
    <definedName name="FDD_144_2" hidden="1">"A31412"</definedName>
    <definedName name="FDD_144_3" hidden="1">"A31777"</definedName>
    <definedName name="FDD_144_4" hidden="1">"A32142"</definedName>
    <definedName name="FDD_144_5" hidden="1">"A32508"</definedName>
    <definedName name="FDD_144_6" hidden="1">"A32873"</definedName>
    <definedName name="FDD_144_7" hidden="1">"A33238"</definedName>
    <definedName name="FDD_144_8" hidden="1">"A33603"</definedName>
    <definedName name="FDD_144_9" hidden="1">"A33969"</definedName>
    <definedName name="FDD_145_0" hidden="1">"A30681"</definedName>
    <definedName name="FDD_145_1" hidden="1">"A31047"</definedName>
    <definedName name="FDD_145_10" hidden="1">"A34334"</definedName>
    <definedName name="FDD_145_11" hidden="1">"A34699"</definedName>
    <definedName name="FDD_145_12" hidden="1">"A35064"</definedName>
    <definedName name="FDD_145_13" hidden="1">"A35430"</definedName>
    <definedName name="FDD_145_14" hidden="1">"A35795"</definedName>
    <definedName name="FDD_145_2" hidden="1">"A31412"</definedName>
    <definedName name="FDD_145_3" hidden="1">"A31777"</definedName>
    <definedName name="FDD_145_4" hidden="1">"A32142"</definedName>
    <definedName name="FDD_145_5" hidden="1">"A32508"</definedName>
    <definedName name="FDD_145_6" hidden="1">"A32873"</definedName>
    <definedName name="FDD_145_7" hidden="1">"A33238"</definedName>
    <definedName name="FDD_145_8" hidden="1">"A33603"</definedName>
    <definedName name="FDD_145_9" hidden="1">"A33969"</definedName>
    <definedName name="FDD_146_0" hidden="1">"A30681"</definedName>
    <definedName name="FDD_146_1" hidden="1">"A31047"</definedName>
    <definedName name="FDD_146_10" hidden="1">"A34334"</definedName>
    <definedName name="FDD_146_11" hidden="1">"A34699"</definedName>
    <definedName name="FDD_146_12" hidden="1">"A35064"</definedName>
    <definedName name="FDD_146_13" hidden="1">"A35430"</definedName>
    <definedName name="FDD_146_14" hidden="1">"A35795"</definedName>
    <definedName name="FDD_146_2" hidden="1">"A31412"</definedName>
    <definedName name="FDD_146_3" hidden="1">"A31777"</definedName>
    <definedName name="FDD_146_4" hidden="1">"A32142"</definedName>
    <definedName name="FDD_146_5" hidden="1">"A32508"</definedName>
    <definedName name="FDD_146_6" hidden="1">"A32873"</definedName>
    <definedName name="FDD_146_7" hidden="1">"A33238"</definedName>
    <definedName name="FDD_146_8" hidden="1">"A33603"</definedName>
    <definedName name="FDD_146_9" hidden="1">"A33969"</definedName>
    <definedName name="FDD_147_0" hidden="1">"U30681"</definedName>
    <definedName name="FDD_147_1" hidden="1">"U31047"</definedName>
    <definedName name="FDD_147_10" hidden="1">"U34334"</definedName>
    <definedName name="FDD_147_11" hidden="1">"U34699"</definedName>
    <definedName name="FDD_147_12" hidden="1">"U35064"</definedName>
    <definedName name="FDD_147_13" hidden="1">"U35430"</definedName>
    <definedName name="FDD_147_14" hidden="1">"U35795"</definedName>
    <definedName name="FDD_147_2" hidden="1">"U31412"</definedName>
    <definedName name="FDD_147_3" hidden="1">"U31777"</definedName>
    <definedName name="FDD_147_4" hidden="1">"U32142"</definedName>
    <definedName name="FDD_147_5" hidden="1">"U32508"</definedName>
    <definedName name="FDD_147_6" hidden="1">"U32873"</definedName>
    <definedName name="FDD_147_7" hidden="1">"U33238"</definedName>
    <definedName name="FDD_147_8" hidden="1">"U33603"</definedName>
    <definedName name="FDD_147_9" hidden="1">"U33969"</definedName>
    <definedName name="FDD_148_0" hidden="1">"A30681"</definedName>
    <definedName name="FDD_148_1" hidden="1">"A31047"</definedName>
    <definedName name="FDD_148_10" hidden="1">"A34334"</definedName>
    <definedName name="FDD_148_11" hidden="1">"A34699"</definedName>
    <definedName name="FDD_148_12" hidden="1">"A35064"</definedName>
    <definedName name="FDD_148_13" hidden="1">"A35430"</definedName>
    <definedName name="FDD_148_14" hidden="1">"A35795"</definedName>
    <definedName name="FDD_148_2" hidden="1">"A31412"</definedName>
    <definedName name="FDD_148_3" hidden="1">"A31777"</definedName>
    <definedName name="FDD_148_4" hidden="1">"A32142"</definedName>
    <definedName name="FDD_148_5" hidden="1">"A32508"</definedName>
    <definedName name="FDD_148_6" hidden="1">"A32873"</definedName>
    <definedName name="FDD_148_7" hidden="1">"A33238"</definedName>
    <definedName name="FDD_148_8" hidden="1">"A33603"</definedName>
    <definedName name="FDD_148_9" hidden="1">"A33969"</definedName>
    <definedName name="FDD_149_0" hidden="1">"U30681"</definedName>
    <definedName name="FDD_149_1" hidden="1">"U31047"</definedName>
    <definedName name="FDD_149_10" hidden="1">"U34334"</definedName>
    <definedName name="FDD_149_11" hidden="1">"U34699"</definedName>
    <definedName name="FDD_149_12" hidden="1">"U35064"</definedName>
    <definedName name="FDD_149_13" hidden="1">"U35430"</definedName>
    <definedName name="FDD_149_14" hidden="1">"A35795"</definedName>
    <definedName name="FDD_149_2" hidden="1">"U31412"</definedName>
    <definedName name="FDD_149_3" hidden="1">"U31777"</definedName>
    <definedName name="FDD_149_4" hidden="1">"U32142"</definedName>
    <definedName name="FDD_149_5" hidden="1">"U32508"</definedName>
    <definedName name="FDD_149_6" hidden="1">"U32873"</definedName>
    <definedName name="FDD_149_7" hidden="1">"U33238"</definedName>
    <definedName name="FDD_149_8" hidden="1">"U33603"</definedName>
    <definedName name="FDD_149_9" hidden="1">"U33969"</definedName>
    <definedName name="FDD_15_0" hidden="1">"A25569"</definedName>
    <definedName name="FDD_151_0" hidden="1">"A30681"</definedName>
    <definedName name="FDD_151_1" hidden="1">"A31047"</definedName>
    <definedName name="FDD_151_10" hidden="1">"A34334"</definedName>
    <definedName name="FDD_151_11" hidden="1">"A34699"</definedName>
    <definedName name="FDD_151_12" hidden="1">"A35064"</definedName>
    <definedName name="FDD_151_13" hidden="1">"A35430"</definedName>
    <definedName name="FDD_151_14" hidden="1">"A35795"</definedName>
    <definedName name="FDD_151_2" hidden="1">"A31412"</definedName>
    <definedName name="FDD_151_3" hidden="1">"A31777"</definedName>
    <definedName name="FDD_151_4" hidden="1">"A32142"</definedName>
    <definedName name="FDD_151_5" hidden="1">"A32508"</definedName>
    <definedName name="FDD_151_6" hidden="1">"A32873"</definedName>
    <definedName name="FDD_151_7" hidden="1">"A33238"</definedName>
    <definedName name="FDD_151_8" hidden="1">"A33603"</definedName>
    <definedName name="FDD_151_9" hidden="1">"A33969"</definedName>
    <definedName name="FDD_152_0" hidden="1">"A30681"</definedName>
    <definedName name="FDD_152_1" hidden="1">"A31047"</definedName>
    <definedName name="FDD_152_10" hidden="1">"A34334"</definedName>
    <definedName name="FDD_152_11" hidden="1">"A34699"</definedName>
    <definedName name="FDD_152_12" hidden="1">"A35064"</definedName>
    <definedName name="FDD_152_13" hidden="1">"A35430"</definedName>
    <definedName name="FDD_152_14" hidden="1">"A35795"</definedName>
    <definedName name="FDD_152_15" hidden="1">"E36160"</definedName>
    <definedName name="FDD_152_2" hidden="1">"A31412"</definedName>
    <definedName name="FDD_152_3" hidden="1">"A31777"</definedName>
    <definedName name="FDD_152_4" hidden="1">"A32142"</definedName>
    <definedName name="FDD_152_5" hidden="1">"A32508"</definedName>
    <definedName name="FDD_152_6" hidden="1">"A32873"</definedName>
    <definedName name="FDD_152_7" hidden="1">"A33238"</definedName>
    <definedName name="FDD_152_8" hidden="1">"A33603"</definedName>
    <definedName name="FDD_152_9" hidden="1">"A33969"</definedName>
    <definedName name="FDD_153_0" hidden="1">"A30681"</definedName>
    <definedName name="FDD_153_1" hidden="1">"A31047"</definedName>
    <definedName name="FDD_153_10" hidden="1">"A34334"</definedName>
    <definedName name="FDD_153_11" hidden="1">"A34699"</definedName>
    <definedName name="FDD_153_12" hidden="1">"A35064"</definedName>
    <definedName name="FDD_153_13" hidden="1">"A35430"</definedName>
    <definedName name="FDD_153_14" hidden="1">"A35795"</definedName>
    <definedName name="FDD_153_2" hidden="1">"A31412"</definedName>
    <definedName name="FDD_153_3" hidden="1">"A31777"</definedName>
    <definedName name="FDD_153_4" hidden="1">"A32142"</definedName>
    <definedName name="FDD_153_5" hidden="1">"A32508"</definedName>
    <definedName name="FDD_153_6" hidden="1">"A32873"</definedName>
    <definedName name="FDD_153_7" hidden="1">"A33238"</definedName>
    <definedName name="FDD_153_8" hidden="1">"A33603"</definedName>
    <definedName name="FDD_153_9" hidden="1">"A33969"</definedName>
    <definedName name="FDD_154_0" hidden="1">"A30681"</definedName>
    <definedName name="FDD_154_1" hidden="1">"A31047"</definedName>
    <definedName name="FDD_154_10" hidden="1">"A34334"</definedName>
    <definedName name="FDD_154_11" hidden="1">"A34699"</definedName>
    <definedName name="FDD_154_12" hidden="1">"A35064"</definedName>
    <definedName name="FDD_154_13" hidden="1">"A35430"</definedName>
    <definedName name="FDD_154_14" hidden="1">"A35795"</definedName>
    <definedName name="FDD_154_2" hidden="1">"A31412"</definedName>
    <definedName name="FDD_154_3" hidden="1">"A31777"</definedName>
    <definedName name="FDD_154_4" hidden="1">"A32142"</definedName>
    <definedName name="FDD_154_5" hidden="1">"A32508"</definedName>
    <definedName name="FDD_154_6" hidden="1">"A32873"</definedName>
    <definedName name="FDD_154_7" hidden="1">"A33238"</definedName>
    <definedName name="FDD_154_8" hidden="1">"A33603"</definedName>
    <definedName name="FDD_154_9" hidden="1">"A33969"</definedName>
    <definedName name="FDD_155_0" hidden="1">"A25569"</definedName>
    <definedName name="FDD_156_0" hidden="1">"A30681"</definedName>
    <definedName name="FDD_156_1" hidden="1">"A31047"</definedName>
    <definedName name="FDD_156_10" hidden="1">"A34334"</definedName>
    <definedName name="FDD_156_11" hidden="1">"A34699"</definedName>
    <definedName name="FDD_156_12" hidden="1">"A35064"</definedName>
    <definedName name="FDD_156_13" hidden="1">"A35430"</definedName>
    <definedName name="FDD_156_14" hidden="1">"A35795"</definedName>
    <definedName name="FDD_156_15" hidden="1">"E36160"</definedName>
    <definedName name="FDD_156_2" hidden="1">"A31412"</definedName>
    <definedName name="FDD_156_3" hidden="1">"A31777"</definedName>
    <definedName name="FDD_156_4" hidden="1">"A32142"</definedName>
    <definedName name="FDD_156_5" hidden="1">"A32508"</definedName>
    <definedName name="FDD_156_6" hidden="1">"A32873"</definedName>
    <definedName name="FDD_156_7" hidden="1">"A33238"</definedName>
    <definedName name="FDD_156_8" hidden="1">"A33603"</definedName>
    <definedName name="FDD_156_9" hidden="1">"A33969"</definedName>
    <definedName name="FDD_157_0" hidden="1">"A30681"</definedName>
    <definedName name="FDD_157_1" hidden="1">"A31047"</definedName>
    <definedName name="FDD_157_10" hidden="1">"A34334"</definedName>
    <definedName name="FDD_157_11" hidden="1">"A34699"</definedName>
    <definedName name="FDD_157_12" hidden="1">"A35064"</definedName>
    <definedName name="FDD_157_13" hidden="1">"A35430"</definedName>
    <definedName name="FDD_157_14" hidden="1">"A35795"</definedName>
    <definedName name="FDD_157_2" hidden="1">"A31412"</definedName>
    <definedName name="FDD_157_3" hidden="1">"A31777"</definedName>
    <definedName name="FDD_157_4" hidden="1">"A32142"</definedName>
    <definedName name="FDD_157_5" hidden="1">"A32508"</definedName>
    <definedName name="FDD_157_6" hidden="1">"A32873"</definedName>
    <definedName name="FDD_157_7" hidden="1">"A33238"</definedName>
    <definedName name="FDD_157_8" hidden="1">"A33603"</definedName>
    <definedName name="FDD_157_9" hidden="1">"A33969"</definedName>
    <definedName name="FDD_158_0" hidden="1">"A30681"</definedName>
    <definedName name="FDD_158_1" hidden="1">"A31047"</definedName>
    <definedName name="FDD_158_10" hidden="1">"A34334"</definedName>
    <definedName name="FDD_158_11" hidden="1">"A34699"</definedName>
    <definedName name="FDD_158_12" hidden="1">"A35064"</definedName>
    <definedName name="FDD_158_13" hidden="1">"A35430"</definedName>
    <definedName name="FDD_158_14" hidden="1">"A35795"</definedName>
    <definedName name="FDD_158_15" hidden="1">"E36160"</definedName>
    <definedName name="FDD_158_2" hidden="1">"A31412"</definedName>
    <definedName name="FDD_158_3" hidden="1">"A31777"</definedName>
    <definedName name="FDD_158_4" hidden="1">"A32142"</definedName>
    <definedName name="FDD_158_5" hidden="1">"A32508"</definedName>
    <definedName name="FDD_158_6" hidden="1">"A32873"</definedName>
    <definedName name="FDD_158_7" hidden="1">"A33238"</definedName>
    <definedName name="FDD_158_8" hidden="1">"A33603"</definedName>
    <definedName name="FDD_158_9" hidden="1">"A33969"</definedName>
    <definedName name="FDD_159_0" hidden="1">"A30681"</definedName>
    <definedName name="FDD_159_1" hidden="1">"A31047"</definedName>
    <definedName name="FDD_159_10" hidden="1">"A34334"</definedName>
    <definedName name="FDD_159_11" hidden="1">"A34699"</definedName>
    <definedName name="FDD_159_12" hidden="1">"A35064"</definedName>
    <definedName name="FDD_159_13" hidden="1">"A35430"</definedName>
    <definedName name="FDD_159_14" hidden="1">"A35795"</definedName>
    <definedName name="FDD_159_2" hidden="1">"A31412"</definedName>
    <definedName name="FDD_159_3" hidden="1">"A31777"</definedName>
    <definedName name="FDD_159_4" hidden="1">"A32142"</definedName>
    <definedName name="FDD_159_5" hidden="1">"A32508"</definedName>
    <definedName name="FDD_159_6" hidden="1">"A32873"</definedName>
    <definedName name="FDD_159_7" hidden="1">"A33238"</definedName>
    <definedName name="FDD_159_8" hidden="1">"A33603"</definedName>
    <definedName name="FDD_159_9" hidden="1">"A33969"</definedName>
    <definedName name="FDD_16_0" hidden="1">"A25569"</definedName>
    <definedName name="FDD_160_0" hidden="1">"A30681"</definedName>
    <definedName name="FDD_160_1" hidden="1">"A31047"</definedName>
    <definedName name="FDD_160_10" hidden="1">"A34334"</definedName>
    <definedName name="FDD_160_11" hidden="1">"A34699"</definedName>
    <definedName name="FDD_160_12" hidden="1">"A35064"</definedName>
    <definedName name="FDD_160_13" hidden="1">"A35430"</definedName>
    <definedName name="FDD_160_14" hidden="1">"A35795"</definedName>
    <definedName name="FDD_160_15" hidden="1">"E36160"</definedName>
    <definedName name="FDD_160_2" hidden="1">"A31412"</definedName>
    <definedName name="FDD_160_3" hidden="1">"A31777"</definedName>
    <definedName name="FDD_160_4" hidden="1">"A32142"</definedName>
    <definedName name="FDD_160_5" hidden="1">"A32508"</definedName>
    <definedName name="FDD_160_6" hidden="1">"A32873"</definedName>
    <definedName name="FDD_160_7" hidden="1">"A33238"</definedName>
    <definedName name="FDD_160_8" hidden="1">"A33603"</definedName>
    <definedName name="FDD_160_9" hidden="1">"A33969"</definedName>
    <definedName name="FDD_161_0" hidden="1">"A30681"</definedName>
    <definedName name="FDD_161_1" hidden="1">"A31047"</definedName>
    <definedName name="FDD_161_10" hidden="1">"A34334"</definedName>
    <definedName name="FDD_161_11" hidden="1">"A34699"</definedName>
    <definedName name="FDD_161_12" hidden="1">"A35064"</definedName>
    <definedName name="FDD_161_13" hidden="1">"A35430"</definedName>
    <definedName name="FDD_161_14" hidden="1">"A35795"</definedName>
    <definedName name="FDD_161_2" hidden="1">"A31412"</definedName>
    <definedName name="FDD_161_3" hidden="1">"A31777"</definedName>
    <definedName name="FDD_161_4" hidden="1">"A32142"</definedName>
    <definedName name="FDD_161_5" hidden="1">"A32508"</definedName>
    <definedName name="FDD_161_6" hidden="1">"A32873"</definedName>
    <definedName name="FDD_161_7" hidden="1">"A33238"</definedName>
    <definedName name="FDD_161_8" hidden="1">"A33603"</definedName>
    <definedName name="FDD_161_9" hidden="1">"A33969"</definedName>
    <definedName name="FDD_162_0" hidden="1">"A30681"</definedName>
    <definedName name="FDD_162_1" hidden="1">"A31047"</definedName>
    <definedName name="FDD_162_10" hidden="1">"A34334"</definedName>
    <definedName name="FDD_162_11" hidden="1">"A34699"</definedName>
    <definedName name="FDD_162_12" hidden="1">"A35064"</definedName>
    <definedName name="FDD_162_13" hidden="1">"A35430"</definedName>
    <definedName name="FDD_162_14" hidden="1">"A35795"</definedName>
    <definedName name="FDD_162_2" hidden="1">"A31412"</definedName>
    <definedName name="FDD_162_3" hidden="1">"A31777"</definedName>
    <definedName name="FDD_162_4" hidden="1">"A32142"</definedName>
    <definedName name="FDD_162_5" hidden="1">"A32508"</definedName>
    <definedName name="FDD_162_6" hidden="1">"A32873"</definedName>
    <definedName name="FDD_162_7" hidden="1">"A33238"</definedName>
    <definedName name="FDD_162_8" hidden="1">"A33603"</definedName>
    <definedName name="FDD_162_9" hidden="1">"A33969"</definedName>
    <definedName name="FDD_163_0" hidden="1">"A30681"</definedName>
    <definedName name="FDD_163_1" hidden="1">"A31047"</definedName>
    <definedName name="FDD_163_10" hidden="1">"A34334"</definedName>
    <definedName name="FDD_163_11" hidden="1">"A34699"</definedName>
    <definedName name="FDD_163_12" hidden="1">"A35064"</definedName>
    <definedName name="FDD_163_13" hidden="1">"A35430"</definedName>
    <definedName name="FDD_163_14" hidden="1">"A35795"</definedName>
    <definedName name="FDD_163_2" hidden="1">"A31412"</definedName>
    <definedName name="FDD_163_3" hidden="1">"A31777"</definedName>
    <definedName name="FDD_163_4" hidden="1">"A32142"</definedName>
    <definedName name="FDD_163_5" hidden="1">"A32508"</definedName>
    <definedName name="FDD_163_6" hidden="1">"A32873"</definedName>
    <definedName name="FDD_163_7" hidden="1">"A33238"</definedName>
    <definedName name="FDD_163_8" hidden="1">"A33603"</definedName>
    <definedName name="FDD_163_9" hidden="1">"A33969"</definedName>
    <definedName name="FDD_164_0" hidden="1">"A25569"</definedName>
    <definedName name="FDD_165_0" hidden="1">"A30681"</definedName>
    <definedName name="FDD_165_1" hidden="1">"A31047"</definedName>
    <definedName name="FDD_165_10" hidden="1">"A34334"</definedName>
    <definedName name="FDD_165_11" hidden="1">"A34699"</definedName>
    <definedName name="FDD_165_12" hidden="1">"A35064"</definedName>
    <definedName name="FDD_165_13" hidden="1">"A35430"</definedName>
    <definedName name="FDD_165_14" hidden="1">"A35795"</definedName>
    <definedName name="FDD_165_2" hidden="1">"A31412"</definedName>
    <definedName name="FDD_165_3" hidden="1">"A31777"</definedName>
    <definedName name="FDD_165_4" hidden="1">"A32142"</definedName>
    <definedName name="FDD_165_5" hidden="1">"A32508"</definedName>
    <definedName name="FDD_165_6" hidden="1">"A32873"</definedName>
    <definedName name="FDD_165_7" hidden="1">"A33238"</definedName>
    <definedName name="FDD_165_8" hidden="1">"A33603"</definedName>
    <definedName name="FDD_165_9" hidden="1">"A33969"</definedName>
    <definedName name="FDD_166_0" hidden="1">"A30681"</definedName>
    <definedName name="FDD_166_1" hidden="1">"A31047"</definedName>
    <definedName name="FDD_166_10" hidden="1">"A34334"</definedName>
    <definedName name="FDD_166_11" hidden="1">"A34699"</definedName>
    <definedName name="FDD_166_12" hidden="1">"A35064"</definedName>
    <definedName name="FDD_166_13" hidden="1">"A35430"</definedName>
    <definedName name="FDD_166_14" hidden="1">"A35795"</definedName>
    <definedName name="FDD_166_2" hidden="1">"A31412"</definedName>
    <definedName name="FDD_166_3" hidden="1">"A31777"</definedName>
    <definedName name="FDD_166_4" hidden="1">"A32142"</definedName>
    <definedName name="FDD_166_5" hidden="1">"A32508"</definedName>
    <definedName name="FDD_166_6" hidden="1">"A32873"</definedName>
    <definedName name="FDD_166_7" hidden="1">"A33238"</definedName>
    <definedName name="FDD_166_8" hidden="1">"A33603"</definedName>
    <definedName name="FDD_166_9" hidden="1">"A33969"</definedName>
    <definedName name="FDD_167_0" hidden="1">"A30681"</definedName>
    <definedName name="FDD_167_1" hidden="1">"A31047"</definedName>
    <definedName name="FDD_167_10" hidden="1">"A34334"</definedName>
    <definedName name="FDD_167_11" hidden="1">"A34699"</definedName>
    <definedName name="FDD_167_12" hidden="1">"A35064"</definedName>
    <definedName name="FDD_167_13" hidden="1">"A35430"</definedName>
    <definedName name="FDD_167_14" hidden="1">"A35795"</definedName>
    <definedName name="FDD_167_2" hidden="1">"A31412"</definedName>
    <definedName name="FDD_167_3" hidden="1">"A31777"</definedName>
    <definedName name="FDD_167_4" hidden="1">"A32142"</definedName>
    <definedName name="FDD_167_5" hidden="1">"A32508"</definedName>
    <definedName name="FDD_167_6" hidden="1">"A32873"</definedName>
    <definedName name="FDD_167_7" hidden="1">"A33238"</definedName>
    <definedName name="FDD_167_8" hidden="1">"A33603"</definedName>
    <definedName name="FDD_167_9" hidden="1">"A33969"</definedName>
    <definedName name="FDD_168_0" hidden="1">"E36160"</definedName>
    <definedName name="FDD_168_1" hidden="1">"E36525"</definedName>
    <definedName name="FDD_168_2" hidden="1">"E36891"</definedName>
    <definedName name="FDD_169_0" hidden="1">"A30681"</definedName>
    <definedName name="FDD_169_1" hidden="1">"A31047"</definedName>
    <definedName name="FDD_169_10" hidden="1">"A34334"</definedName>
    <definedName name="FDD_169_11" hidden="1">"A34699"</definedName>
    <definedName name="FDD_169_12" hidden="1">"A35064"</definedName>
    <definedName name="FDD_169_13" hidden="1">"A35430"</definedName>
    <definedName name="FDD_169_14" hidden="1">"A35795"</definedName>
    <definedName name="FDD_169_2" hidden="1">"A31412"</definedName>
    <definedName name="FDD_169_3" hidden="1">"A31777"</definedName>
    <definedName name="FDD_169_4" hidden="1">"A32142"</definedName>
    <definedName name="FDD_169_5" hidden="1">"A32508"</definedName>
    <definedName name="FDD_169_6" hidden="1">"A32873"</definedName>
    <definedName name="FDD_169_7" hidden="1">"A33238"</definedName>
    <definedName name="FDD_169_8" hidden="1">"A33603"</definedName>
    <definedName name="FDD_169_9" hidden="1">"A33969"</definedName>
    <definedName name="FDD_17_0" hidden="1">"A25569"</definedName>
    <definedName name="FDD_170_0" hidden="1">"A30681"</definedName>
    <definedName name="FDD_170_1" hidden="1">"A31047"</definedName>
    <definedName name="FDD_170_10" hidden="1">"A34334"</definedName>
    <definedName name="FDD_170_11" hidden="1">"A34699"</definedName>
    <definedName name="FDD_170_12" hidden="1">"A35064"</definedName>
    <definedName name="FDD_170_13" hidden="1">"A35430"</definedName>
    <definedName name="FDD_170_14" hidden="1">"A35795"</definedName>
    <definedName name="FDD_170_2" hidden="1">"A31412"</definedName>
    <definedName name="FDD_170_3" hidden="1">"A31777"</definedName>
    <definedName name="FDD_170_4" hidden="1">"A32142"</definedName>
    <definedName name="FDD_170_5" hidden="1">"A32508"</definedName>
    <definedName name="FDD_170_6" hidden="1">"A32873"</definedName>
    <definedName name="FDD_170_7" hidden="1">"A33238"</definedName>
    <definedName name="FDD_170_8" hidden="1">"A33603"</definedName>
    <definedName name="FDD_170_9" hidden="1">"A33969"</definedName>
    <definedName name="FDD_171_0" hidden="1">"A30681"</definedName>
    <definedName name="FDD_171_1" hidden="1">"A31047"</definedName>
    <definedName name="FDD_171_10" hidden="1">"A34334"</definedName>
    <definedName name="FDD_171_11" hidden="1">"A34699"</definedName>
    <definedName name="FDD_171_12" hidden="1">"A35064"</definedName>
    <definedName name="FDD_171_13" hidden="1">"A35430"</definedName>
    <definedName name="FDD_171_14" hidden="1">"A35795"</definedName>
    <definedName name="FDD_171_2" hidden="1">"A31412"</definedName>
    <definedName name="FDD_171_3" hidden="1">"A31777"</definedName>
    <definedName name="FDD_171_4" hidden="1">"A32142"</definedName>
    <definedName name="FDD_171_5" hidden="1">"A32508"</definedName>
    <definedName name="FDD_171_6" hidden="1">"A32873"</definedName>
    <definedName name="FDD_171_7" hidden="1">"A33238"</definedName>
    <definedName name="FDD_171_8" hidden="1">"A33603"</definedName>
    <definedName name="FDD_171_9" hidden="1">"A33969"</definedName>
    <definedName name="FDD_172_0" hidden="1">"A30681"</definedName>
    <definedName name="FDD_172_1" hidden="1">"A31047"</definedName>
    <definedName name="FDD_172_10" hidden="1">"A34334"</definedName>
    <definedName name="FDD_172_11" hidden="1">"A34699"</definedName>
    <definedName name="FDD_172_12" hidden="1">"A35064"</definedName>
    <definedName name="FDD_172_13" hidden="1">"A35430"</definedName>
    <definedName name="FDD_172_14" hidden="1">"A35795"</definedName>
    <definedName name="FDD_172_2" hidden="1">"A31412"</definedName>
    <definedName name="FDD_172_3" hidden="1">"A31777"</definedName>
    <definedName name="FDD_172_4" hidden="1">"A32142"</definedName>
    <definedName name="FDD_172_5" hidden="1">"A32508"</definedName>
    <definedName name="FDD_172_6" hidden="1">"A32873"</definedName>
    <definedName name="FDD_172_7" hidden="1">"A33238"</definedName>
    <definedName name="FDD_172_8" hidden="1">"A33603"</definedName>
    <definedName name="FDD_172_9" hidden="1">"A33969"</definedName>
    <definedName name="FDD_173_0" hidden="1">"A30681"</definedName>
    <definedName name="FDD_173_1" hidden="1">"A31047"</definedName>
    <definedName name="FDD_173_10" hidden="1">"A34334"</definedName>
    <definedName name="FDD_173_11" hidden="1">"A34699"</definedName>
    <definedName name="FDD_173_12" hidden="1">"A35064"</definedName>
    <definedName name="FDD_173_13" hidden="1">"A35430"</definedName>
    <definedName name="FDD_173_14" hidden="1">"A35795"</definedName>
    <definedName name="FDD_173_2" hidden="1">"A31412"</definedName>
    <definedName name="FDD_173_3" hidden="1">"A31777"</definedName>
    <definedName name="FDD_173_4" hidden="1">"A32142"</definedName>
    <definedName name="FDD_173_5" hidden="1">"A32508"</definedName>
    <definedName name="FDD_173_6" hidden="1">"A32873"</definedName>
    <definedName name="FDD_173_7" hidden="1">"A33238"</definedName>
    <definedName name="FDD_173_8" hidden="1">"A33603"</definedName>
    <definedName name="FDD_173_9" hidden="1">"A33969"</definedName>
    <definedName name="FDD_174_0" hidden="1">"A30681"</definedName>
    <definedName name="FDD_174_1" hidden="1">"A31047"</definedName>
    <definedName name="FDD_174_10" hidden="1">"A34334"</definedName>
    <definedName name="FDD_174_11" hidden="1">"A34699"</definedName>
    <definedName name="FDD_174_12" hidden="1">"A35064"</definedName>
    <definedName name="FDD_174_13" hidden="1">"A35430"</definedName>
    <definedName name="FDD_174_14" hidden="1">"A35795"</definedName>
    <definedName name="FDD_174_2" hidden="1">"A31412"</definedName>
    <definedName name="FDD_174_3" hidden="1">"A31777"</definedName>
    <definedName name="FDD_174_4" hidden="1">"A32142"</definedName>
    <definedName name="FDD_174_5" hidden="1">"A32508"</definedName>
    <definedName name="FDD_174_6" hidden="1">"A32873"</definedName>
    <definedName name="FDD_174_7" hidden="1">"A33238"</definedName>
    <definedName name="FDD_174_8" hidden="1">"A33603"</definedName>
    <definedName name="FDD_174_9" hidden="1">"A33969"</definedName>
    <definedName name="FDD_175_0" hidden="1">"E36160"</definedName>
    <definedName name="FDD_175_1" hidden="1">"E36525"</definedName>
    <definedName name="FDD_175_2" hidden="1">"E36891"</definedName>
    <definedName name="FDD_176_0" hidden="1">"E36160"</definedName>
    <definedName name="FDD_176_1" hidden="1">"E36525"</definedName>
    <definedName name="FDD_176_2" hidden="1">"E36891"</definedName>
    <definedName name="FDD_177_0" hidden="1">"E36160"</definedName>
    <definedName name="FDD_177_1" hidden="1">"E36525"</definedName>
    <definedName name="FDD_177_2" hidden="1">"E36891"</definedName>
    <definedName name="FDD_178_0" hidden="1">"E36160"</definedName>
    <definedName name="FDD_178_1" hidden="1">"E36525"</definedName>
    <definedName name="FDD_178_2" hidden="1">"E36891"</definedName>
    <definedName name="FDD_179_0" hidden="1">"E36160"</definedName>
    <definedName name="FDD_179_1" hidden="1">"E36525"</definedName>
    <definedName name="FDD_179_2" hidden="1">"E36891"</definedName>
    <definedName name="FDD_18_0" hidden="1">"A25569"</definedName>
    <definedName name="FDD_180_0" hidden="1">"E36160"</definedName>
    <definedName name="FDD_180_1" hidden="1">"E36525"</definedName>
    <definedName name="FDD_180_2" hidden="1">"E36891"</definedName>
    <definedName name="FDD_181_0" hidden="1">"E36160"</definedName>
    <definedName name="FDD_181_1" hidden="1">"E36525"</definedName>
    <definedName name="FDD_181_2" hidden="1">"E36891"</definedName>
    <definedName name="FDD_182_0" hidden="1">"E36160"</definedName>
    <definedName name="FDD_182_1" hidden="1">"E36525"</definedName>
    <definedName name="FDD_182_2" hidden="1">"E36891"</definedName>
    <definedName name="FDD_183_0" hidden="1">"E36160"</definedName>
    <definedName name="FDD_183_1" hidden="1">"E36525"</definedName>
    <definedName name="FDD_183_2" hidden="1">"E36891"</definedName>
    <definedName name="FDD_184_0" hidden="1">"E36160"</definedName>
    <definedName name="FDD_184_1" hidden="1">"E36525"</definedName>
    <definedName name="FDD_184_2" hidden="1">"E36891"</definedName>
    <definedName name="FDD_185_0" hidden="1">"E36160"</definedName>
    <definedName name="FDD_185_1" hidden="1">"E36525"</definedName>
    <definedName name="FDD_185_2" hidden="1">"E36891"</definedName>
    <definedName name="FDD_186_0" hidden="1">"E36160"</definedName>
    <definedName name="FDD_186_1" hidden="1">"E36525"</definedName>
    <definedName name="FDD_186_2" hidden="1">"E36891"</definedName>
    <definedName name="FDD_187_0" hidden="1">"E36160"</definedName>
    <definedName name="FDD_187_1" hidden="1">"E36525"</definedName>
    <definedName name="FDD_187_2" hidden="1">"E36891"</definedName>
    <definedName name="FDD_188_0" hidden="1">"A30681"</definedName>
    <definedName name="FDD_188_1" hidden="1">"A31047"</definedName>
    <definedName name="FDD_188_10" hidden="1">"A34334"</definedName>
    <definedName name="FDD_188_11" hidden="1">"A34699"</definedName>
    <definedName name="FDD_188_12" hidden="1">"A35064"</definedName>
    <definedName name="FDD_188_13" hidden="1">"A35430"</definedName>
    <definedName name="FDD_188_14" hidden="1">"A35795"</definedName>
    <definedName name="FDD_188_2" hidden="1">"A31412"</definedName>
    <definedName name="FDD_188_3" hidden="1">"A31777"</definedName>
    <definedName name="FDD_188_4" hidden="1">"A32142"</definedName>
    <definedName name="FDD_188_5" hidden="1">"A32508"</definedName>
    <definedName name="FDD_188_6" hidden="1">"A32873"</definedName>
    <definedName name="FDD_188_7" hidden="1">"A33238"</definedName>
    <definedName name="FDD_188_8" hidden="1">"A33603"</definedName>
    <definedName name="FDD_188_9" hidden="1">"A33969"</definedName>
    <definedName name="FDD_189_0" hidden="1">"A30681"</definedName>
    <definedName name="FDD_189_1" hidden="1">"A31047"</definedName>
    <definedName name="FDD_189_10" hidden="1">"A34334"</definedName>
    <definedName name="FDD_189_11" hidden="1">"A34699"</definedName>
    <definedName name="FDD_189_12" hidden="1">"A35064"</definedName>
    <definedName name="FDD_189_13" hidden="1">"A35430"</definedName>
    <definedName name="FDD_189_14" hidden="1">"A35795"</definedName>
    <definedName name="FDD_189_2" hidden="1">"A31412"</definedName>
    <definedName name="FDD_189_3" hidden="1">"A31777"</definedName>
    <definedName name="FDD_189_4" hidden="1">"A32142"</definedName>
    <definedName name="FDD_189_5" hidden="1">"A32508"</definedName>
    <definedName name="FDD_189_6" hidden="1">"A32873"</definedName>
    <definedName name="FDD_189_7" hidden="1">"A33238"</definedName>
    <definedName name="FDD_189_8" hidden="1">"A33603"</definedName>
    <definedName name="FDD_189_9" hidden="1">"A33969"</definedName>
    <definedName name="FDD_19_0" hidden="1">"A25569"</definedName>
    <definedName name="FDD_190_0" hidden="1">"A30681"</definedName>
    <definedName name="FDD_190_1" hidden="1">"A31047"</definedName>
    <definedName name="FDD_190_10" hidden="1">"A34334"</definedName>
    <definedName name="FDD_190_11" hidden="1">"A34699"</definedName>
    <definedName name="FDD_190_12" hidden="1">"A35064"</definedName>
    <definedName name="FDD_190_13" hidden="1">"A35430"</definedName>
    <definedName name="FDD_190_14" hidden="1">"A35795"</definedName>
    <definedName name="FDD_190_2" hidden="1">"A31412"</definedName>
    <definedName name="FDD_190_3" hidden="1">"A31777"</definedName>
    <definedName name="FDD_190_4" hidden="1">"A32142"</definedName>
    <definedName name="FDD_190_5" hidden="1">"A32508"</definedName>
    <definedName name="FDD_190_6" hidden="1">"A32873"</definedName>
    <definedName name="FDD_190_7" hidden="1">"A33238"</definedName>
    <definedName name="FDD_190_8" hidden="1">"A33603"</definedName>
    <definedName name="FDD_190_9" hidden="1">"A33969"</definedName>
    <definedName name="FDD_191_0" hidden="1">"A30681"</definedName>
    <definedName name="FDD_191_1" hidden="1">"A31047"</definedName>
    <definedName name="FDD_191_10" hidden="1">"A34334"</definedName>
    <definedName name="FDD_191_11" hidden="1">"A34699"</definedName>
    <definedName name="FDD_191_12" hidden="1">"A35064"</definedName>
    <definedName name="FDD_191_13" hidden="1">"A35430"</definedName>
    <definedName name="FDD_191_14" hidden="1">"A35795"</definedName>
    <definedName name="FDD_191_2" hidden="1">"A31412"</definedName>
    <definedName name="FDD_191_3" hidden="1">"A31777"</definedName>
    <definedName name="FDD_191_4" hidden="1">"A32142"</definedName>
    <definedName name="FDD_191_5" hidden="1">"A32508"</definedName>
    <definedName name="FDD_191_6" hidden="1">"A32873"</definedName>
    <definedName name="FDD_191_7" hidden="1">"A33238"</definedName>
    <definedName name="FDD_191_8" hidden="1">"A33603"</definedName>
    <definedName name="FDD_191_9" hidden="1">"A33969"</definedName>
    <definedName name="FDD_192_0" hidden="1">"E36160"</definedName>
    <definedName name="FDD_192_1" hidden="1">"E36525"</definedName>
    <definedName name="FDD_192_2" hidden="1">"E36891"</definedName>
    <definedName name="FDD_193_0" hidden="1">"A30681"</definedName>
    <definedName name="FDD_193_1" hidden="1">"A31047"</definedName>
    <definedName name="FDD_193_10" hidden="1">"A34334"</definedName>
    <definedName name="FDD_193_11" hidden="1">"A34699"</definedName>
    <definedName name="FDD_193_12" hidden="1">"A35064"</definedName>
    <definedName name="FDD_193_13" hidden="1">"A35430"</definedName>
    <definedName name="FDD_193_14" hidden="1">"A35795"</definedName>
    <definedName name="FDD_193_2" hidden="1">"A31412"</definedName>
    <definedName name="FDD_193_3" hidden="1">"A31777"</definedName>
    <definedName name="FDD_193_4" hidden="1">"A32142"</definedName>
    <definedName name="FDD_193_5" hidden="1">"A32508"</definedName>
    <definedName name="FDD_193_6" hidden="1">"A32873"</definedName>
    <definedName name="FDD_193_7" hidden="1">"A33238"</definedName>
    <definedName name="FDD_193_8" hidden="1">"A33603"</definedName>
    <definedName name="FDD_193_9" hidden="1">"A33969"</definedName>
    <definedName name="FDD_194_0" hidden="1">"A30681"</definedName>
    <definedName name="FDD_194_1" hidden="1">"A31047"</definedName>
    <definedName name="FDD_194_10" hidden="1">"A34334"</definedName>
    <definedName name="FDD_194_11" hidden="1">"A34699"</definedName>
    <definedName name="FDD_194_12" hidden="1">"A35064"</definedName>
    <definedName name="FDD_194_13" hidden="1">"A35430"</definedName>
    <definedName name="FDD_194_14" hidden="1">"A35795"</definedName>
    <definedName name="FDD_194_2" hidden="1">"A31412"</definedName>
    <definedName name="FDD_194_3" hidden="1">"A31777"</definedName>
    <definedName name="FDD_194_4" hidden="1">"A32142"</definedName>
    <definedName name="FDD_194_5" hidden="1">"A32508"</definedName>
    <definedName name="FDD_194_6" hidden="1">"A32873"</definedName>
    <definedName name="FDD_194_7" hidden="1">"A33238"</definedName>
    <definedName name="FDD_194_8" hidden="1">"A33603"</definedName>
    <definedName name="FDD_194_9" hidden="1">"A33969"</definedName>
    <definedName name="FDD_195_0" hidden="1">"A30681"</definedName>
    <definedName name="FDD_195_1" hidden="1">"A31047"</definedName>
    <definedName name="FDD_195_10" hidden="1">"A34334"</definedName>
    <definedName name="FDD_195_11" hidden="1">"A34699"</definedName>
    <definedName name="FDD_195_12" hidden="1">"A35064"</definedName>
    <definedName name="FDD_195_13" hidden="1">"A35430"</definedName>
    <definedName name="FDD_195_14" hidden="1">"A35795"</definedName>
    <definedName name="FDD_195_2" hidden="1">"A31412"</definedName>
    <definedName name="FDD_195_3" hidden="1">"A31777"</definedName>
    <definedName name="FDD_195_4" hidden="1">"A32142"</definedName>
    <definedName name="FDD_195_5" hidden="1">"A32508"</definedName>
    <definedName name="FDD_195_6" hidden="1">"A32873"</definedName>
    <definedName name="FDD_195_7" hidden="1">"A33238"</definedName>
    <definedName name="FDD_195_8" hidden="1">"A33603"</definedName>
    <definedName name="FDD_195_9" hidden="1">"A33969"</definedName>
    <definedName name="FDD_196_0" hidden="1">"E36160"</definedName>
    <definedName name="FDD_196_1" hidden="1">"E36525"</definedName>
    <definedName name="FDD_196_2" hidden="1">"E36891"</definedName>
    <definedName name="FDD_197_0" hidden="1">"A30681"</definedName>
    <definedName name="FDD_197_1" hidden="1">"A31047"</definedName>
    <definedName name="FDD_197_10" hidden="1">"A34334"</definedName>
    <definedName name="FDD_197_11" hidden="1">"A34699"</definedName>
    <definedName name="FDD_197_12" hidden="1">"A35064"</definedName>
    <definedName name="FDD_197_13" hidden="1">"A35430"</definedName>
    <definedName name="FDD_197_14" hidden="1">"A35795"</definedName>
    <definedName name="FDD_197_2" hidden="1">"A31412"</definedName>
    <definedName name="FDD_197_3" hidden="1">"A31777"</definedName>
    <definedName name="FDD_197_4" hidden="1">"A32142"</definedName>
    <definedName name="FDD_197_5" hidden="1">"A32508"</definedName>
    <definedName name="FDD_197_6" hidden="1">"A32873"</definedName>
    <definedName name="FDD_197_7" hidden="1">"A33238"</definedName>
    <definedName name="FDD_197_8" hidden="1">"A33603"</definedName>
    <definedName name="FDD_197_9" hidden="1">"A33969"</definedName>
    <definedName name="FDD_198_0" hidden="1">"A30681"</definedName>
    <definedName name="FDD_198_1" hidden="1">"A31047"</definedName>
    <definedName name="FDD_198_10" hidden="1">"U34334"</definedName>
    <definedName name="FDD_198_11" hidden="1">"U34699"</definedName>
    <definedName name="FDD_198_12" hidden="1">"U35064"</definedName>
    <definedName name="FDD_198_13" hidden="1">"U35430"</definedName>
    <definedName name="FDD_198_14" hidden="1">"U35795"</definedName>
    <definedName name="FDD_198_2" hidden="1">"A31412"</definedName>
    <definedName name="FDD_198_3" hidden="1">"U31777"</definedName>
    <definedName name="FDD_198_4" hidden="1">"U32142"</definedName>
    <definedName name="FDD_198_5" hidden="1">"U32508"</definedName>
    <definedName name="FDD_198_6" hidden="1">"U32873"</definedName>
    <definedName name="FDD_198_7" hidden="1">"U33238"</definedName>
    <definedName name="FDD_198_8" hidden="1">"U33603"</definedName>
    <definedName name="FDD_198_9" hidden="1">"U33969"</definedName>
    <definedName name="FDD_199_0" hidden="1">"E36160"</definedName>
    <definedName name="FDD_199_1" hidden="1">"E36525"</definedName>
    <definedName name="FDD_199_2" hidden="1">"E36891"</definedName>
    <definedName name="FDD_2_0" hidden="1">"A25569"</definedName>
    <definedName name="FDD_20_0" hidden="1">"A25569"</definedName>
    <definedName name="FDD_200_0" hidden="1">"E36160"</definedName>
    <definedName name="FDD_200_1" hidden="1">"E36525"</definedName>
    <definedName name="FDD_200_2" hidden="1">"E36891"</definedName>
    <definedName name="FDD_201_0" hidden="1">"A30681"</definedName>
    <definedName name="FDD_201_1" hidden="1">"A31047"</definedName>
    <definedName name="FDD_201_10" hidden="1">"A34334"</definedName>
    <definedName name="FDD_201_11" hidden="1">"A34699"</definedName>
    <definedName name="FDD_201_12" hidden="1">"A35064"</definedName>
    <definedName name="FDD_201_13" hidden="1">"A35430"</definedName>
    <definedName name="FDD_201_14" hidden="1">"A35795"</definedName>
    <definedName name="FDD_201_2" hidden="1">"A31412"</definedName>
    <definedName name="FDD_201_3" hidden="1">"A31777"</definedName>
    <definedName name="FDD_201_4" hidden="1">"A32142"</definedName>
    <definedName name="FDD_201_5" hidden="1">"A32508"</definedName>
    <definedName name="FDD_201_6" hidden="1">"A32873"</definedName>
    <definedName name="FDD_201_7" hidden="1">"A33238"</definedName>
    <definedName name="FDD_201_8" hidden="1">"A33603"</definedName>
    <definedName name="FDD_201_9" hidden="1">"A33969"</definedName>
    <definedName name="FDD_202_0" hidden="1">"A30681"</definedName>
    <definedName name="FDD_202_1" hidden="1">"A31047"</definedName>
    <definedName name="FDD_202_10" hidden="1">"A34334"</definedName>
    <definedName name="FDD_202_11" hidden="1">"A34699"</definedName>
    <definedName name="FDD_202_12" hidden="1">"A35064"</definedName>
    <definedName name="FDD_202_13" hidden="1">"A35430"</definedName>
    <definedName name="FDD_202_14" hidden="1">"A35795"</definedName>
    <definedName name="FDD_202_2" hidden="1">"A31412"</definedName>
    <definedName name="FDD_202_3" hidden="1">"A31777"</definedName>
    <definedName name="FDD_202_4" hidden="1">"A32142"</definedName>
    <definedName name="FDD_202_5" hidden="1">"A32508"</definedName>
    <definedName name="FDD_202_6" hidden="1">"A32873"</definedName>
    <definedName name="FDD_202_7" hidden="1">"A33238"</definedName>
    <definedName name="FDD_202_8" hidden="1">"A33603"</definedName>
    <definedName name="FDD_202_9" hidden="1">"A33969"</definedName>
    <definedName name="FDD_203_0" hidden="1">"E36160"</definedName>
    <definedName name="FDD_203_1" hidden="1">"E36525"</definedName>
    <definedName name="FDD_203_2" hidden="1">"E36891"</definedName>
    <definedName name="FDD_204_0" hidden="1">"A25569"</definedName>
    <definedName name="FDD_205_0" hidden="1">"A25569"</definedName>
    <definedName name="FDD_206_0" hidden="1">"A25569"</definedName>
    <definedName name="FDD_207_0" hidden="1">"A25569"</definedName>
    <definedName name="FDD_208_0" hidden="1">"E36160"</definedName>
    <definedName name="FDD_208_1" hidden="1">"E36525"</definedName>
    <definedName name="FDD_208_2" hidden="1">"E36891"</definedName>
    <definedName name="FDD_209_0" hidden="1">"A25569"</definedName>
    <definedName name="FDD_21_0" hidden="1">"A25569"</definedName>
    <definedName name="FDD_210_0" hidden="1">"A25569"</definedName>
    <definedName name="FDD_211_0" hidden="1">"A25569"</definedName>
    <definedName name="FDD_212_0" hidden="1">"A25569"</definedName>
    <definedName name="FDD_213_0" hidden="1">"E36160"</definedName>
    <definedName name="FDD_213_1" hidden="1">"E36525"</definedName>
    <definedName name="FDD_213_2" hidden="1">"E36891"</definedName>
    <definedName name="FDD_214_0" hidden="1">"A25569"</definedName>
    <definedName name="FDD_215_0" hidden="1">"A25569"</definedName>
    <definedName name="FDD_216_0" hidden="1">"A25569"</definedName>
    <definedName name="FDD_217_0" hidden="1">"A25569"</definedName>
    <definedName name="FDD_218_0" hidden="1">"E36160"</definedName>
    <definedName name="FDD_218_1" hidden="1">"E36525"</definedName>
    <definedName name="FDD_218_2" hidden="1">"E36891"</definedName>
    <definedName name="FDD_219_0" hidden="1">"U25569"</definedName>
    <definedName name="FDD_22_0" hidden="1">"A25569"</definedName>
    <definedName name="FDD_220_0" hidden="1">"U25569"</definedName>
    <definedName name="FDD_221_0" hidden="1">"U25569"</definedName>
    <definedName name="FDD_222_0" hidden="1">"U25569"</definedName>
    <definedName name="FDD_223_0" hidden="1">"E36160"</definedName>
    <definedName name="FDD_223_1" hidden="1">"E36525"</definedName>
    <definedName name="FDD_223_2" hidden="1">"E36891"</definedName>
    <definedName name="FDD_224_0" hidden="1">"A25569"</definedName>
    <definedName name="FDD_225_0" hidden="1">"A25569"</definedName>
    <definedName name="FDD_226_0" hidden="1">"A25569"</definedName>
    <definedName name="FDD_227_0" hidden="1">"A25569"</definedName>
    <definedName name="FDD_228_0" hidden="1">"E36160"</definedName>
    <definedName name="FDD_228_1" hidden="1">"E36525"</definedName>
    <definedName name="FDD_228_2" hidden="1">"E36891"</definedName>
    <definedName name="FDD_229_0" hidden="1">"A25569"</definedName>
    <definedName name="FDD_23_0" hidden="1">"A25569"</definedName>
    <definedName name="FDD_230_0" hidden="1">"A25569"</definedName>
    <definedName name="FDD_231_0" hidden="1">"A25569"</definedName>
    <definedName name="FDD_232_0" hidden="1">"A25569"</definedName>
    <definedName name="FDD_233_0" hidden="1">"A25569"</definedName>
    <definedName name="FDD_234_0" hidden="1">"A25569"</definedName>
    <definedName name="FDD_235_0" hidden="1">"A25569"</definedName>
    <definedName name="FDD_236_0" hidden="1">"A25569"</definedName>
    <definedName name="FDD_237_0" hidden="1">"A25569"</definedName>
    <definedName name="FDD_238_0" hidden="1">"A30681"</definedName>
    <definedName name="FDD_238_1" hidden="1">"A31047"</definedName>
    <definedName name="FDD_238_10" hidden="1">"A34334"</definedName>
    <definedName name="FDD_238_11" hidden="1">"A34699"</definedName>
    <definedName name="FDD_238_12" hidden="1">"A35064"</definedName>
    <definedName name="FDD_238_13" hidden="1">"A35430"</definedName>
    <definedName name="FDD_238_14" hidden="1">"A35795"</definedName>
    <definedName name="FDD_238_2" hidden="1">"A31412"</definedName>
    <definedName name="FDD_238_3" hidden="1">"A31777"</definedName>
    <definedName name="FDD_238_4" hidden="1">"A32142"</definedName>
    <definedName name="FDD_238_5" hidden="1">"A32508"</definedName>
    <definedName name="FDD_238_6" hidden="1">"A32873"</definedName>
    <definedName name="FDD_238_7" hidden="1">"A33238"</definedName>
    <definedName name="FDD_238_8" hidden="1">"A33603"</definedName>
    <definedName name="FDD_238_9" hidden="1">"A33969"</definedName>
    <definedName name="FDD_24_0" hidden="1">"A25569"</definedName>
    <definedName name="FDD_243_0" hidden="1">"E36160"</definedName>
    <definedName name="FDD_243_1" hidden="1">"E36525"</definedName>
    <definedName name="FDD_243_2" hidden="1">"E36891"</definedName>
    <definedName name="FDD_244_0" hidden="1">"A25569"</definedName>
    <definedName name="FDD_245_0" hidden="1">"A25569"</definedName>
    <definedName name="FDD_246_0" hidden="1">"A25569"</definedName>
    <definedName name="FDD_247_0" hidden="1">"A25569"</definedName>
    <definedName name="FDD_248_0" hidden="1">"E36160"</definedName>
    <definedName name="FDD_248_1" hidden="1">"E36525"</definedName>
    <definedName name="FDD_248_2" hidden="1">"E36891"</definedName>
    <definedName name="FDD_249_0" hidden="1">"A25569"</definedName>
    <definedName name="FDD_25_0" hidden="1">"A25569"</definedName>
    <definedName name="FDD_250_0" hidden="1">"A25569"</definedName>
    <definedName name="FDD_251_0" hidden="1">"A25569"</definedName>
    <definedName name="FDD_252_0" hidden="1">"A25569"</definedName>
    <definedName name="FDD_253_0" hidden="1">"E36160"</definedName>
    <definedName name="FDD_253_1" hidden="1">"E36525"</definedName>
    <definedName name="FDD_253_2" hidden="1">"E36891"</definedName>
    <definedName name="FDD_254_0" hidden="1">"E36160"</definedName>
    <definedName name="FDD_254_1" hidden="1">"E36525"</definedName>
    <definedName name="FDD_254_2" hidden="1">"E36891"</definedName>
    <definedName name="FDD_255_0" hidden="1">"E36160"</definedName>
    <definedName name="FDD_255_1" hidden="1">"E36525"</definedName>
    <definedName name="FDD_255_2" hidden="1">"E36891"</definedName>
    <definedName name="FDD_256_0" hidden="1">"U36160"</definedName>
    <definedName name="FDD_256_1" hidden="1">"U36525"</definedName>
    <definedName name="FDD_256_2" hidden="1">"U36891"</definedName>
    <definedName name="FDD_257_0" hidden="1">"E36160"</definedName>
    <definedName name="FDD_257_1" hidden="1">"E36525"</definedName>
    <definedName name="FDD_257_2" hidden="1">"E36891"</definedName>
    <definedName name="FDD_258_0" hidden="1">"E36160"</definedName>
    <definedName name="FDD_258_1" hidden="1">"E36525"</definedName>
    <definedName name="FDD_258_2" hidden="1">"E36891"</definedName>
    <definedName name="FDD_259_0" hidden="1">"E36160"</definedName>
    <definedName name="FDD_259_1" hidden="1">"E36525"</definedName>
    <definedName name="FDD_259_2" hidden="1">"E36891"</definedName>
    <definedName name="FDD_26_0" hidden="1">"A25569"</definedName>
    <definedName name="FDD_260_0" hidden="1">"E36160"</definedName>
    <definedName name="FDD_260_1" hidden="1">"E36525"</definedName>
    <definedName name="FDD_260_2" hidden="1">"E36891"</definedName>
    <definedName name="FDD_261_0" hidden="1">"E36160"</definedName>
    <definedName name="FDD_261_1" hidden="1">"E36525"</definedName>
    <definedName name="FDD_261_2" hidden="1">"E36891"</definedName>
    <definedName name="FDD_264_0" hidden="1">"E36160"</definedName>
    <definedName name="FDD_264_1" hidden="1">"E36525"</definedName>
    <definedName name="FDD_264_2" hidden="1">"E36891"</definedName>
    <definedName name="FDD_265_0" hidden="1">"A25569"</definedName>
    <definedName name="FDD_266_0" hidden="1">"A25569"</definedName>
    <definedName name="FDD_267_0" hidden="1">"A25569"</definedName>
    <definedName name="FDD_268_0" hidden="1">"A25569"</definedName>
    <definedName name="FDD_269_0" hidden="1">"E36160"</definedName>
    <definedName name="FDD_269_1" hidden="1">"E36525"</definedName>
    <definedName name="FDD_269_2" hidden="1">"E36891"</definedName>
    <definedName name="FDD_27_0" hidden="1">"A25569"</definedName>
    <definedName name="FDD_270_0" hidden="1">"A25569"</definedName>
    <definedName name="FDD_271_0" hidden="1">"A25569"</definedName>
    <definedName name="FDD_272_0" hidden="1">"A25569"</definedName>
    <definedName name="FDD_273_0" hidden="1">"A25569"</definedName>
    <definedName name="FDD_274_0" hidden="1">"E36160"</definedName>
    <definedName name="FDD_274_1" hidden="1">"E36525"</definedName>
    <definedName name="FDD_274_2" hidden="1">"E36891"</definedName>
    <definedName name="FDD_275_0" hidden="1">"A25569"</definedName>
    <definedName name="FDD_276_0" hidden="1">"A25569"</definedName>
    <definedName name="FDD_277_0" hidden="1">"A25569"</definedName>
    <definedName name="FDD_278_0" hidden="1">"A25569"</definedName>
    <definedName name="FDD_279_0" hidden="1">"E36160"</definedName>
    <definedName name="FDD_279_1" hidden="1">"E36525"</definedName>
    <definedName name="FDD_279_2" hidden="1">"E36891"</definedName>
    <definedName name="FDD_28_0" hidden="1">"A25569"</definedName>
    <definedName name="FDD_280_0" hidden="1">"E36160"</definedName>
    <definedName name="FDD_280_1" hidden="1">"E36525"</definedName>
    <definedName name="FDD_280_2" hidden="1">"E36891"</definedName>
    <definedName name="FDD_281_0" hidden="1">"E36160"</definedName>
    <definedName name="FDD_281_1" hidden="1">"E36525"</definedName>
    <definedName name="FDD_281_2" hidden="1">"E36891"</definedName>
    <definedName name="FDD_282_0" hidden="1">"E36160"</definedName>
    <definedName name="FDD_282_1" hidden="1">"E36525"</definedName>
    <definedName name="FDD_282_2" hidden="1">"E36891"</definedName>
    <definedName name="FDD_283_0" hidden="1">"E36160"</definedName>
    <definedName name="FDD_283_1" hidden="1">"E36525"</definedName>
    <definedName name="FDD_283_2" hidden="1">"E36891"</definedName>
    <definedName name="FDD_284_0" hidden="1">"A30681"</definedName>
    <definedName name="FDD_284_1" hidden="1">"A31047"</definedName>
    <definedName name="FDD_284_10" hidden="1">"A34334"</definedName>
    <definedName name="FDD_284_11" hidden="1">"A34699"</definedName>
    <definedName name="FDD_284_12" hidden="1">"A35064"</definedName>
    <definedName name="FDD_284_13" hidden="1">"A35430"</definedName>
    <definedName name="FDD_284_14" hidden="1">"A35795"</definedName>
    <definedName name="FDD_284_2" hidden="1">"A31412"</definedName>
    <definedName name="FDD_284_3" hidden="1">"A31777"</definedName>
    <definedName name="FDD_284_4" hidden="1">"A32142"</definedName>
    <definedName name="FDD_284_5" hidden="1">"A32508"</definedName>
    <definedName name="FDD_284_6" hidden="1">"A32873"</definedName>
    <definedName name="FDD_284_7" hidden="1">"A33238"</definedName>
    <definedName name="FDD_284_8" hidden="1">"A33603"</definedName>
    <definedName name="FDD_284_9" hidden="1">"A33969"</definedName>
    <definedName name="FDD_285_0" hidden="1">"A35795"</definedName>
    <definedName name="FDD_285_1" hidden="1">"E36160"</definedName>
    <definedName name="FDD_285_10" hidden="1">"E39447"</definedName>
    <definedName name="FDD_285_11" hidden="1">"E39813"</definedName>
    <definedName name="FDD_285_12" hidden="1">"E40178"</definedName>
    <definedName name="FDD_285_13" hidden="1">"E40543"</definedName>
    <definedName name="FDD_285_14" hidden="1">"E40908"</definedName>
    <definedName name="FDD_285_15" hidden="1">"E41274"</definedName>
    <definedName name="FDD_285_16" hidden="1">"E41639"</definedName>
    <definedName name="FDD_285_17" hidden="1">"E42004"</definedName>
    <definedName name="FDD_285_18" hidden="1">"E42369"</definedName>
    <definedName name="FDD_285_19" hidden="1">"E42735"</definedName>
    <definedName name="FDD_285_2" hidden="1">"E36525"</definedName>
    <definedName name="FDD_285_20" hidden="1">"E43100"</definedName>
    <definedName name="FDD_285_21" hidden="1">"E43465"</definedName>
    <definedName name="FDD_285_22" hidden="1">"E43830"</definedName>
    <definedName name="FDD_285_23" hidden="1">"E44196"</definedName>
    <definedName name="FDD_285_24" hidden="1">"E44561"</definedName>
    <definedName name="FDD_285_25" hidden="1">"E44926"</definedName>
    <definedName name="FDD_285_3" hidden="1">"E36891"</definedName>
    <definedName name="FDD_285_4" hidden="1">"E37256"</definedName>
    <definedName name="FDD_285_5" hidden="1">"E37621"</definedName>
    <definedName name="FDD_285_6" hidden="1">"E37986"</definedName>
    <definedName name="FDD_285_7" hidden="1">"E38352"</definedName>
    <definedName name="FDD_285_8" hidden="1">"E38717"</definedName>
    <definedName name="FDD_285_9" hidden="1">"E39082"</definedName>
    <definedName name="FDD_286_0" hidden="1">"E36160"</definedName>
    <definedName name="FDD_286_1" hidden="1">"E36525"</definedName>
    <definedName name="FDD_286_10" hidden="1">"E39813"</definedName>
    <definedName name="FDD_286_11" hidden="1">"E40178"</definedName>
    <definedName name="FDD_286_12" hidden="1">"E40543"</definedName>
    <definedName name="FDD_286_13" hidden="1">"E40908"</definedName>
    <definedName name="FDD_286_14" hidden="1">"E41274"</definedName>
    <definedName name="FDD_286_15" hidden="1">"E41639"</definedName>
    <definedName name="FDD_286_16" hidden="1">"E42004"</definedName>
    <definedName name="FDD_286_17" hidden="1">"E42369"</definedName>
    <definedName name="FDD_286_18" hidden="1">"E42735"</definedName>
    <definedName name="FDD_286_19" hidden="1">"E43100"</definedName>
    <definedName name="FDD_286_2" hidden="1">"E36891"</definedName>
    <definedName name="FDD_286_20" hidden="1">"E43465"</definedName>
    <definedName name="FDD_286_21" hidden="1">"E43830"</definedName>
    <definedName name="FDD_286_22" hidden="1">"E44196"</definedName>
    <definedName name="FDD_286_23" hidden="1">"E44561"</definedName>
    <definedName name="FDD_286_24" hidden="1">"E44926"</definedName>
    <definedName name="FDD_286_3" hidden="1">"E37256"</definedName>
    <definedName name="FDD_286_4" hidden="1">"E37621"</definedName>
    <definedName name="FDD_286_5" hidden="1">"E37986"</definedName>
    <definedName name="FDD_286_6" hidden="1">"E38352"</definedName>
    <definedName name="FDD_286_7" hidden="1">"E38717"</definedName>
    <definedName name="FDD_286_8" hidden="1">"E39082"</definedName>
    <definedName name="FDD_286_9" hidden="1">"E39447"</definedName>
    <definedName name="FDD_287_0" hidden="1">"A25569"</definedName>
    <definedName name="FDD_288_0" hidden="1">"A25569"</definedName>
    <definedName name="FDD_289_0" hidden="1">"A36890"</definedName>
    <definedName name="FDD_29_0" hidden="1">"A25569"</definedName>
    <definedName name="FDD_290_0" hidden="1">"A36890"</definedName>
    <definedName name="FDD_291_0" hidden="1">"A25569"</definedName>
    <definedName name="FDD_295_0" hidden="1">"U25569"</definedName>
    <definedName name="FDD_296_0" hidden="1">"A25569"</definedName>
    <definedName name="FDD_297_0" hidden="1">"A25569"</definedName>
    <definedName name="FDD_298_0" hidden="1">"A25569"</definedName>
    <definedName name="FDD_299_0" hidden="1">"A25569"</definedName>
    <definedName name="FDD_3_0" hidden="1">"A25569"</definedName>
    <definedName name="FDD_30_0" hidden="1">"A25569"</definedName>
    <definedName name="FDD_300_0" hidden="1">"U25569"</definedName>
    <definedName name="FDD_301_0" hidden="1">"U35795"</definedName>
    <definedName name="FDD_301_1" hidden="1">"U36160"</definedName>
    <definedName name="FDD_301_2" hidden="1">"U36525"</definedName>
    <definedName name="FDD_302_0" hidden="1">"U35795"</definedName>
    <definedName name="FDD_302_1" hidden="1">"U36160"</definedName>
    <definedName name="FDD_302_2" hidden="1">"U36525"</definedName>
    <definedName name="FDD_303_0" hidden="1">"U35795"</definedName>
    <definedName name="FDD_303_1" hidden="1">"U36160"</definedName>
    <definedName name="FDD_303_2" hidden="1">"U36525"</definedName>
    <definedName name="FDD_304_0" hidden="1">"U35795"</definedName>
    <definedName name="FDD_304_1" hidden="1">"U36160"</definedName>
    <definedName name="FDD_304_2" hidden="1">"U36525"</definedName>
    <definedName name="FDD_305_0" hidden="1">"A30681"</definedName>
    <definedName name="FDD_305_1" hidden="1">"A31047"</definedName>
    <definedName name="FDD_305_10" hidden="1">"U34334"</definedName>
    <definedName name="FDD_305_11" hidden="1">"U34699"</definedName>
    <definedName name="FDD_305_12" hidden="1">"U35064"</definedName>
    <definedName name="FDD_305_13" hidden="1">"U35430"</definedName>
    <definedName name="FDD_305_14" hidden="1">"U35795"</definedName>
    <definedName name="FDD_305_2" hidden="1">"A31412"</definedName>
    <definedName name="FDD_305_3" hidden="1">"U31777"</definedName>
    <definedName name="FDD_305_4" hidden="1">"U32142"</definedName>
    <definedName name="FDD_305_5" hidden="1">"U32508"</definedName>
    <definedName name="FDD_305_6" hidden="1">"U32873"</definedName>
    <definedName name="FDD_305_7" hidden="1">"U33238"</definedName>
    <definedName name="FDD_305_8" hidden="1">"U33603"</definedName>
    <definedName name="FDD_305_9" hidden="1">"U33969"</definedName>
    <definedName name="FDD_306_0" hidden="1">"U35795"</definedName>
    <definedName name="FDD_306_1" hidden="1">"E36160"</definedName>
    <definedName name="FDD_306_2" hidden="1">"U36525"</definedName>
    <definedName name="FDD_307_0" hidden="1">"A35795"</definedName>
    <definedName name="FDD_307_1" hidden="1">"U36160"</definedName>
    <definedName name="FDD_307_2" hidden="1">"U36525"</definedName>
    <definedName name="FDD_31_0" hidden="1">"A25569"</definedName>
    <definedName name="FDD_32_0" hidden="1">"A25569"</definedName>
    <definedName name="FDD_33_0" hidden="1">"A25569"</definedName>
    <definedName name="FDD_34_0" hidden="1">"A25569"</definedName>
    <definedName name="FDD_35_0" hidden="1">"A25569"</definedName>
    <definedName name="FDD_36_0" hidden="1">"A25569"</definedName>
    <definedName name="FDD_37_0" hidden="1">"A25569"</definedName>
    <definedName name="FDD_38_0" hidden="1">"A25569"</definedName>
    <definedName name="FDD_39_0" hidden="1">"A25569"</definedName>
    <definedName name="FDD_4_0" hidden="1">"A25569"</definedName>
    <definedName name="FDD_40_0" hidden="1">"A25569"</definedName>
    <definedName name="FDD_41_0" hidden="1">"U25569"</definedName>
    <definedName name="FDD_42_0" hidden="1">"U25569"</definedName>
    <definedName name="FDD_43_0" hidden="1">"A25569"</definedName>
    <definedName name="FDD_44_0" hidden="1">"A30681"</definedName>
    <definedName name="FDD_44_1" hidden="1">"A31047"</definedName>
    <definedName name="FDD_44_10" hidden="1">"A34334"</definedName>
    <definedName name="FDD_44_11" hidden="1">"A34699"</definedName>
    <definedName name="FDD_44_12" hidden="1">"A35064"</definedName>
    <definedName name="FDD_44_13" hidden="1">"A35430"</definedName>
    <definedName name="FDD_44_14" hidden="1">"A35795"</definedName>
    <definedName name="FDD_44_2" hidden="1">"A31412"</definedName>
    <definedName name="FDD_44_3" hidden="1">"A31777"</definedName>
    <definedName name="FDD_44_4" hidden="1">"A32142"</definedName>
    <definedName name="FDD_44_5" hidden="1">"A32508"</definedName>
    <definedName name="FDD_44_6" hidden="1">"A32873"</definedName>
    <definedName name="FDD_44_7" hidden="1">"A33238"</definedName>
    <definedName name="FDD_44_8" hidden="1">"A33603"</definedName>
    <definedName name="FDD_44_9" hidden="1">"A33969"</definedName>
    <definedName name="FDD_45_0" hidden="1">"A30681"</definedName>
    <definedName name="FDD_45_1" hidden="1">"A31047"</definedName>
    <definedName name="FDD_45_10" hidden="1">"A34334"</definedName>
    <definedName name="FDD_45_11" hidden="1">"A34699"</definedName>
    <definedName name="FDD_45_12" hidden="1">"A35064"</definedName>
    <definedName name="FDD_45_13" hidden="1">"A35430"</definedName>
    <definedName name="FDD_45_14" hidden="1">"A35795"</definedName>
    <definedName name="FDD_45_2" hidden="1">"A31412"</definedName>
    <definedName name="FDD_45_3" hidden="1">"A31777"</definedName>
    <definedName name="FDD_45_4" hidden="1">"A32142"</definedName>
    <definedName name="FDD_45_5" hidden="1">"A32508"</definedName>
    <definedName name="FDD_45_6" hidden="1">"A32873"</definedName>
    <definedName name="FDD_45_7" hidden="1">"A33238"</definedName>
    <definedName name="FDD_45_8" hidden="1">"A33603"</definedName>
    <definedName name="FDD_45_9" hidden="1">"A33969"</definedName>
    <definedName name="FDD_46_0" hidden="1">"A30681"</definedName>
    <definedName name="FDD_46_1" hidden="1">"A31047"</definedName>
    <definedName name="FDD_46_10" hidden="1">"A34334"</definedName>
    <definedName name="FDD_46_11" hidden="1">"A34699"</definedName>
    <definedName name="FDD_46_12" hidden="1">"A35064"</definedName>
    <definedName name="FDD_46_13" hidden="1">"A35430"</definedName>
    <definedName name="FDD_46_14" hidden="1">"A35795"</definedName>
    <definedName name="FDD_46_2" hidden="1">"A31412"</definedName>
    <definedName name="FDD_46_3" hidden="1">"A31777"</definedName>
    <definedName name="FDD_46_4" hidden="1">"A32142"</definedName>
    <definedName name="FDD_46_5" hidden="1">"A32508"</definedName>
    <definedName name="FDD_46_6" hidden="1">"A32873"</definedName>
    <definedName name="FDD_46_7" hidden="1">"A33238"</definedName>
    <definedName name="FDD_46_8" hidden="1">"A33603"</definedName>
    <definedName name="FDD_46_9" hidden="1">"A33969"</definedName>
    <definedName name="FDD_47_0" hidden="1">"A30681"</definedName>
    <definedName name="FDD_47_1" hidden="1">"A31047"</definedName>
    <definedName name="FDD_47_10" hidden="1">"A34334"</definedName>
    <definedName name="FDD_47_11" hidden="1">"A34699"</definedName>
    <definedName name="FDD_47_12" hidden="1">"A35064"</definedName>
    <definedName name="FDD_47_13" hidden="1">"A35430"</definedName>
    <definedName name="FDD_47_14" hidden="1">"A35795"</definedName>
    <definedName name="FDD_47_2" hidden="1">"A31412"</definedName>
    <definedName name="FDD_47_3" hidden="1">"A31777"</definedName>
    <definedName name="FDD_47_4" hidden="1">"A32142"</definedName>
    <definedName name="FDD_47_5" hidden="1">"A32508"</definedName>
    <definedName name="FDD_47_6" hidden="1">"A32873"</definedName>
    <definedName name="FDD_47_7" hidden="1">"A33238"</definedName>
    <definedName name="FDD_47_8" hidden="1">"A33603"</definedName>
    <definedName name="FDD_47_9" hidden="1">"A33969"</definedName>
    <definedName name="FDD_48_0" hidden="1">"A30681"</definedName>
    <definedName name="FDD_48_1" hidden="1">"A31047"</definedName>
    <definedName name="FDD_48_10" hidden="1">"A34334"</definedName>
    <definedName name="FDD_48_11" hidden="1">"A34699"</definedName>
    <definedName name="FDD_48_12" hidden="1">"A35064"</definedName>
    <definedName name="FDD_48_13" hidden="1">"A35430"</definedName>
    <definedName name="FDD_48_14" hidden="1">"A35795"</definedName>
    <definedName name="FDD_48_2" hidden="1">"A31412"</definedName>
    <definedName name="FDD_48_3" hidden="1">"A31777"</definedName>
    <definedName name="FDD_48_4" hidden="1">"A32142"</definedName>
    <definedName name="FDD_48_5" hidden="1">"A32508"</definedName>
    <definedName name="FDD_48_6" hidden="1">"A32873"</definedName>
    <definedName name="FDD_48_7" hidden="1">"A33238"</definedName>
    <definedName name="FDD_48_8" hidden="1">"A33603"</definedName>
    <definedName name="FDD_48_9" hidden="1">"A33969"</definedName>
    <definedName name="FDD_49_0" hidden="1">"A30681"</definedName>
    <definedName name="FDD_49_1" hidden="1">"A31047"</definedName>
    <definedName name="FDD_49_10" hidden="1">"A34334"</definedName>
    <definedName name="FDD_49_11" hidden="1">"A34699"</definedName>
    <definedName name="FDD_49_12" hidden="1">"A35064"</definedName>
    <definedName name="FDD_49_13" hidden="1">"A35430"</definedName>
    <definedName name="FDD_49_14" hidden="1">"A35795"</definedName>
    <definedName name="FDD_49_2" hidden="1">"A31412"</definedName>
    <definedName name="FDD_49_3" hidden="1">"A31777"</definedName>
    <definedName name="FDD_49_4" hidden="1">"A32142"</definedName>
    <definedName name="FDD_49_5" hidden="1">"A32508"</definedName>
    <definedName name="FDD_49_6" hidden="1">"A32873"</definedName>
    <definedName name="FDD_49_7" hidden="1">"A33238"</definedName>
    <definedName name="FDD_49_8" hidden="1">"A33603"</definedName>
    <definedName name="FDD_49_9" hidden="1">"A33969"</definedName>
    <definedName name="FDD_5_0" hidden="1">"A25569"</definedName>
    <definedName name="FDD_50_0" hidden="1">"A30681"</definedName>
    <definedName name="FDD_50_1" hidden="1">"A31047"</definedName>
    <definedName name="FDD_50_10" hidden="1">"A34334"</definedName>
    <definedName name="FDD_50_11" hidden="1">"A34699"</definedName>
    <definedName name="FDD_50_12" hidden="1">"A35064"</definedName>
    <definedName name="FDD_50_13" hidden="1">"A35430"</definedName>
    <definedName name="FDD_50_14" hidden="1">"A35795"</definedName>
    <definedName name="FDD_50_2" hidden="1">"A31412"</definedName>
    <definedName name="FDD_50_3" hidden="1">"A31777"</definedName>
    <definedName name="FDD_50_4" hidden="1">"A32142"</definedName>
    <definedName name="FDD_50_5" hidden="1">"A32508"</definedName>
    <definedName name="FDD_50_6" hidden="1">"A32873"</definedName>
    <definedName name="FDD_50_7" hidden="1">"A33238"</definedName>
    <definedName name="FDD_50_8" hidden="1">"A33603"</definedName>
    <definedName name="FDD_50_9" hidden="1">"A33969"</definedName>
    <definedName name="FDD_51_0" hidden="1">"A30681"</definedName>
    <definedName name="FDD_51_1" hidden="1">"A31047"</definedName>
    <definedName name="FDD_51_10" hidden="1">"A34334"</definedName>
    <definedName name="FDD_51_11" hidden="1">"A34699"</definedName>
    <definedName name="FDD_51_12" hidden="1">"A35064"</definedName>
    <definedName name="FDD_51_13" hidden="1">"A35430"</definedName>
    <definedName name="FDD_51_14" hidden="1">"A35795"</definedName>
    <definedName name="FDD_51_2" hidden="1">"A31412"</definedName>
    <definedName name="FDD_51_3" hidden="1">"A31777"</definedName>
    <definedName name="FDD_51_4" hidden="1">"A32142"</definedName>
    <definedName name="FDD_51_5" hidden="1">"A32508"</definedName>
    <definedName name="FDD_51_6" hidden="1">"A32873"</definedName>
    <definedName name="FDD_51_7" hidden="1">"A33238"</definedName>
    <definedName name="FDD_51_8" hidden="1">"A33603"</definedName>
    <definedName name="FDD_51_9" hidden="1">"A33969"</definedName>
    <definedName name="FDD_52_0" hidden="1">"A30681"</definedName>
    <definedName name="FDD_52_1" hidden="1">"A31047"</definedName>
    <definedName name="FDD_52_10" hidden="1">"A34334"</definedName>
    <definedName name="FDD_52_11" hidden="1">"A34699"</definedName>
    <definedName name="FDD_52_12" hidden="1">"A35064"</definedName>
    <definedName name="FDD_52_13" hidden="1">"A35430"</definedName>
    <definedName name="FDD_52_14" hidden="1">"A35795"</definedName>
    <definedName name="FDD_52_2" hidden="1">"A31412"</definedName>
    <definedName name="FDD_52_3" hidden="1">"A31777"</definedName>
    <definedName name="FDD_52_4" hidden="1">"A32142"</definedName>
    <definedName name="FDD_52_5" hidden="1">"A32508"</definedName>
    <definedName name="FDD_52_6" hidden="1">"A32873"</definedName>
    <definedName name="FDD_52_7" hidden="1">"A33238"</definedName>
    <definedName name="FDD_52_8" hidden="1">"A33603"</definedName>
    <definedName name="FDD_52_9" hidden="1">"A33969"</definedName>
    <definedName name="FDD_53_0" hidden="1">"U30681"</definedName>
    <definedName name="FDD_53_1" hidden="1">"A31047"</definedName>
    <definedName name="FDD_53_10" hidden="1">"A34334"</definedName>
    <definedName name="FDD_53_11" hidden="1">"A34699"</definedName>
    <definedName name="FDD_53_12" hidden="1">"A35064"</definedName>
    <definedName name="FDD_53_13" hidden="1">"A35430"</definedName>
    <definedName name="FDD_53_14" hidden="1">"A35795"</definedName>
    <definedName name="FDD_53_2" hidden="1">"A31412"</definedName>
    <definedName name="FDD_53_3" hidden="1">"A31777"</definedName>
    <definedName name="FDD_53_4" hidden="1">"A32142"</definedName>
    <definedName name="FDD_53_5" hidden="1">"A32508"</definedName>
    <definedName name="FDD_53_6" hidden="1">"A32873"</definedName>
    <definedName name="FDD_53_7" hidden="1">"A33238"</definedName>
    <definedName name="FDD_53_8" hidden="1">"A33603"</definedName>
    <definedName name="FDD_53_9" hidden="1">"A33969"</definedName>
    <definedName name="FDD_54_0" hidden="1">"A30681"</definedName>
    <definedName name="FDD_54_1" hidden="1">"A31047"</definedName>
    <definedName name="FDD_54_10" hidden="1">"A34334"</definedName>
    <definedName name="FDD_54_11" hidden="1">"A34699"</definedName>
    <definedName name="FDD_54_12" hidden="1">"A35064"</definedName>
    <definedName name="FDD_54_13" hidden="1">"A35430"</definedName>
    <definedName name="FDD_54_14" hidden="1">"A35795"</definedName>
    <definedName name="FDD_54_2" hidden="1">"A31412"</definedName>
    <definedName name="FDD_54_3" hidden="1">"A31777"</definedName>
    <definedName name="FDD_54_4" hidden="1">"A32142"</definedName>
    <definedName name="FDD_54_5" hidden="1">"A32508"</definedName>
    <definedName name="FDD_54_6" hidden="1">"A32873"</definedName>
    <definedName name="FDD_54_7" hidden="1">"A33238"</definedName>
    <definedName name="FDD_54_8" hidden="1">"A33603"</definedName>
    <definedName name="FDD_54_9" hidden="1">"A33969"</definedName>
    <definedName name="FDD_55_0" hidden="1">"A30681"</definedName>
    <definedName name="FDD_55_1" hidden="1">"A31047"</definedName>
    <definedName name="FDD_55_10" hidden="1">"A34334"</definedName>
    <definedName name="FDD_55_11" hidden="1">"A34699"</definedName>
    <definedName name="FDD_55_12" hidden="1">"A35064"</definedName>
    <definedName name="FDD_55_13" hidden="1">"A35430"</definedName>
    <definedName name="FDD_55_14" hidden="1">"A35795"</definedName>
    <definedName name="FDD_55_2" hidden="1">"A31412"</definedName>
    <definedName name="FDD_55_3" hidden="1">"A31777"</definedName>
    <definedName name="FDD_55_4" hidden="1">"A32142"</definedName>
    <definedName name="FDD_55_5" hidden="1">"A32508"</definedName>
    <definedName name="FDD_55_6" hidden="1">"A32873"</definedName>
    <definedName name="FDD_55_7" hidden="1">"A33238"</definedName>
    <definedName name="FDD_55_8" hidden="1">"A33603"</definedName>
    <definedName name="FDD_55_9" hidden="1">"A33969"</definedName>
    <definedName name="FDD_56_0" hidden="1">"A30681"</definedName>
    <definedName name="FDD_56_1" hidden="1">"A31047"</definedName>
    <definedName name="FDD_56_10" hidden="1">"A34334"</definedName>
    <definedName name="FDD_56_11" hidden="1">"A34699"</definedName>
    <definedName name="FDD_56_12" hidden="1">"A35064"</definedName>
    <definedName name="FDD_56_13" hidden="1">"A35430"</definedName>
    <definedName name="FDD_56_14" hidden="1">"A35795"</definedName>
    <definedName name="FDD_56_2" hidden="1">"A31412"</definedName>
    <definedName name="FDD_56_3" hidden="1">"A31777"</definedName>
    <definedName name="FDD_56_4" hidden="1">"A32142"</definedName>
    <definedName name="FDD_56_5" hidden="1">"A32508"</definedName>
    <definedName name="FDD_56_6" hidden="1">"A32873"</definedName>
    <definedName name="FDD_56_7" hidden="1">"A33238"</definedName>
    <definedName name="FDD_56_8" hidden="1">"A33603"</definedName>
    <definedName name="FDD_56_9" hidden="1">"A33969"</definedName>
    <definedName name="FDD_57_0" hidden="1">"A30681"</definedName>
    <definedName name="FDD_57_1" hidden="1">"A31047"</definedName>
    <definedName name="FDD_57_10" hidden="1">"A34334"</definedName>
    <definedName name="FDD_57_11" hidden="1">"A34699"</definedName>
    <definedName name="FDD_57_12" hidden="1">"A35064"</definedName>
    <definedName name="FDD_57_13" hidden="1">"A35430"</definedName>
    <definedName name="FDD_57_14" hidden="1">"A35795"</definedName>
    <definedName name="FDD_57_2" hidden="1">"A31412"</definedName>
    <definedName name="FDD_57_3" hidden="1">"A31777"</definedName>
    <definedName name="FDD_57_4" hidden="1">"A32142"</definedName>
    <definedName name="FDD_57_5" hidden="1">"A32508"</definedName>
    <definedName name="FDD_57_6" hidden="1">"A32873"</definedName>
    <definedName name="FDD_57_7" hidden="1">"A33238"</definedName>
    <definedName name="FDD_57_8" hidden="1">"A33603"</definedName>
    <definedName name="FDD_57_9" hidden="1">"A33969"</definedName>
    <definedName name="FDD_58_0" hidden="1">"A30681"</definedName>
    <definedName name="FDD_58_1" hidden="1">"A31047"</definedName>
    <definedName name="FDD_58_10" hidden="1">"A34334"</definedName>
    <definedName name="FDD_58_11" hidden="1">"A34699"</definedName>
    <definedName name="FDD_58_12" hidden="1">"A35064"</definedName>
    <definedName name="FDD_58_13" hidden="1">"A35430"</definedName>
    <definedName name="FDD_58_14" hidden="1">"A35795"</definedName>
    <definedName name="FDD_58_2" hidden="1">"A31412"</definedName>
    <definedName name="FDD_58_3" hidden="1">"A31777"</definedName>
    <definedName name="FDD_58_4" hidden="1">"A32142"</definedName>
    <definedName name="FDD_58_5" hidden="1">"A32508"</definedName>
    <definedName name="FDD_58_6" hidden="1">"A32873"</definedName>
    <definedName name="FDD_58_7" hidden="1">"A33238"</definedName>
    <definedName name="FDD_58_8" hidden="1">"A33603"</definedName>
    <definedName name="FDD_58_9" hidden="1">"A33969"</definedName>
    <definedName name="FDD_59_0" hidden="1">"A30681"</definedName>
    <definedName name="FDD_59_1" hidden="1">"A31047"</definedName>
    <definedName name="FDD_59_10" hidden="1">"A34334"</definedName>
    <definedName name="FDD_59_11" hidden="1">"A34699"</definedName>
    <definedName name="FDD_59_12" hidden="1">"A35064"</definedName>
    <definedName name="FDD_59_13" hidden="1">"A35430"</definedName>
    <definedName name="FDD_59_14" hidden="1">"A35795"</definedName>
    <definedName name="FDD_59_2" hidden="1">"A31412"</definedName>
    <definedName name="FDD_59_3" hidden="1">"A31777"</definedName>
    <definedName name="FDD_59_4" hidden="1">"A32142"</definedName>
    <definedName name="FDD_59_5" hidden="1">"A32508"</definedName>
    <definedName name="FDD_59_6" hidden="1">"A32873"</definedName>
    <definedName name="FDD_59_7" hidden="1">"A33238"</definedName>
    <definedName name="FDD_59_8" hidden="1">"A33603"</definedName>
    <definedName name="FDD_59_9" hidden="1">"A33969"</definedName>
    <definedName name="FDD_6_0" hidden="1">"A25569"</definedName>
    <definedName name="FDD_60_0" hidden="1">"A30681"</definedName>
    <definedName name="FDD_60_1" hidden="1">"A31047"</definedName>
    <definedName name="FDD_60_10" hidden="1">"A34334"</definedName>
    <definedName name="FDD_60_11" hidden="1">"A34699"</definedName>
    <definedName name="FDD_60_12" hidden="1">"A35064"</definedName>
    <definedName name="FDD_60_13" hidden="1">"A35430"</definedName>
    <definedName name="FDD_60_14" hidden="1">"A35795"</definedName>
    <definedName name="FDD_60_2" hidden="1">"A31412"</definedName>
    <definedName name="FDD_60_3" hidden="1">"A31777"</definedName>
    <definedName name="FDD_60_4" hidden="1">"A32142"</definedName>
    <definedName name="FDD_60_5" hidden="1">"A32508"</definedName>
    <definedName name="FDD_60_6" hidden="1">"A32873"</definedName>
    <definedName name="FDD_60_7" hidden="1">"A33238"</definedName>
    <definedName name="FDD_60_8" hidden="1">"A33603"</definedName>
    <definedName name="FDD_60_9" hidden="1">"A33969"</definedName>
    <definedName name="FDD_61_0" hidden="1">"A30681"</definedName>
    <definedName name="FDD_61_1" hidden="1">"A31047"</definedName>
    <definedName name="FDD_61_10" hidden="1">"A34334"</definedName>
    <definedName name="FDD_61_11" hidden="1">"A34699"</definedName>
    <definedName name="FDD_61_12" hidden="1">"A35064"</definedName>
    <definedName name="FDD_61_13" hidden="1">"A35430"</definedName>
    <definedName name="FDD_61_14" hidden="1">"A35795"</definedName>
    <definedName name="FDD_61_2" hidden="1">"A31412"</definedName>
    <definedName name="FDD_61_3" hidden="1">"A31777"</definedName>
    <definedName name="FDD_61_4" hidden="1">"A32142"</definedName>
    <definedName name="FDD_61_5" hidden="1">"A32508"</definedName>
    <definedName name="FDD_61_6" hidden="1">"A32873"</definedName>
    <definedName name="FDD_61_7" hidden="1">"A33238"</definedName>
    <definedName name="FDD_61_8" hidden="1">"A33603"</definedName>
    <definedName name="FDD_61_9" hidden="1">"A33969"</definedName>
    <definedName name="FDD_62_0" hidden="1">"A30681"</definedName>
    <definedName name="FDD_62_1" hidden="1">"A31047"</definedName>
    <definedName name="FDD_62_10" hidden="1">"A34334"</definedName>
    <definedName name="FDD_62_11" hidden="1">"A34699"</definedName>
    <definedName name="FDD_62_12" hidden="1">"A35064"</definedName>
    <definedName name="FDD_62_13" hidden="1">"A35430"</definedName>
    <definedName name="FDD_62_14" hidden="1">"A35795"</definedName>
    <definedName name="FDD_62_2" hidden="1">"A31412"</definedName>
    <definedName name="FDD_62_3" hidden="1">"A31777"</definedName>
    <definedName name="FDD_62_4" hidden="1">"A32142"</definedName>
    <definedName name="FDD_62_5" hidden="1">"A32508"</definedName>
    <definedName name="FDD_62_6" hidden="1">"A32873"</definedName>
    <definedName name="FDD_62_7" hidden="1">"A33238"</definedName>
    <definedName name="FDD_62_8" hidden="1">"A33603"</definedName>
    <definedName name="FDD_62_9" hidden="1">"A33969"</definedName>
    <definedName name="FDD_63_0" hidden="1">"A30681"</definedName>
    <definedName name="FDD_63_1" hidden="1">"A31047"</definedName>
    <definedName name="FDD_63_10" hidden="1">"A34334"</definedName>
    <definedName name="FDD_63_11" hidden="1">"A34699"</definedName>
    <definedName name="FDD_63_12" hidden="1">"A35064"</definedName>
    <definedName name="FDD_63_13" hidden="1">"A35430"</definedName>
    <definedName name="FDD_63_14" hidden="1">"A35795"</definedName>
    <definedName name="FDD_63_2" hidden="1">"A31412"</definedName>
    <definedName name="FDD_63_3" hidden="1">"A31777"</definedName>
    <definedName name="FDD_63_4" hidden="1">"A32142"</definedName>
    <definedName name="FDD_63_5" hidden="1">"A32508"</definedName>
    <definedName name="FDD_63_6" hidden="1">"A32873"</definedName>
    <definedName name="FDD_63_7" hidden="1">"A33238"</definedName>
    <definedName name="FDD_63_8" hidden="1">"A33603"</definedName>
    <definedName name="FDD_63_9" hidden="1">"A33969"</definedName>
    <definedName name="FDD_64_0" hidden="1">"A30681"</definedName>
    <definedName name="FDD_64_1" hidden="1">"A31047"</definedName>
    <definedName name="FDD_64_10" hidden="1">"A34334"</definedName>
    <definedName name="FDD_64_11" hidden="1">"A34699"</definedName>
    <definedName name="FDD_64_12" hidden="1">"A35064"</definedName>
    <definedName name="FDD_64_13" hidden="1">"A35430"</definedName>
    <definedName name="FDD_64_14" hidden="1">"A35795"</definedName>
    <definedName name="FDD_64_2" hidden="1">"A31412"</definedName>
    <definedName name="FDD_64_3" hidden="1">"A31777"</definedName>
    <definedName name="FDD_64_4" hidden="1">"A32142"</definedName>
    <definedName name="FDD_64_5" hidden="1">"A32508"</definedName>
    <definedName name="FDD_64_6" hidden="1">"A32873"</definedName>
    <definedName name="FDD_64_7" hidden="1">"A33238"</definedName>
    <definedName name="FDD_64_8" hidden="1">"A33603"</definedName>
    <definedName name="FDD_64_9" hidden="1">"A33969"</definedName>
    <definedName name="FDD_65_0" hidden="1">"A30681"</definedName>
    <definedName name="FDD_65_1" hidden="1">"A31047"</definedName>
    <definedName name="FDD_65_10" hidden="1">"A34334"</definedName>
    <definedName name="FDD_65_11" hidden="1">"A34699"</definedName>
    <definedName name="FDD_65_12" hidden="1">"A35064"</definedName>
    <definedName name="FDD_65_13" hidden="1">"A35430"</definedName>
    <definedName name="FDD_65_14" hidden="1">"A35795"</definedName>
    <definedName name="FDD_65_2" hidden="1">"A31412"</definedName>
    <definedName name="FDD_65_3" hidden="1">"A31777"</definedName>
    <definedName name="FDD_65_4" hidden="1">"A32142"</definedName>
    <definedName name="FDD_65_5" hidden="1">"A32508"</definedName>
    <definedName name="FDD_65_6" hidden="1">"A32873"</definedName>
    <definedName name="FDD_65_7" hidden="1">"A33238"</definedName>
    <definedName name="FDD_65_8" hidden="1">"A33603"</definedName>
    <definedName name="FDD_65_9" hidden="1">"A33969"</definedName>
    <definedName name="FDD_66_0" hidden="1">"A30681"</definedName>
    <definedName name="FDD_66_1" hidden="1">"A31047"</definedName>
    <definedName name="FDD_66_10" hidden="1">"A34334"</definedName>
    <definedName name="FDD_66_11" hidden="1">"A34699"</definedName>
    <definedName name="FDD_66_12" hidden="1">"A35064"</definedName>
    <definedName name="FDD_66_13" hidden="1">"A35430"</definedName>
    <definedName name="FDD_66_14" hidden="1">"A35795"</definedName>
    <definedName name="FDD_66_2" hidden="1">"A31412"</definedName>
    <definedName name="FDD_66_3" hidden="1">"A31777"</definedName>
    <definedName name="FDD_66_4" hidden="1">"A32142"</definedName>
    <definedName name="FDD_66_5" hidden="1">"A32508"</definedName>
    <definedName name="FDD_66_6" hidden="1">"A32873"</definedName>
    <definedName name="FDD_66_7" hidden="1">"A33238"</definedName>
    <definedName name="FDD_66_8" hidden="1">"A33603"</definedName>
    <definedName name="FDD_66_9" hidden="1">"A33969"</definedName>
    <definedName name="FDD_67_0" hidden="1">"A30681"</definedName>
    <definedName name="FDD_67_1" hidden="1">"A31047"</definedName>
    <definedName name="FDD_67_10" hidden="1">"A34334"</definedName>
    <definedName name="FDD_67_11" hidden="1">"A34699"</definedName>
    <definedName name="FDD_67_12" hidden="1">"A35064"</definedName>
    <definedName name="FDD_67_13" hidden="1">"A35430"</definedName>
    <definedName name="FDD_67_14" hidden="1">"A35795"</definedName>
    <definedName name="FDD_67_2" hidden="1">"A31412"</definedName>
    <definedName name="FDD_67_3" hidden="1">"A31777"</definedName>
    <definedName name="FDD_67_4" hidden="1">"A32142"</definedName>
    <definedName name="FDD_67_5" hidden="1">"A32508"</definedName>
    <definedName name="FDD_67_6" hidden="1">"A32873"</definedName>
    <definedName name="FDD_67_7" hidden="1">"A33238"</definedName>
    <definedName name="FDD_67_8" hidden="1">"A33603"</definedName>
    <definedName name="FDD_67_9" hidden="1">"A33969"</definedName>
    <definedName name="FDD_68_0" hidden="1">"A30681"</definedName>
    <definedName name="FDD_68_1" hidden="1">"A31047"</definedName>
    <definedName name="FDD_68_10" hidden="1">"A34334"</definedName>
    <definedName name="FDD_68_11" hidden="1">"A34699"</definedName>
    <definedName name="FDD_68_12" hidden="1">"A35064"</definedName>
    <definedName name="FDD_68_13" hidden="1">"A35430"</definedName>
    <definedName name="FDD_68_14" hidden="1">"A35795"</definedName>
    <definedName name="FDD_68_2" hidden="1">"A31412"</definedName>
    <definedName name="FDD_68_3" hidden="1">"A31777"</definedName>
    <definedName name="FDD_68_4" hidden="1">"A32142"</definedName>
    <definedName name="FDD_68_5" hidden="1">"A32508"</definedName>
    <definedName name="FDD_68_6" hidden="1">"A32873"</definedName>
    <definedName name="FDD_68_7" hidden="1">"A33238"</definedName>
    <definedName name="FDD_68_8" hidden="1">"A33603"</definedName>
    <definedName name="FDD_68_9" hidden="1">"A33969"</definedName>
    <definedName name="FDD_69_0" hidden="1">"U30681"</definedName>
    <definedName name="FDD_69_1" hidden="1">"A31047"</definedName>
    <definedName name="FDD_69_10" hidden="1">"A34334"</definedName>
    <definedName name="FDD_69_11" hidden="1">"A34699"</definedName>
    <definedName name="FDD_69_12" hidden="1">"A35064"</definedName>
    <definedName name="FDD_69_13" hidden="1">"A35430"</definedName>
    <definedName name="FDD_69_14" hidden="1">"A35795"</definedName>
    <definedName name="FDD_69_2" hidden="1">"A31412"</definedName>
    <definedName name="FDD_69_3" hidden="1">"A31777"</definedName>
    <definedName name="FDD_69_4" hidden="1">"A32142"</definedName>
    <definedName name="FDD_69_5" hidden="1">"A32508"</definedName>
    <definedName name="FDD_69_6" hidden="1">"A32873"</definedName>
    <definedName name="FDD_69_7" hidden="1">"A33238"</definedName>
    <definedName name="FDD_69_8" hidden="1">"A33603"</definedName>
    <definedName name="FDD_69_9" hidden="1">"A33969"</definedName>
    <definedName name="FDD_7_0" hidden="1">"A25569"</definedName>
    <definedName name="FDD_70_0" hidden="1">"A30681"</definedName>
    <definedName name="FDD_70_1" hidden="1">"A31047"</definedName>
    <definedName name="FDD_70_10" hidden="1">"A34334"</definedName>
    <definedName name="FDD_70_11" hidden="1">"A34699"</definedName>
    <definedName name="FDD_70_12" hidden="1">"A35064"</definedName>
    <definedName name="FDD_70_13" hidden="1">"A35430"</definedName>
    <definedName name="FDD_70_14" hidden="1">"A35795"</definedName>
    <definedName name="FDD_70_2" hidden="1">"A31412"</definedName>
    <definedName name="FDD_70_3" hidden="1">"A31777"</definedName>
    <definedName name="FDD_70_4" hidden="1">"A32142"</definedName>
    <definedName name="FDD_70_5" hidden="1">"A32508"</definedName>
    <definedName name="FDD_70_6" hidden="1">"A32873"</definedName>
    <definedName name="FDD_70_7" hidden="1">"A33238"</definedName>
    <definedName name="FDD_70_8" hidden="1">"A33603"</definedName>
    <definedName name="FDD_70_9" hidden="1">"A33969"</definedName>
    <definedName name="FDD_71_0" hidden="1">"A30681"</definedName>
    <definedName name="FDD_71_1" hidden="1">"A31047"</definedName>
    <definedName name="FDD_71_10" hidden="1">"A34334"</definedName>
    <definedName name="FDD_71_11" hidden="1">"A34699"</definedName>
    <definedName name="FDD_71_12" hidden="1">"A35064"</definedName>
    <definedName name="FDD_71_13" hidden="1">"A35430"</definedName>
    <definedName name="FDD_71_14" hidden="1">"A35795"</definedName>
    <definedName name="FDD_71_2" hidden="1">"A31412"</definedName>
    <definedName name="FDD_71_3" hidden="1">"A31777"</definedName>
    <definedName name="FDD_71_4" hidden="1">"A32142"</definedName>
    <definedName name="FDD_71_5" hidden="1">"A32508"</definedName>
    <definedName name="FDD_71_6" hidden="1">"A32873"</definedName>
    <definedName name="FDD_71_7" hidden="1">"A33238"</definedName>
    <definedName name="FDD_71_8" hidden="1">"A33603"</definedName>
    <definedName name="FDD_71_9" hidden="1">"A33969"</definedName>
    <definedName name="FDD_72_0" hidden="1">"A30681"</definedName>
    <definedName name="FDD_72_1" hidden="1">"A31047"</definedName>
    <definedName name="FDD_72_10" hidden="1">"A34334"</definedName>
    <definedName name="FDD_72_11" hidden="1">"A34699"</definedName>
    <definedName name="FDD_72_12" hidden="1">"A35064"</definedName>
    <definedName name="FDD_72_13" hidden="1">"A35430"</definedName>
    <definedName name="FDD_72_14" hidden="1">"A35795"</definedName>
    <definedName name="FDD_72_2" hidden="1">"A31412"</definedName>
    <definedName name="FDD_72_3" hidden="1">"A31777"</definedName>
    <definedName name="FDD_72_4" hidden="1">"A32142"</definedName>
    <definedName name="FDD_72_5" hidden="1">"A32508"</definedName>
    <definedName name="FDD_72_6" hidden="1">"A32873"</definedName>
    <definedName name="FDD_72_7" hidden="1">"A33238"</definedName>
    <definedName name="FDD_72_8" hidden="1">"A33603"</definedName>
    <definedName name="FDD_72_9" hidden="1">"A33969"</definedName>
    <definedName name="FDD_73_0" hidden="1">"A30681"</definedName>
    <definedName name="FDD_73_1" hidden="1">"A31047"</definedName>
    <definedName name="FDD_73_10" hidden="1">"A34334"</definedName>
    <definedName name="FDD_73_11" hidden="1">"A34699"</definedName>
    <definedName name="FDD_73_12" hidden="1">"A35064"</definedName>
    <definedName name="FDD_73_13" hidden="1">"A35430"</definedName>
    <definedName name="FDD_73_14" hidden="1">"A35795"</definedName>
    <definedName name="FDD_73_2" hidden="1">"A31412"</definedName>
    <definedName name="FDD_73_3" hidden="1">"A31777"</definedName>
    <definedName name="FDD_73_4" hidden="1">"A32142"</definedName>
    <definedName name="FDD_73_5" hidden="1">"A32508"</definedName>
    <definedName name="FDD_73_6" hidden="1">"A32873"</definedName>
    <definedName name="FDD_73_7" hidden="1">"A33238"</definedName>
    <definedName name="FDD_73_8" hidden="1">"A33603"</definedName>
    <definedName name="FDD_73_9" hidden="1">"A33969"</definedName>
    <definedName name="FDD_74_0" hidden="1">"A30681"</definedName>
    <definedName name="FDD_74_1" hidden="1">"A31047"</definedName>
    <definedName name="FDD_74_10" hidden="1">"A34334"</definedName>
    <definedName name="FDD_74_11" hidden="1">"A34699"</definedName>
    <definedName name="FDD_74_12" hidden="1">"A35064"</definedName>
    <definedName name="FDD_74_13" hidden="1">"A35430"</definedName>
    <definedName name="FDD_74_14" hidden="1">"A35795"</definedName>
    <definedName name="FDD_74_2" hidden="1">"A31412"</definedName>
    <definedName name="FDD_74_3" hidden="1">"A31777"</definedName>
    <definedName name="FDD_74_4" hidden="1">"A32142"</definedName>
    <definedName name="FDD_74_5" hidden="1">"A32508"</definedName>
    <definedName name="FDD_74_6" hidden="1">"A32873"</definedName>
    <definedName name="FDD_74_7" hidden="1">"A33238"</definedName>
    <definedName name="FDD_74_8" hidden="1">"A33603"</definedName>
    <definedName name="FDD_74_9" hidden="1">"A33969"</definedName>
    <definedName name="FDD_75_0" hidden="1">"A30681"</definedName>
    <definedName name="FDD_75_1" hidden="1">"A31047"</definedName>
    <definedName name="FDD_75_10" hidden="1">"A34334"</definedName>
    <definedName name="FDD_75_11" hidden="1">"A34699"</definedName>
    <definedName name="FDD_75_12" hidden="1">"A35064"</definedName>
    <definedName name="FDD_75_13" hidden="1">"A35430"</definedName>
    <definedName name="FDD_75_14" hidden="1">"A35795"</definedName>
    <definedName name="FDD_75_2" hidden="1">"A31412"</definedName>
    <definedName name="FDD_75_3" hidden="1">"A31777"</definedName>
    <definedName name="FDD_75_4" hidden="1">"A32142"</definedName>
    <definedName name="FDD_75_5" hidden="1">"A32508"</definedName>
    <definedName name="FDD_75_6" hidden="1">"A32873"</definedName>
    <definedName name="FDD_75_7" hidden="1">"A33238"</definedName>
    <definedName name="FDD_75_8" hidden="1">"A33603"</definedName>
    <definedName name="FDD_75_9" hidden="1">"A33969"</definedName>
    <definedName name="FDD_76_0" hidden="1">"A30681"</definedName>
    <definedName name="FDD_76_1" hidden="1">"A31047"</definedName>
    <definedName name="FDD_76_10" hidden="1">"A34334"</definedName>
    <definedName name="FDD_76_11" hidden="1">"A34699"</definedName>
    <definedName name="FDD_76_12" hidden="1">"A35064"</definedName>
    <definedName name="FDD_76_13" hidden="1">"A35430"</definedName>
    <definedName name="FDD_76_14" hidden="1">"A35795"</definedName>
    <definedName name="FDD_76_2" hidden="1">"A31412"</definedName>
    <definedName name="FDD_76_3" hidden="1">"A31777"</definedName>
    <definedName name="FDD_76_4" hidden="1">"A32142"</definedName>
    <definedName name="FDD_76_5" hidden="1">"A32508"</definedName>
    <definedName name="FDD_76_6" hidden="1">"A32873"</definedName>
    <definedName name="FDD_76_7" hidden="1">"A33238"</definedName>
    <definedName name="FDD_76_8" hidden="1">"A33603"</definedName>
    <definedName name="FDD_76_9" hidden="1">"A33969"</definedName>
    <definedName name="FDD_77_0" hidden="1">"A30681"</definedName>
    <definedName name="FDD_77_1" hidden="1">"A31047"</definedName>
    <definedName name="FDD_77_10" hidden="1">"A34334"</definedName>
    <definedName name="FDD_77_11" hidden="1">"A34699"</definedName>
    <definedName name="FDD_77_12" hidden="1">"A35064"</definedName>
    <definedName name="FDD_77_13" hidden="1">"A35430"</definedName>
    <definedName name="FDD_77_14" hidden="1">"A35795"</definedName>
    <definedName name="FDD_77_2" hidden="1">"A31412"</definedName>
    <definedName name="FDD_77_3" hidden="1">"A31777"</definedName>
    <definedName name="FDD_77_4" hidden="1">"A32142"</definedName>
    <definedName name="FDD_77_5" hidden="1">"A32508"</definedName>
    <definedName name="FDD_77_6" hidden="1">"A32873"</definedName>
    <definedName name="FDD_77_7" hidden="1">"A33238"</definedName>
    <definedName name="FDD_77_8" hidden="1">"A33603"</definedName>
    <definedName name="FDD_77_9" hidden="1">"A33969"</definedName>
    <definedName name="FDD_78_0" hidden="1">"A30681"</definedName>
    <definedName name="FDD_78_1" hidden="1">"A31047"</definedName>
    <definedName name="FDD_78_10" hidden="1">"A34334"</definedName>
    <definedName name="FDD_78_11" hidden="1">"A34699"</definedName>
    <definedName name="FDD_78_12" hidden="1">"A35064"</definedName>
    <definedName name="FDD_78_13" hidden="1">"A35430"</definedName>
    <definedName name="FDD_78_14" hidden="1">"A35795"</definedName>
    <definedName name="FDD_78_2" hidden="1">"A31412"</definedName>
    <definedName name="FDD_78_3" hidden="1">"A31777"</definedName>
    <definedName name="FDD_78_4" hidden="1">"A32142"</definedName>
    <definedName name="FDD_78_5" hidden="1">"A32508"</definedName>
    <definedName name="FDD_78_6" hidden="1">"A32873"</definedName>
    <definedName name="FDD_78_7" hidden="1">"A33238"</definedName>
    <definedName name="FDD_78_8" hidden="1">"A33603"</definedName>
    <definedName name="FDD_78_9" hidden="1">"A33969"</definedName>
    <definedName name="FDD_79_0" hidden="1">"A30681"</definedName>
    <definedName name="FDD_79_1" hidden="1">"A31047"</definedName>
    <definedName name="FDD_79_10" hidden="1">"A34334"</definedName>
    <definedName name="FDD_79_11" hidden="1">"A34699"</definedName>
    <definedName name="FDD_79_12" hidden="1">"A35064"</definedName>
    <definedName name="FDD_79_13" hidden="1">"A35430"</definedName>
    <definedName name="FDD_79_14" hidden="1">"A35795"</definedName>
    <definedName name="FDD_79_2" hidden="1">"A31412"</definedName>
    <definedName name="FDD_79_3" hidden="1">"A31777"</definedName>
    <definedName name="FDD_79_4" hidden="1">"A32142"</definedName>
    <definedName name="FDD_79_5" hidden="1">"A32508"</definedName>
    <definedName name="FDD_79_6" hidden="1">"A32873"</definedName>
    <definedName name="FDD_79_7" hidden="1">"A33238"</definedName>
    <definedName name="FDD_79_8" hidden="1">"A33603"</definedName>
    <definedName name="FDD_79_9" hidden="1">"A33969"</definedName>
    <definedName name="FDD_8_0" hidden="1">"A25569"</definedName>
    <definedName name="FDD_80_0" hidden="1">"A30681"</definedName>
    <definedName name="FDD_80_1" hidden="1">"A31047"</definedName>
    <definedName name="FDD_80_10" hidden="1">"A34334"</definedName>
    <definedName name="FDD_80_11" hidden="1">"A34699"</definedName>
    <definedName name="FDD_80_12" hidden="1">"A35064"</definedName>
    <definedName name="FDD_80_13" hidden="1">"A35430"</definedName>
    <definedName name="FDD_80_14" hidden="1">"A35795"</definedName>
    <definedName name="FDD_80_2" hidden="1">"A31412"</definedName>
    <definedName name="FDD_80_3" hidden="1">"A31777"</definedName>
    <definedName name="FDD_80_4" hidden="1">"A32142"</definedName>
    <definedName name="FDD_80_5" hidden="1">"A32508"</definedName>
    <definedName name="FDD_80_6" hidden="1">"A32873"</definedName>
    <definedName name="FDD_80_7" hidden="1">"A33238"</definedName>
    <definedName name="FDD_80_8" hidden="1">"A33603"</definedName>
    <definedName name="FDD_80_9" hidden="1">"A33969"</definedName>
    <definedName name="FDD_81_0" hidden="1">"A30681"</definedName>
    <definedName name="FDD_81_1" hidden="1">"A31047"</definedName>
    <definedName name="FDD_81_10" hidden="1">"A34334"</definedName>
    <definedName name="FDD_81_11" hidden="1">"A34699"</definedName>
    <definedName name="FDD_81_12" hidden="1">"A35064"</definedName>
    <definedName name="FDD_81_13" hidden="1">"A35430"</definedName>
    <definedName name="FDD_81_14" hidden="1">"A35795"</definedName>
    <definedName name="FDD_81_2" hidden="1">"A31412"</definedName>
    <definedName name="FDD_81_3" hidden="1">"A31777"</definedName>
    <definedName name="FDD_81_4" hidden="1">"A32142"</definedName>
    <definedName name="FDD_81_5" hidden="1">"A32508"</definedName>
    <definedName name="FDD_81_6" hidden="1">"A32873"</definedName>
    <definedName name="FDD_81_7" hidden="1">"A33238"</definedName>
    <definedName name="FDD_81_8" hidden="1">"A33603"</definedName>
    <definedName name="FDD_81_9" hidden="1">"A33969"</definedName>
    <definedName name="FDD_82_0" hidden="1">"A30681"</definedName>
    <definedName name="FDD_82_1" hidden="1">"A31047"</definedName>
    <definedName name="FDD_82_10" hidden="1">"A34334"</definedName>
    <definedName name="FDD_82_11" hidden="1">"A34699"</definedName>
    <definedName name="FDD_82_12" hidden="1">"A35064"</definedName>
    <definedName name="FDD_82_13" hidden="1">"A35430"</definedName>
    <definedName name="FDD_82_14" hidden="1">"A35795"</definedName>
    <definedName name="FDD_82_2" hidden="1">"A31412"</definedName>
    <definedName name="FDD_82_3" hidden="1">"A31777"</definedName>
    <definedName name="FDD_82_4" hidden="1">"A32142"</definedName>
    <definedName name="FDD_82_5" hidden="1">"A32508"</definedName>
    <definedName name="FDD_82_6" hidden="1">"A32873"</definedName>
    <definedName name="FDD_82_7" hidden="1">"A33238"</definedName>
    <definedName name="FDD_82_8" hidden="1">"A33603"</definedName>
    <definedName name="FDD_82_9" hidden="1">"A33969"</definedName>
    <definedName name="FDD_83_0" hidden="1">"A30681"</definedName>
    <definedName name="FDD_83_1" hidden="1">"A31047"</definedName>
    <definedName name="FDD_83_10" hidden="1">"A34334"</definedName>
    <definedName name="FDD_83_11" hidden="1">"A34699"</definedName>
    <definedName name="FDD_83_12" hidden="1">"A35064"</definedName>
    <definedName name="FDD_83_13" hidden="1">"A35430"</definedName>
    <definedName name="FDD_83_14" hidden="1">"A35795"</definedName>
    <definedName name="FDD_83_2" hidden="1">"A31412"</definedName>
    <definedName name="FDD_83_3" hidden="1">"A31777"</definedName>
    <definedName name="FDD_83_4" hidden="1">"A32142"</definedName>
    <definedName name="FDD_83_5" hidden="1">"A32508"</definedName>
    <definedName name="FDD_83_6" hidden="1">"A32873"</definedName>
    <definedName name="FDD_83_7" hidden="1">"A33238"</definedName>
    <definedName name="FDD_83_8" hidden="1">"A33603"</definedName>
    <definedName name="FDD_83_9" hidden="1">"A33969"</definedName>
    <definedName name="FDD_84_0" hidden="1">"A30681"</definedName>
    <definedName name="FDD_84_1" hidden="1">"A31047"</definedName>
    <definedName name="FDD_84_10" hidden="1">"A34334"</definedName>
    <definedName name="FDD_84_11" hidden="1">"A34699"</definedName>
    <definedName name="FDD_84_12" hidden="1">"A35064"</definedName>
    <definedName name="FDD_84_13" hidden="1">"A35430"</definedName>
    <definedName name="FDD_84_14" hidden="1">"A35795"</definedName>
    <definedName name="FDD_84_2" hidden="1">"A31412"</definedName>
    <definedName name="FDD_84_3" hidden="1">"A31777"</definedName>
    <definedName name="FDD_84_4" hidden="1">"A32142"</definedName>
    <definedName name="FDD_84_5" hidden="1">"A32508"</definedName>
    <definedName name="FDD_84_6" hidden="1">"A32873"</definedName>
    <definedName name="FDD_84_7" hidden="1">"A33238"</definedName>
    <definedName name="FDD_84_8" hidden="1">"A33603"</definedName>
    <definedName name="FDD_84_9" hidden="1">"A33969"</definedName>
    <definedName name="FDD_85_0" hidden="1">"A30681"</definedName>
    <definedName name="FDD_85_1" hidden="1">"A31047"</definedName>
    <definedName name="FDD_85_10" hidden="1">"A34334"</definedName>
    <definedName name="FDD_85_11" hidden="1">"A34699"</definedName>
    <definedName name="FDD_85_12" hidden="1">"A35064"</definedName>
    <definedName name="FDD_85_13" hidden="1">"A35430"</definedName>
    <definedName name="FDD_85_14" hidden="1">"A35795"</definedName>
    <definedName name="FDD_85_2" hidden="1">"A31412"</definedName>
    <definedName name="FDD_85_3" hidden="1">"A31777"</definedName>
    <definedName name="FDD_85_4" hidden="1">"A32142"</definedName>
    <definedName name="FDD_85_5" hidden="1">"A32508"</definedName>
    <definedName name="FDD_85_6" hidden="1">"A32873"</definedName>
    <definedName name="FDD_85_7" hidden="1">"A33238"</definedName>
    <definedName name="FDD_85_8" hidden="1">"A33603"</definedName>
    <definedName name="FDD_85_9" hidden="1">"A33969"</definedName>
    <definedName name="FDD_86_0" hidden="1">"A30681"</definedName>
    <definedName name="FDD_86_1" hidden="1">"A31047"</definedName>
    <definedName name="FDD_86_10" hidden="1">"A34334"</definedName>
    <definedName name="FDD_86_11" hidden="1">"A34699"</definedName>
    <definedName name="FDD_86_12" hidden="1">"A35064"</definedName>
    <definedName name="FDD_86_13" hidden="1">"A35430"</definedName>
    <definedName name="FDD_86_14" hidden="1">"A35795"</definedName>
    <definedName name="FDD_86_2" hidden="1">"A31412"</definedName>
    <definedName name="FDD_86_3" hidden="1">"A31777"</definedName>
    <definedName name="FDD_86_4" hidden="1">"A32142"</definedName>
    <definedName name="FDD_86_5" hidden="1">"A32508"</definedName>
    <definedName name="FDD_86_6" hidden="1">"A32873"</definedName>
    <definedName name="FDD_86_7" hidden="1">"A33238"</definedName>
    <definedName name="FDD_86_8" hidden="1">"A33603"</definedName>
    <definedName name="FDD_86_9" hidden="1">"A33969"</definedName>
    <definedName name="FDD_87_0" hidden="1">"A30681"</definedName>
    <definedName name="FDD_87_1" hidden="1">"A31047"</definedName>
    <definedName name="FDD_87_10" hidden="1">"A34334"</definedName>
    <definedName name="FDD_87_11" hidden="1">"A34699"</definedName>
    <definedName name="FDD_87_12" hidden="1">"A35064"</definedName>
    <definedName name="FDD_87_13" hidden="1">"A35430"</definedName>
    <definedName name="FDD_87_14" hidden="1">"A35795"</definedName>
    <definedName name="FDD_87_2" hidden="1">"A31412"</definedName>
    <definedName name="FDD_87_3" hidden="1">"A31777"</definedName>
    <definedName name="FDD_87_4" hidden="1">"A32142"</definedName>
    <definedName name="FDD_87_5" hidden="1">"A32508"</definedName>
    <definedName name="FDD_87_6" hidden="1">"A32873"</definedName>
    <definedName name="FDD_87_7" hidden="1">"A33238"</definedName>
    <definedName name="FDD_87_8" hidden="1">"A33603"</definedName>
    <definedName name="FDD_87_9" hidden="1">"A33969"</definedName>
    <definedName name="FDD_88_0" hidden="1">"A30681"</definedName>
    <definedName name="FDD_88_1" hidden="1">"A31047"</definedName>
    <definedName name="FDD_88_10" hidden="1">"A34334"</definedName>
    <definedName name="FDD_88_11" hidden="1">"A34699"</definedName>
    <definedName name="FDD_88_12" hidden="1">"A35064"</definedName>
    <definedName name="FDD_88_13" hidden="1">"A35430"</definedName>
    <definedName name="FDD_88_14" hidden="1">"A35795"</definedName>
    <definedName name="FDD_88_2" hidden="1">"A31412"</definedName>
    <definedName name="FDD_88_3" hidden="1">"A31777"</definedName>
    <definedName name="FDD_88_4" hidden="1">"A32142"</definedName>
    <definedName name="FDD_88_5" hidden="1">"A32508"</definedName>
    <definedName name="FDD_88_6" hidden="1">"A32873"</definedName>
    <definedName name="FDD_88_7" hidden="1">"A33238"</definedName>
    <definedName name="FDD_88_8" hidden="1">"A33603"</definedName>
    <definedName name="FDD_88_9" hidden="1">"A33969"</definedName>
    <definedName name="FDD_89_0" hidden="1">"A30681"</definedName>
    <definedName name="FDD_89_1" hidden="1">"A31047"</definedName>
    <definedName name="FDD_89_10" hidden="1">"A34334"</definedName>
    <definedName name="FDD_89_11" hidden="1">"A34699"</definedName>
    <definedName name="FDD_89_12" hidden="1">"A35064"</definedName>
    <definedName name="FDD_89_13" hidden="1">"A35430"</definedName>
    <definedName name="FDD_89_14" hidden="1">"A35795"</definedName>
    <definedName name="FDD_89_2" hidden="1">"A31412"</definedName>
    <definedName name="FDD_89_3" hidden="1">"A31777"</definedName>
    <definedName name="FDD_89_4" hidden="1">"A32142"</definedName>
    <definedName name="FDD_89_5" hidden="1">"A32508"</definedName>
    <definedName name="FDD_89_6" hidden="1">"A32873"</definedName>
    <definedName name="FDD_89_7" hidden="1">"A33238"</definedName>
    <definedName name="FDD_89_8" hidden="1">"A33603"</definedName>
    <definedName name="FDD_89_9" hidden="1">"A33969"</definedName>
    <definedName name="FDD_9_0" hidden="1">"A25569"</definedName>
    <definedName name="FDD_90_0" hidden="1">"A30681"</definedName>
    <definedName name="FDD_90_1" hidden="1">"A31047"</definedName>
    <definedName name="FDD_90_10" hidden="1">"A34334"</definedName>
    <definedName name="FDD_90_11" hidden="1">"A34699"</definedName>
    <definedName name="FDD_90_12" hidden="1">"A35064"</definedName>
    <definedName name="FDD_90_13" hidden="1">"A35430"</definedName>
    <definedName name="FDD_90_14" hidden="1">"A35795"</definedName>
    <definedName name="FDD_90_2" hidden="1">"A31412"</definedName>
    <definedName name="FDD_90_3" hidden="1">"A31777"</definedName>
    <definedName name="FDD_90_4" hidden="1">"A32142"</definedName>
    <definedName name="FDD_90_5" hidden="1">"A32508"</definedName>
    <definedName name="FDD_90_6" hidden="1">"A32873"</definedName>
    <definedName name="FDD_90_7" hidden="1">"A33238"</definedName>
    <definedName name="FDD_90_8" hidden="1">"A33603"</definedName>
    <definedName name="FDD_90_9" hidden="1">"A33969"</definedName>
    <definedName name="FDD_91_0" hidden="1">"A30681"</definedName>
    <definedName name="FDD_91_1" hidden="1">"A31047"</definedName>
    <definedName name="FDD_91_10" hidden="1">"A34334"</definedName>
    <definedName name="FDD_91_11" hidden="1">"A34699"</definedName>
    <definedName name="FDD_91_12" hidden="1">"A35064"</definedName>
    <definedName name="FDD_91_13" hidden="1">"A35430"</definedName>
    <definedName name="FDD_91_14" hidden="1">"A35795"</definedName>
    <definedName name="FDD_91_2" hidden="1">"A31412"</definedName>
    <definedName name="FDD_91_3" hidden="1">"A31777"</definedName>
    <definedName name="FDD_91_4" hidden="1">"A32142"</definedName>
    <definedName name="FDD_91_5" hidden="1">"A32508"</definedName>
    <definedName name="FDD_91_6" hidden="1">"A32873"</definedName>
    <definedName name="FDD_91_7" hidden="1">"A33238"</definedName>
    <definedName name="FDD_91_8" hidden="1">"A33603"</definedName>
    <definedName name="FDD_91_9" hidden="1">"A33969"</definedName>
    <definedName name="FDD_92_0" hidden="1">"A30681"</definedName>
    <definedName name="FDD_92_1" hidden="1">"A31047"</definedName>
    <definedName name="FDD_92_10" hidden="1">"A34334"</definedName>
    <definedName name="FDD_92_11" hidden="1">"A34699"</definedName>
    <definedName name="FDD_92_12" hidden="1">"A35064"</definedName>
    <definedName name="FDD_92_13" hidden="1">"A35430"</definedName>
    <definedName name="FDD_92_14" hidden="1">"A35795"</definedName>
    <definedName name="FDD_92_2" hidden="1">"A31412"</definedName>
    <definedName name="FDD_92_3" hidden="1">"A31777"</definedName>
    <definedName name="FDD_92_4" hidden="1">"A32142"</definedName>
    <definedName name="FDD_92_5" hidden="1">"A32508"</definedName>
    <definedName name="FDD_92_6" hidden="1">"A32873"</definedName>
    <definedName name="FDD_92_7" hidden="1">"A33238"</definedName>
    <definedName name="FDD_92_8" hidden="1">"A33603"</definedName>
    <definedName name="FDD_92_9" hidden="1">"A33969"</definedName>
    <definedName name="FDD_93_0" hidden="1">"A30681"</definedName>
    <definedName name="FDD_93_1" hidden="1">"A31047"</definedName>
    <definedName name="FDD_93_10" hidden="1">"A34334"</definedName>
    <definedName name="FDD_93_11" hidden="1">"A34699"</definedName>
    <definedName name="FDD_93_12" hidden="1">"A35064"</definedName>
    <definedName name="FDD_93_13" hidden="1">"A35430"</definedName>
    <definedName name="FDD_93_14" hidden="1">"A35795"</definedName>
    <definedName name="FDD_93_2" hidden="1">"A31412"</definedName>
    <definedName name="FDD_93_3" hidden="1">"A31777"</definedName>
    <definedName name="FDD_93_4" hidden="1">"A32142"</definedName>
    <definedName name="FDD_93_5" hidden="1">"A32508"</definedName>
    <definedName name="FDD_93_6" hidden="1">"A32873"</definedName>
    <definedName name="FDD_93_7" hidden="1">"A33238"</definedName>
    <definedName name="FDD_93_8" hidden="1">"A33603"</definedName>
    <definedName name="FDD_93_9" hidden="1">"A33969"</definedName>
    <definedName name="FDD_94_0" hidden="1">"A30681"</definedName>
    <definedName name="FDD_94_1" hidden="1">"A31047"</definedName>
    <definedName name="FDD_94_10" hidden="1">"A34334"</definedName>
    <definedName name="FDD_94_11" hidden="1">"A34699"</definedName>
    <definedName name="FDD_94_12" hidden="1">"A35064"</definedName>
    <definedName name="FDD_94_13" hidden="1">"A35430"</definedName>
    <definedName name="FDD_94_14" hidden="1">"A35795"</definedName>
    <definedName name="FDD_94_2" hidden="1">"A31412"</definedName>
    <definedName name="FDD_94_3" hidden="1">"A31777"</definedName>
    <definedName name="FDD_94_4" hidden="1">"A32142"</definedName>
    <definedName name="FDD_94_5" hidden="1">"A32508"</definedName>
    <definedName name="FDD_94_6" hidden="1">"A32873"</definedName>
    <definedName name="FDD_94_7" hidden="1">"A33238"</definedName>
    <definedName name="FDD_94_8" hidden="1">"A33603"</definedName>
    <definedName name="FDD_94_9" hidden="1">"A33969"</definedName>
    <definedName name="FDD_95_0" hidden="1">"A30681"</definedName>
    <definedName name="FDD_95_1" hidden="1">"A31047"</definedName>
    <definedName name="FDD_95_10" hidden="1">"A34334"</definedName>
    <definedName name="FDD_95_11" hidden="1">"A34699"</definedName>
    <definedName name="FDD_95_12" hidden="1">"A35064"</definedName>
    <definedName name="FDD_95_13" hidden="1">"A35430"</definedName>
    <definedName name="FDD_95_14" hidden="1">"A35795"</definedName>
    <definedName name="FDD_95_2" hidden="1">"A31412"</definedName>
    <definedName name="FDD_95_3" hidden="1">"A31777"</definedName>
    <definedName name="FDD_95_4" hidden="1">"A32142"</definedName>
    <definedName name="FDD_95_5" hidden="1">"A32508"</definedName>
    <definedName name="FDD_95_6" hidden="1">"A32873"</definedName>
    <definedName name="FDD_95_7" hidden="1">"A33238"</definedName>
    <definedName name="FDD_95_8" hidden="1">"A33603"</definedName>
    <definedName name="FDD_95_9" hidden="1">"A33969"</definedName>
    <definedName name="FDD_96_0" hidden="1">"U30681"</definedName>
    <definedName name="FDD_96_1" hidden="1">"A31047"</definedName>
    <definedName name="FDD_96_10" hidden="1">"A34334"</definedName>
    <definedName name="FDD_96_11" hidden="1">"A34699"</definedName>
    <definedName name="FDD_96_12" hidden="1">"A35064"</definedName>
    <definedName name="FDD_96_13" hidden="1">"A35430"</definedName>
    <definedName name="FDD_96_14" hidden="1">"A35795"</definedName>
    <definedName name="FDD_96_2" hidden="1">"A31412"</definedName>
    <definedName name="FDD_96_3" hidden="1">"A31777"</definedName>
    <definedName name="FDD_96_4" hidden="1">"A32142"</definedName>
    <definedName name="FDD_96_5" hidden="1">"A32508"</definedName>
    <definedName name="FDD_96_6" hidden="1">"A32873"</definedName>
    <definedName name="FDD_96_7" hidden="1">"A33238"</definedName>
    <definedName name="FDD_96_8" hidden="1">"A33603"</definedName>
    <definedName name="FDD_96_9" hidden="1">"A33969"</definedName>
    <definedName name="FDD_97_0" hidden="1">"U30681"</definedName>
    <definedName name="FDD_97_1" hidden="1">"A31047"</definedName>
    <definedName name="FDD_97_10" hidden="1">"A34334"</definedName>
    <definedName name="FDD_97_11" hidden="1">"A34699"</definedName>
    <definedName name="FDD_97_12" hidden="1">"A35064"</definedName>
    <definedName name="FDD_97_13" hidden="1">"A35430"</definedName>
    <definedName name="FDD_97_14" hidden="1">"A35795"</definedName>
    <definedName name="FDD_97_2" hidden="1">"A31412"</definedName>
    <definedName name="FDD_97_3" hidden="1">"A31777"</definedName>
    <definedName name="FDD_97_4" hidden="1">"A32142"</definedName>
    <definedName name="FDD_97_5" hidden="1">"A32508"</definedName>
    <definedName name="FDD_97_6" hidden="1">"A32873"</definedName>
    <definedName name="FDD_97_7" hidden="1">"A33238"</definedName>
    <definedName name="FDD_97_8" hidden="1">"A33603"</definedName>
    <definedName name="FDD_97_9" hidden="1">"A33969"</definedName>
    <definedName name="FDD_98_0" hidden="1">"U30681"</definedName>
    <definedName name="FDD_98_1" hidden="1">"A31047"</definedName>
    <definedName name="FDD_98_10" hidden="1">"A34334"</definedName>
    <definedName name="FDD_98_11" hidden="1">"A34699"</definedName>
    <definedName name="FDD_98_12" hidden="1">"A35064"</definedName>
    <definedName name="FDD_98_13" hidden="1">"A35430"</definedName>
    <definedName name="FDD_98_14" hidden="1">"A35795"</definedName>
    <definedName name="FDD_98_2" hidden="1">"A31412"</definedName>
    <definedName name="FDD_98_3" hidden="1">"A31777"</definedName>
    <definedName name="FDD_98_4" hidden="1">"A32142"</definedName>
    <definedName name="FDD_98_5" hidden="1">"A32508"</definedName>
    <definedName name="FDD_98_6" hidden="1">"A32873"</definedName>
    <definedName name="FDD_98_7" hidden="1">"A33238"</definedName>
    <definedName name="FDD_98_8" hidden="1">"A33603"</definedName>
    <definedName name="FDD_98_9" hidden="1">"A33969"</definedName>
    <definedName name="FDD_99_0" hidden="1">"U30681"</definedName>
    <definedName name="FDD_99_1" hidden="1">"A31047"</definedName>
    <definedName name="FDD_99_10" hidden="1">"A34334"</definedName>
    <definedName name="FDD_99_11" hidden="1">"A34699"</definedName>
    <definedName name="FDD_99_12" hidden="1">"A35064"</definedName>
    <definedName name="FDD_99_13" hidden="1">"A35430"</definedName>
    <definedName name="FDD_99_14" hidden="1">"A35795"</definedName>
    <definedName name="FDD_99_2" hidden="1">"A31412"</definedName>
    <definedName name="FDD_99_3" hidden="1">"A31777"</definedName>
    <definedName name="FDD_99_4" hidden="1">"A32142"</definedName>
    <definedName name="FDD_99_5" hidden="1">"A32508"</definedName>
    <definedName name="FDD_99_6" hidden="1">"A32873"</definedName>
    <definedName name="FDD_99_7" hidden="1">"A33238"</definedName>
    <definedName name="FDD_99_8" hidden="1">"A33603"</definedName>
    <definedName name="FDD_99_9" hidden="1">"A33969"</definedName>
    <definedName name="fdfd" localSheetId="20" hidden="1">{#N/A,#N/A,FALSE,"DeprTabl Rom"}</definedName>
    <definedName name="fdfd" localSheetId="21" hidden="1">{#N/A,#N/A,FALSE,"DeprTabl Rom"}</definedName>
    <definedName name="fdfd" localSheetId="15" hidden="1">{#N/A,#N/A,FALSE,"DeprTabl Rom"}</definedName>
    <definedName name="fdfd" localSheetId="19" hidden="1">{#N/A,#N/A,FALSE,"DeprTabl Rom"}</definedName>
    <definedName name="fdfd" hidden="1">{#N/A,#N/A,FALSE,"DeprTabl Rom"}</definedName>
    <definedName name="fdfdf" localSheetId="20" hidden="1">{#N/A,#N/A,FALSE,"P&amp;L";#N/A,#N/A,FALSE,"BS";#N/A,#N/A,FALSE,"CF"}</definedName>
    <definedName name="fdfdf" localSheetId="21" hidden="1">{#N/A,#N/A,FALSE,"P&amp;L";#N/A,#N/A,FALSE,"BS";#N/A,#N/A,FALSE,"CF"}</definedName>
    <definedName name="fdfdf" localSheetId="15" hidden="1">{#N/A,#N/A,FALSE,"P&amp;L";#N/A,#N/A,FALSE,"BS";#N/A,#N/A,FALSE,"CF"}</definedName>
    <definedName name="fdfdf" localSheetId="19" hidden="1">{#N/A,#N/A,FALSE,"P&amp;L";#N/A,#N/A,FALSE,"BS";#N/A,#N/A,FALSE,"CF"}</definedName>
    <definedName name="fdfdf" hidden="1">{#N/A,#N/A,FALSE,"P&amp;L";#N/A,#N/A,FALSE,"BS";#N/A,#N/A,FALSE,"CF"}</definedName>
    <definedName name="fdgsdfbvgdsbv" localSheetId="20" hidden="1">{#N/A,#N/A,FALSE,"Completion of MBudget"}</definedName>
    <definedName name="fdgsdfbvgdsbv" localSheetId="21" hidden="1">{#N/A,#N/A,FALSE,"Completion of MBudget"}</definedName>
    <definedName name="fdgsdfbvgdsbv" localSheetId="15" hidden="1">{#N/A,#N/A,FALSE,"Completion of MBudget"}</definedName>
    <definedName name="fdgsdfbvgdsbv" localSheetId="19" hidden="1">{#N/A,#N/A,FALSE,"Completion of MBudget"}</definedName>
    <definedName name="fdgsdfbvgdsbv" hidden="1">{#N/A,#N/A,FALSE,"Completion of MBudget"}</definedName>
    <definedName name="FDS" localSheetId="20" hidden="1">{#N/A,#N/A,FALSE,"$ ACS";#N/A,#N/A,FALSE,"$ P&amp;L";#N/A,#N/A,FALSE,"$ BS";#N/A,#N/A,FALSE,"$ CF"}</definedName>
    <definedName name="FDS" localSheetId="21" hidden="1">{#N/A,#N/A,FALSE,"$ ACS";#N/A,#N/A,FALSE,"$ P&amp;L";#N/A,#N/A,FALSE,"$ BS";#N/A,#N/A,FALSE,"$ CF"}</definedName>
    <definedName name="FDS" localSheetId="15" hidden="1">{#N/A,#N/A,FALSE,"$ ACS";#N/A,#N/A,FALSE,"$ P&amp;L";#N/A,#N/A,FALSE,"$ BS";#N/A,#N/A,FALSE,"$ CF"}</definedName>
    <definedName name="FDS" localSheetId="19" hidden="1">{#N/A,#N/A,FALSE,"$ ACS";#N/A,#N/A,FALSE,"$ P&amp;L";#N/A,#N/A,FALSE,"$ BS";#N/A,#N/A,FALSE,"$ CF"}</definedName>
    <definedName name="FDS" hidden="1">{#N/A,#N/A,FALSE,"$ ACS";#N/A,#N/A,FALSE,"$ P&amp;L";#N/A,#N/A,FALSE,"$ BS";#N/A,#N/A,FALSE,"$ CF"}</definedName>
    <definedName name="fdsd" localSheetId="20" hidden="1">{"AS",#N/A,FALSE,"Dec_BS";"LIAB",#N/A,FALSE,"Dec_BS"}</definedName>
    <definedName name="fdsd" localSheetId="21" hidden="1">{"AS",#N/A,FALSE,"Dec_BS";"LIAB",#N/A,FALSE,"Dec_BS"}</definedName>
    <definedName name="fdsd" localSheetId="15" hidden="1">{"AS",#N/A,FALSE,"Dec_BS";"LIAB",#N/A,FALSE,"Dec_BS"}</definedName>
    <definedName name="fdsd" localSheetId="19" hidden="1">{"AS",#N/A,FALSE,"Dec_BS";"LIAB",#N/A,FALSE,"Dec_BS"}</definedName>
    <definedName name="fdsd" hidden="1">{"AS",#N/A,FALSE,"Dec_BS";"LIAB",#N/A,FALSE,"Dec_BS"}</definedName>
    <definedName name="fdsd1" localSheetId="20" hidden="1">{"AS",#N/A,FALSE,"Dec_BS";"LIAB",#N/A,FALSE,"Dec_BS"}</definedName>
    <definedName name="fdsd1" localSheetId="21" hidden="1">{"AS",#N/A,FALSE,"Dec_BS";"LIAB",#N/A,FALSE,"Dec_BS"}</definedName>
    <definedName name="fdsd1" localSheetId="15" hidden="1">{"AS",#N/A,FALSE,"Dec_BS";"LIAB",#N/A,FALSE,"Dec_BS"}</definedName>
    <definedName name="fdsd1" localSheetId="19" hidden="1">{"AS",#N/A,FALSE,"Dec_BS";"LIAB",#N/A,FALSE,"Dec_BS"}</definedName>
    <definedName name="fdsd1" hidden="1">{"AS",#N/A,FALSE,"Dec_BS";"LIAB",#N/A,FALSE,"Dec_BS"}</definedName>
    <definedName name="fe" hidden="1">#REF!</definedName>
    <definedName name="febr" localSheetId="15" hidden="1">{#N/A,#N/A,FALSE,"Ventes V.P. V.U.";#N/A,#N/A,FALSE,"Les Concurences";#N/A,#N/A,FALSE,"DACIA"}</definedName>
    <definedName name="febr" localSheetId="19" hidden="1">{#N/A,#N/A,FALSE,"Ventes V.P. V.U.";#N/A,#N/A,FALSE,"Les Concurences";#N/A,#N/A,FALSE,"DACIA"}</definedName>
    <definedName name="febr" hidden="1">{#N/A,#N/A,FALSE,"Ventes V.P. V.U.";#N/A,#N/A,FALSE,"Les Concurences";#N/A,#N/A,FALSE,"DACIA"}</definedName>
    <definedName name="feineer" localSheetId="20" hidden="1">{"fleisch",#N/A,FALSE,"WG HK";"food",#N/A,FALSE,"WG HK";"hartwaren",#N/A,FALSE,"WG HK";"weichwaren",#N/A,FALSE,"WG HK"}</definedName>
    <definedName name="feineer" localSheetId="21" hidden="1">{"fleisch",#N/A,FALSE,"WG HK";"food",#N/A,FALSE,"WG HK";"hartwaren",#N/A,FALSE,"WG HK";"weichwaren",#N/A,FALSE,"WG HK"}</definedName>
    <definedName name="feineer" localSheetId="15" hidden="1">{"fleisch",#N/A,FALSE,"WG HK";"food",#N/A,FALSE,"WG HK";"hartwaren",#N/A,FALSE,"WG HK";"weichwaren",#N/A,FALSE,"WG HK"}</definedName>
    <definedName name="feineer" localSheetId="19" hidden="1">{"fleisch",#N/A,FALSE,"WG HK";"food",#N/A,FALSE,"WG HK";"hartwaren",#N/A,FALSE,"WG HK";"weichwaren",#N/A,FALSE,"WG HK"}</definedName>
    <definedName name="feineer" hidden="1">{"fleisch",#N/A,FALSE,"WG HK";"food",#N/A,FALSE,"WG HK";"hartwaren",#N/A,FALSE,"WG HK";"weichwaren",#N/A,FALSE,"WG HK"}</definedName>
    <definedName name="fffffffffffffffffffffff" hidden="1">#REF!</definedName>
    <definedName name="ffffffffffffffffffffffffffffffffffff" localSheetId="15" hidden="1">{"TAG1AGMS",#N/A,FALSE,"TAG 1A"}</definedName>
    <definedName name="ffffffffffffffffffffffffffffffffffff" localSheetId="19" hidden="1">{"TAG1AGMS",#N/A,FALSE,"TAG 1A"}</definedName>
    <definedName name="ffffffffffffffffffffffffffffffffffff" hidden="1">{"TAG1AGMS",#N/A,FALSE,"TAG 1A"}</definedName>
    <definedName name="fgdf" localSheetId="15" hidden="1">{"Exp",#N/A,FALSE,"Aquisitions";"Sal",#N/A,FALSE,"Aquisitions";"Sum",#N/A,FALSE,"Aquisitions"}</definedName>
    <definedName name="fgdf" localSheetId="19" hidden="1">{"Exp",#N/A,FALSE,"Aquisitions";"Sal",#N/A,FALSE,"Aquisitions";"Sum",#N/A,FALSE,"Aquisitions"}</definedName>
    <definedName name="fgdf" hidden="1">{"Exp",#N/A,FALSE,"Aquisitions";"Sal",#N/A,FALSE,"Aquisitions";"Sum",#N/A,FALSE,"Aquisitions"}</definedName>
    <definedName name="fgfgfgfgfg" localSheetId="15" hidden="1">{#N/A,#N/A,FALSE,"Kapitalflussrechnung";#N/A,#N/A,FALSE,"Bilanz";#N/A,#N/A,FALSE,"GuV";#N/A,#N/A,FALSE,"Herleitung WACC";#N/A,#N/A,FALSE,"ROCE";#N/A,#N/A,FALSE,"working capital";#N/A,#N/A,FALSE,"Free Cash-flow nach TKS";#N/A,#N/A,FALSE,"Übersicht";#N/A,#N/A,FALSE,"Deckblatt"}</definedName>
    <definedName name="fgfgfgfgfg" localSheetId="19" hidden="1">{#N/A,#N/A,FALSE,"Kapitalflussrechnung";#N/A,#N/A,FALSE,"Bilanz";#N/A,#N/A,FALSE,"GuV";#N/A,#N/A,FALSE,"Herleitung WACC";#N/A,#N/A,FALSE,"ROCE";#N/A,#N/A,FALSE,"working capital";#N/A,#N/A,FALSE,"Free Cash-flow nach TKS";#N/A,#N/A,FALSE,"Übersicht";#N/A,#N/A,FALSE,"Deckblatt"}</definedName>
    <definedName name="fgfgfgfgfg" hidden="1">{#N/A,#N/A,FALSE,"Kapitalflussrechnung";#N/A,#N/A,FALSE,"Bilanz";#N/A,#N/A,FALSE,"GuV";#N/A,#N/A,FALSE,"Herleitung WACC";#N/A,#N/A,FALSE,"ROCE";#N/A,#N/A,FALSE,"working capital";#N/A,#N/A,FALSE,"Free Cash-flow nach TKS";#N/A,#N/A,FALSE,"Übersicht";#N/A,#N/A,FALSE,"Deckblatt"}</definedName>
    <definedName name="fgkshdfhs" localSheetId="20" hidden="1">{"Red",#N/A,FALSE,"Tot Europe"}</definedName>
    <definedName name="fgkshdfhs" localSheetId="21" hidden="1">{"Red",#N/A,FALSE,"Tot Europe"}</definedName>
    <definedName name="fgkshdfhs" localSheetId="15" hidden="1">{"Red",#N/A,FALSE,"Tot Europe"}</definedName>
    <definedName name="fgkshdfhs" localSheetId="19" hidden="1">{"Red",#N/A,FALSE,"Tot Europe"}</definedName>
    <definedName name="fgkshdfhs" hidden="1">{"Red",#N/A,FALSE,"Tot Europe"}</definedName>
    <definedName name="fgvfcc" localSheetId="15" hidden="1">{#N/A,#N/A,FALSE,"KCost"}</definedName>
    <definedName name="fgvfcc" localSheetId="19" hidden="1">{#N/A,#N/A,FALSE,"KCost"}</definedName>
    <definedName name="fgvfcc" hidden="1">{#N/A,#N/A,FALSE,"KCost"}</definedName>
    <definedName name="FID" hidden="1">"Tryan"</definedName>
    <definedName name="FILIP" localSheetId="15" hidden="1">{#N/A,#N/A,FALSE,"Ventes V.P. V.U.";#N/A,#N/A,FALSE,"Les Concurences";#N/A,#N/A,FALSE,"DACIA"}</definedName>
    <definedName name="FILIP" localSheetId="19" hidden="1">{#N/A,#N/A,FALSE,"Ventes V.P. V.U.";#N/A,#N/A,FALSE,"Les Concurences";#N/A,#N/A,FALSE,"DACIA"}</definedName>
    <definedName name="FILIP" hidden="1">{#N/A,#N/A,FALSE,"Ventes V.P. V.U.";#N/A,#N/A,FALSE,"Les Concurences";#N/A,#N/A,FALSE,"DACIA"}</definedName>
    <definedName name="FILMIP" localSheetId="15" hidden="1">{#N/A,#N/A,FALSE,"Ventes V.P. V.U.";#N/A,#N/A,FALSE,"Les Concurences";#N/A,#N/A,FALSE,"DACIA"}</definedName>
    <definedName name="FILMIP" localSheetId="19" hidden="1">{#N/A,#N/A,FALSE,"Ventes V.P. V.U.";#N/A,#N/A,FALSE,"Les Concurences";#N/A,#N/A,FALSE,"DACIA"}</definedName>
    <definedName name="FILMIP" hidden="1">{#N/A,#N/A,FALSE,"Ventes V.P. V.U.";#N/A,#N/A,FALSE,"Les Concurences";#N/A,#N/A,FALSE,"DACIA"}</definedName>
    <definedName name="final" localSheetId="15" hidden="1">{"'Jan - March 2000'!$A$5:$J$46"}</definedName>
    <definedName name="final" localSheetId="19" hidden="1">{"'Jan - March 2000'!$A$5:$J$46"}</definedName>
    <definedName name="final" hidden="1">{"'Jan - March 2000'!$A$5:$J$46"}</definedName>
    <definedName name="final2" localSheetId="15" hidden="1">{"'Jan - March 2000'!$A$5:$J$46"}</definedName>
    <definedName name="final2" localSheetId="19" hidden="1">{"'Jan - March 2000'!$A$5:$J$46"}</definedName>
    <definedName name="final2" hidden="1">{"'Jan - March 2000'!$A$5:$J$46"}</definedName>
    <definedName name="fkh" localSheetId="15" hidden="1">{#N/A,#N/A,FALSE,"Kapitalflussrechnung";#N/A,#N/A,FALSE,"Bilanz";#N/A,#N/A,FALSE,"GuV";#N/A,#N/A,FALSE,"Herleitung WACC";#N/A,#N/A,FALSE,"ROCE";#N/A,#N/A,FALSE,"working capital";#N/A,#N/A,FALSE,"Free Cash-flow nach TKS";#N/A,#N/A,FALSE,"Übersicht";#N/A,#N/A,FALSE,"Deckblatt"}</definedName>
    <definedName name="fkh" localSheetId="19" hidden="1">{#N/A,#N/A,FALSE,"Kapitalflussrechnung";#N/A,#N/A,FALSE,"Bilanz";#N/A,#N/A,FALSE,"GuV";#N/A,#N/A,FALSE,"Herleitung WACC";#N/A,#N/A,FALSE,"ROCE";#N/A,#N/A,FALSE,"working capital";#N/A,#N/A,FALSE,"Free Cash-flow nach TKS";#N/A,#N/A,FALSE,"Übersicht";#N/A,#N/A,FALSE,"Deckblatt"}</definedName>
    <definedName name="fkh" hidden="1">{#N/A,#N/A,FALSE,"Kapitalflussrechnung";#N/A,#N/A,FALSE,"Bilanz";#N/A,#N/A,FALSE,"GuV";#N/A,#N/A,FALSE,"Herleitung WACC";#N/A,#N/A,FALSE,"ROCE";#N/A,#N/A,FALSE,"working capital";#N/A,#N/A,FALSE,"Free Cash-flow nach TKS";#N/A,#N/A,FALSE,"Übersicht";#N/A,#N/A,FALSE,"Deckblatt"}</definedName>
    <definedName name="florin" localSheetId="15" hidden="1">{#N/A,#N/A,FALSE,"Ventes V.P. V.U.";#N/A,#N/A,FALSE,"Les Concurences";#N/A,#N/A,FALSE,"DACIA"}</definedName>
    <definedName name="florin" localSheetId="19" hidden="1">{#N/A,#N/A,FALSE,"Ventes V.P. V.U.";#N/A,#N/A,FALSE,"Les Concurences";#N/A,#N/A,FALSE,"DACIA"}</definedName>
    <definedName name="florin" hidden="1">{#N/A,#N/A,FALSE,"Ventes V.P. V.U.";#N/A,#N/A,FALSE,"Les Concurences";#N/A,#N/A,FALSE,"DACIA"}</definedName>
    <definedName name="for" localSheetId="20" hidden="1">{"LBO Summary",#N/A,FALSE,"Summary"}</definedName>
    <definedName name="for" localSheetId="21" hidden="1">{"LBO Summary",#N/A,FALSE,"Summary"}</definedName>
    <definedName name="for" localSheetId="15" hidden="1">{"LBO Summary",#N/A,FALSE,"Summary"}</definedName>
    <definedName name="for" localSheetId="19" hidden="1">{"LBO Summary",#N/A,FALSE,"Summary"}</definedName>
    <definedName name="for" hidden="1">{"LBO Summary",#N/A,FALSE,"Summary"}</definedName>
    <definedName name="forecast" localSheetId="20" hidden="1">{#N/A,#N/A,FALSE,"Inhalt";#N/A,#N/A,FALSE,"Kommentar";#N/A,#N/A,FALSE,"Ergebnisrechnung";#N/A,#N/A,FALSE,"Bilanz";#N/A,#N/A,FALSE,"Umsatz";#N/A,#N/A,FALSE,"Absatz";#N/A,#N/A,FALSE,"Preise";#N/A,#N/A,FALSE,"DB absolut";#N/A,#N/A,FALSE,"DB2 je SGB";#N/A,#N/A,FALSE,"Kennzahlen";#N/A,#N/A,FALSE,"Investitionen"}</definedName>
    <definedName name="forecast" localSheetId="21" hidden="1">{#N/A,#N/A,FALSE,"Inhalt";#N/A,#N/A,FALSE,"Kommentar";#N/A,#N/A,FALSE,"Ergebnisrechnung";#N/A,#N/A,FALSE,"Bilanz";#N/A,#N/A,FALSE,"Umsatz";#N/A,#N/A,FALSE,"Absatz";#N/A,#N/A,FALSE,"Preise";#N/A,#N/A,FALSE,"DB absolut";#N/A,#N/A,FALSE,"DB2 je SGB";#N/A,#N/A,FALSE,"Kennzahlen";#N/A,#N/A,FALSE,"Investitionen"}</definedName>
    <definedName name="forecast" localSheetId="15" hidden="1">{#N/A,#N/A,FALSE,"Inhalt";#N/A,#N/A,FALSE,"Kommentar";#N/A,#N/A,FALSE,"Ergebnisrechnung";#N/A,#N/A,FALSE,"Bilanz";#N/A,#N/A,FALSE,"Umsatz";#N/A,#N/A,FALSE,"Absatz";#N/A,#N/A,FALSE,"Preise";#N/A,#N/A,FALSE,"DB absolut";#N/A,#N/A,FALSE,"DB2 je SGB";#N/A,#N/A,FALSE,"Kennzahlen";#N/A,#N/A,FALSE,"Investitionen"}</definedName>
    <definedName name="forecast" localSheetId="19" hidden="1">{#N/A,#N/A,FALSE,"Inhalt";#N/A,#N/A,FALSE,"Kommentar";#N/A,#N/A,FALSE,"Ergebnisrechnung";#N/A,#N/A,FALSE,"Bilanz";#N/A,#N/A,FALSE,"Umsatz";#N/A,#N/A,FALSE,"Absatz";#N/A,#N/A,FALSE,"Preise";#N/A,#N/A,FALSE,"DB absolut";#N/A,#N/A,FALSE,"DB2 je SGB";#N/A,#N/A,FALSE,"Kennzahlen";#N/A,#N/A,FALSE,"Investitionen"}</definedName>
    <definedName name="forecast" hidden="1">{#N/A,#N/A,FALSE,"Inhalt";#N/A,#N/A,FALSE,"Kommentar";#N/A,#N/A,FALSE,"Ergebnisrechnung";#N/A,#N/A,FALSE,"Bilanz";#N/A,#N/A,FALSE,"Umsatz";#N/A,#N/A,FALSE,"Absatz";#N/A,#N/A,FALSE,"Preise";#N/A,#N/A,FALSE,"DB absolut";#N/A,#N/A,FALSE,"DB2 je SGB";#N/A,#N/A,FALSE,"Kennzahlen";#N/A,#N/A,FALSE,"Investitionen"}</definedName>
    <definedName name="forma"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T" localSheetId="20" hidden="1">{#N/A,#N/A,FALSE,"Inhalt";#N/A,#N/A,FALSE,"Kommentar";#N/A,#N/A,FALSE,"Ergebnisrechnung";#N/A,#N/A,FALSE,"Bilanz";#N/A,#N/A,FALSE,"Umsatz";#N/A,#N/A,FALSE,"Absatz";#N/A,#N/A,FALSE,"Preise";#N/A,#N/A,FALSE,"DB absolut";#N/A,#N/A,FALSE,"DB2 je SGB";#N/A,#N/A,FALSE,"Kennzahlen";#N/A,#N/A,FALSE,"Investitionen"}</definedName>
    <definedName name="FORMAT" localSheetId="21" hidden="1">{#N/A,#N/A,FALSE,"Inhalt";#N/A,#N/A,FALSE,"Kommentar";#N/A,#N/A,FALSE,"Ergebnisrechnung";#N/A,#N/A,FALSE,"Bilanz";#N/A,#N/A,FALSE,"Umsatz";#N/A,#N/A,FALSE,"Absatz";#N/A,#N/A,FALSE,"Preise";#N/A,#N/A,FALSE,"DB absolut";#N/A,#N/A,FALSE,"DB2 je SGB";#N/A,#N/A,FALSE,"Kennzahlen";#N/A,#N/A,FALSE,"Investitionen"}</definedName>
    <definedName name="FORMAT" localSheetId="15" hidden="1">{#N/A,#N/A,FALSE,"Inhalt";#N/A,#N/A,FALSE,"Kommentar";#N/A,#N/A,FALSE,"Ergebnisrechnung";#N/A,#N/A,FALSE,"Bilanz";#N/A,#N/A,FALSE,"Umsatz";#N/A,#N/A,FALSE,"Absatz";#N/A,#N/A,FALSE,"Preise";#N/A,#N/A,FALSE,"DB absolut";#N/A,#N/A,FALSE,"DB2 je SGB";#N/A,#N/A,FALSE,"Kennzahlen";#N/A,#N/A,FALSE,"Investitionen"}</definedName>
    <definedName name="FORMAT" localSheetId="19" hidden="1">{#N/A,#N/A,FALSE,"Inhalt";#N/A,#N/A,FALSE,"Kommentar";#N/A,#N/A,FALSE,"Ergebnisrechnung";#N/A,#N/A,FALSE,"Bilanz";#N/A,#N/A,FALSE,"Umsatz";#N/A,#N/A,FALSE,"Absatz";#N/A,#N/A,FALSE,"Preise";#N/A,#N/A,FALSE,"DB absolut";#N/A,#N/A,FALSE,"DB2 je SGB";#N/A,#N/A,FALSE,"Kennzahlen";#N/A,#N/A,FALSE,"Investitionen"}</definedName>
    <definedName name="FORMAT" hidden="1">{#N/A,#N/A,FALSE,"Inhalt";#N/A,#N/A,FALSE,"Kommentar";#N/A,#N/A,FALSE,"Ergebnisrechnung";#N/A,#N/A,FALSE,"Bilanz";#N/A,#N/A,FALSE,"Umsatz";#N/A,#N/A,FALSE,"Absatz";#N/A,#N/A,FALSE,"Preise";#N/A,#N/A,FALSE,"DB absolut";#N/A,#N/A,FALSE,"DB2 je SGB";#N/A,#N/A,FALSE,"Kennzahlen";#N/A,#N/A,FALSE,"Investitionen"}</definedName>
    <definedName name="FORX" localSheetId="20" hidden="1">{#N/A,#N/A,FALSE,"Inhalt 1. Fassung";#N/A,#N/A,FALSE,"Ergebnisrechnung";#N/A,#N/A,FALSE,"Bilanz";#N/A,#N/A,FALSE,"Personal"}</definedName>
    <definedName name="FORX" localSheetId="21" hidden="1">{#N/A,#N/A,FALSE,"Inhalt 1. Fassung";#N/A,#N/A,FALSE,"Ergebnisrechnung";#N/A,#N/A,FALSE,"Bilanz";#N/A,#N/A,FALSE,"Personal"}</definedName>
    <definedName name="FORX" localSheetId="15" hidden="1">{#N/A,#N/A,FALSE,"Inhalt 1. Fassung";#N/A,#N/A,FALSE,"Ergebnisrechnung";#N/A,#N/A,FALSE,"Bilanz";#N/A,#N/A,FALSE,"Personal"}</definedName>
    <definedName name="FORX" localSheetId="19" hidden="1">{#N/A,#N/A,FALSE,"Inhalt 1. Fassung";#N/A,#N/A,FALSE,"Ergebnisrechnung";#N/A,#N/A,FALSE,"Bilanz";#N/A,#N/A,FALSE,"Personal"}</definedName>
    <definedName name="FORX" hidden="1">{#N/A,#N/A,FALSE,"Inhalt 1. Fassung";#N/A,#N/A,FALSE,"Ergebnisrechnung";#N/A,#N/A,FALSE,"Bilanz";#N/A,#N/A,FALSE,"Personal"}</definedName>
    <definedName name="FPWD" hidden="1">"pepsico"</definedName>
    <definedName name="fsdgsdfgsdf" localSheetId="20" hidden="1">{#N/A,#N/A,FALSE,"Completion of MBudget"}</definedName>
    <definedName name="fsdgsdfgsdf" localSheetId="21" hidden="1">{#N/A,#N/A,FALSE,"Completion of MBudget"}</definedName>
    <definedName name="fsdgsdfgsdf" localSheetId="15" hidden="1">{#N/A,#N/A,FALSE,"Completion of MBudget"}</definedName>
    <definedName name="fsdgsdfgsdf" localSheetId="19" hidden="1">{#N/A,#N/A,FALSE,"Completion of MBudget"}</definedName>
    <definedName name="fsdgsdfgsdf" hidden="1">{#N/A,#N/A,FALSE,"Completion of MBudget"}</definedName>
    <definedName name="fsdsfafd" localSheetId="20" hidden="1">{"CSheet",#N/A,FALSE,"C";"SmCap",#N/A,FALSE,"VAL1";"GulfCoast",#N/A,FALSE,"VAL1";"nav",#N/A,FALSE,"NAV";"Summary",#N/A,FALSE,"NAV"}</definedName>
    <definedName name="fsdsfafd" localSheetId="21" hidden="1">{"CSheet",#N/A,FALSE,"C";"SmCap",#N/A,FALSE,"VAL1";"GulfCoast",#N/A,FALSE,"VAL1";"nav",#N/A,FALSE,"NAV";"Summary",#N/A,FALSE,"NAV"}</definedName>
    <definedName name="fsdsfafd" localSheetId="15" hidden="1">{"CSheet",#N/A,FALSE,"C";"SmCap",#N/A,FALSE,"VAL1";"GulfCoast",#N/A,FALSE,"VAL1";"nav",#N/A,FALSE,"NAV";"Summary",#N/A,FALSE,"NAV"}</definedName>
    <definedName name="fsdsfafd" localSheetId="19" hidden="1">{"CSheet",#N/A,FALSE,"C";"SmCap",#N/A,FALSE,"VAL1";"GulfCoast",#N/A,FALSE,"VAL1";"nav",#N/A,FALSE,"NAV";"Summary",#N/A,FALSE,"NAV"}</definedName>
    <definedName name="fsdsfafd" hidden="1">{"CSheet",#N/A,FALSE,"C";"SmCap",#N/A,FALSE,"VAL1";"GulfCoast",#N/A,FALSE,"VAL1";"nav",#N/A,FALSE,"NAV";"Summary",#N/A,FALSE,"NAV"}</definedName>
    <definedName name="ftyj" localSheetId="20" hidden="1">{"frvgl_ag",#N/A,FALSE,"FRPRINT";"frvgl_domestic",#N/A,FALSE,"FRPRINT";"frvgl_int_sales",#N/A,FALSE,"FRPRINT"}</definedName>
    <definedName name="ftyj" localSheetId="21" hidden="1">{"frvgl_ag",#N/A,FALSE,"FRPRINT";"frvgl_domestic",#N/A,FALSE,"FRPRINT";"frvgl_int_sales",#N/A,FALSE,"FRPRINT"}</definedName>
    <definedName name="ftyj" localSheetId="15" hidden="1">{"frvgl_ag",#N/A,FALSE,"FRPRINT";"frvgl_domestic",#N/A,FALSE,"FRPRINT";"frvgl_int_sales",#N/A,FALSE,"FRPRINT"}</definedName>
    <definedName name="ftyj" localSheetId="19" hidden="1">{"frvgl_ag",#N/A,FALSE,"FRPRINT";"frvgl_domestic",#N/A,FALSE,"FRPRINT";"frvgl_int_sales",#N/A,FALSE,"FRPRINT"}</definedName>
    <definedName name="ftyj" hidden="1">{"frvgl_ag",#N/A,FALSE,"FRPRINT";"frvgl_domestic",#N/A,FALSE,"FRPRINT";"frvgl_int_sales",#N/A,FALSE,"FRPRINT"}</definedName>
    <definedName name="FX" localSheetId="20" hidden="1">{#N/A,#N/A,FALSE,"Virgin Flightdeck"}</definedName>
    <definedName name="FX" localSheetId="21" hidden="1">{#N/A,#N/A,FALSE,"Virgin Flightdeck"}</definedName>
    <definedName name="FX" localSheetId="15" hidden="1">{#N/A,#N/A,FALSE,"Virgin Flightdeck"}</definedName>
    <definedName name="FX" localSheetId="19" hidden="1">{#N/A,#N/A,FALSE,"Virgin Flightdeck"}</definedName>
    <definedName name="FX" hidden="1">{#N/A,#N/A,FALSE,"Virgin Flightdeck"}</definedName>
    <definedName name="g" localSheetId="20" hidden="1">{"weichwaren",#N/A,FALSE,"Liste 1";"hartwaren",#N/A,FALSE,"Liste 1";"food",#N/A,FALSE,"Liste 1";"fleisch",#N/A,FALSE,"Liste 1"}</definedName>
    <definedName name="g" localSheetId="21" hidden="1">{"weichwaren",#N/A,FALSE,"Liste 1";"hartwaren",#N/A,FALSE,"Liste 1";"food",#N/A,FALSE,"Liste 1";"fleisch",#N/A,FALSE,"Liste 1"}</definedName>
    <definedName name="g" localSheetId="15" hidden="1">{"weichwaren",#N/A,FALSE,"Liste 1";"hartwaren",#N/A,FALSE,"Liste 1";"food",#N/A,FALSE,"Liste 1";"fleisch",#N/A,FALSE,"Liste 1"}</definedName>
    <definedName name="g" localSheetId="19" hidden="1">{"weichwaren",#N/A,FALSE,"Liste 1";"hartwaren",#N/A,FALSE,"Liste 1";"food",#N/A,FALSE,"Liste 1";"fleisch",#N/A,FALSE,"Liste 1"}</definedName>
    <definedName name="g" hidden="1">{"weichwaren",#N/A,FALSE,"Liste 1";"hartwaren",#N/A,FALSE,"Liste 1";"food",#N/A,FALSE,"Liste 1";"fleisch",#N/A,FALSE,"Liste 1"}</definedName>
    <definedName name="gala"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a"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a"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a"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a"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INA" localSheetId="20"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LINA" localSheetId="21"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LINA"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LINA"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LINA"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s" hidden="1">#REF!</definedName>
    <definedName name="gefa" localSheetId="20" hidden="1">{"Hw_All",#N/A,FALSE,"Hollywood FF";"HwFF_Tech",#N/A,FALSE,"Hollywood FF";"HwFF_PerMille",#N/A,FALSE,"Hollywood FF";"HwFF_Pricing",#N/A,FALSE,"Hollywood FF"}</definedName>
    <definedName name="gefa" localSheetId="21" hidden="1">{"Hw_All",#N/A,FALSE,"Hollywood FF";"HwFF_Tech",#N/A,FALSE,"Hollywood FF";"HwFF_PerMille",#N/A,FALSE,"Hollywood FF";"HwFF_Pricing",#N/A,FALSE,"Hollywood FF"}</definedName>
    <definedName name="gefa" localSheetId="15" hidden="1">{"Hw_All",#N/A,FALSE,"Hollywood FF";"HwFF_Tech",#N/A,FALSE,"Hollywood FF";"HwFF_PerMille",#N/A,FALSE,"Hollywood FF";"HwFF_Pricing",#N/A,FALSE,"Hollywood FF"}</definedName>
    <definedName name="gefa" localSheetId="19" hidden="1">{"Hw_All",#N/A,FALSE,"Hollywood FF";"HwFF_Tech",#N/A,FALSE,"Hollywood FF";"HwFF_PerMille",#N/A,FALSE,"Hollywood FF";"HwFF_Pricing",#N/A,FALSE,"Hollywood FF"}</definedName>
    <definedName name="gefa" hidden="1">{"Hw_All",#N/A,FALSE,"Hollywood FF";"HwFF_Tech",#N/A,FALSE,"Hollywood FF";"HwFF_PerMille",#N/A,FALSE,"Hollywood FF";"HwFF_Pricing",#N/A,FALSE,"Hollywood FF"}</definedName>
    <definedName name="gehe" localSheetId="20" hidden="1">{"Tages_D",#N/A,FALSE,"Tagesbericht";"Tages_PL",#N/A,FALSE,"Tagesbericht"}</definedName>
    <definedName name="gehe" localSheetId="21" hidden="1">{"Tages_D",#N/A,FALSE,"Tagesbericht";"Tages_PL",#N/A,FALSE,"Tagesbericht"}</definedName>
    <definedName name="gehe" localSheetId="15" hidden="1">{"Tages_D",#N/A,FALSE,"Tagesbericht";"Tages_PL",#N/A,FALSE,"Tagesbericht"}</definedName>
    <definedName name="gehe" localSheetId="19" hidden="1">{"Tages_D",#N/A,FALSE,"Tagesbericht";"Tages_PL",#N/A,FALSE,"Tagesbericht"}</definedName>
    <definedName name="gehe" hidden="1">{"Tages_D",#N/A,FALSE,"Tagesbericht";"Tages_PL",#N/A,FALSE,"Tagesbericht"}</definedName>
    <definedName name="GES_LIST" localSheetId="15" hidden="1">#REF!,#REF!,#REF!,#REF!,#REF!,#REF!,#REF!,#REF!,#REF!,#REF!,#REF!,#REF!,#REF!,#REF!,#REF!,#REF!,#REF!,#REF!,#REF!</definedName>
    <definedName name="GES_LIST" hidden="1">#REF!,#REF!,#REF!,#REF!,#REF!,#REF!,#REF!,#REF!,#REF!,#REF!,#REF!,#REF!,#REF!,#REF!,#REF!,#REF!,#REF!,#REF!,#REF!</definedName>
    <definedName name="gfbvfd" localSheetId="15" hidden="1">{#N/A,#N/A,FALSE,"SAnFRR";#N/A,#N/A,FALSE,"SAnERR"}</definedName>
    <definedName name="gfbvfd" localSheetId="19" hidden="1">{#N/A,#N/A,FALSE,"SAnFRR";#N/A,#N/A,FALSE,"SAnERR"}</definedName>
    <definedName name="gfbvfd" hidden="1">{#N/A,#N/A,FALSE,"SAnFRR";#N/A,#N/A,FALSE,"SAnERR"}</definedName>
    <definedName name="gfzf" localSheetId="15" hidden="1">{#N/A,#N/A,FALSE,"Forex"}</definedName>
    <definedName name="gfzf" localSheetId="19" hidden="1">{#N/A,#N/A,FALSE,"Forex"}</definedName>
    <definedName name="gfzf" hidden="1">{#N/A,#N/A,FALSE,"Forex"}</definedName>
    <definedName name="gg" localSheetId="15" hidden="1">{#N/A,#N/A,FALSE,"Ratio"}</definedName>
    <definedName name="gg" localSheetId="19" hidden="1">{#N/A,#N/A,FALSE,"Ratio"}</definedName>
    <definedName name="gg" hidden="1">{#N/A,#N/A,FALSE,"Ratio"}</definedName>
    <definedName name="ggg" localSheetId="20" hidden="1">{"fleisch",#N/A,FALSE,"WG HK";"food",#N/A,FALSE,"WG HK";"hartwaren",#N/A,FALSE,"WG HK";"weichwaren",#N/A,FALSE,"WG HK"}</definedName>
    <definedName name="ggg" localSheetId="21" hidden="1">{"fleisch",#N/A,FALSE,"WG HK";"food",#N/A,FALSE,"WG HK";"hartwaren",#N/A,FALSE,"WG HK";"weichwaren",#N/A,FALSE,"WG HK"}</definedName>
    <definedName name="ggg" localSheetId="15" hidden="1">{"fleisch",#N/A,FALSE,"WG HK";"food",#N/A,FALSE,"WG HK";"hartwaren",#N/A,FALSE,"WG HK";"weichwaren",#N/A,FALSE,"WG HK"}</definedName>
    <definedName name="ggg" localSheetId="19" hidden="1">{"fleisch",#N/A,FALSE,"WG HK";"food",#N/A,FALSE,"WG HK";"hartwaren",#N/A,FALSE,"WG HK";"weichwaren",#N/A,FALSE,"WG HK"}</definedName>
    <definedName name="ggg" hidden="1">{"fleisch",#N/A,FALSE,"WG HK";"food",#N/A,FALSE,"WG HK";"hartwaren",#N/A,FALSE,"WG HK";"weichwaren",#N/A,FALSE,"WG HK"}</definedName>
    <definedName name="gggggggggggggggggggggg" localSheetId="15" hidden="1">{"Mktg",#N/A,FALSE,"Ana_BK";"Sal",#N/A,FALSE,"Ana_BK";"Trvl",#N/A,FALSE,"Ana_BK";"Trng",#N/A,FALSE,"Ana_BK";"Prod",#N/A,FALSE,"Ana_BK";"Cons",#N/A,FALSE,"Ana_BK";"Con1",#N/A,FALSE,"Ana_BK"}</definedName>
    <definedName name="gggggggggggggggggggggg" localSheetId="19" hidden="1">{"Mktg",#N/A,FALSE,"Ana_BK";"Sal",#N/A,FALSE,"Ana_BK";"Trvl",#N/A,FALSE,"Ana_BK";"Trng",#N/A,FALSE,"Ana_BK";"Prod",#N/A,FALSE,"Ana_BK";"Cons",#N/A,FALSE,"Ana_BK";"Con1",#N/A,FALSE,"Ana_BK"}</definedName>
    <definedName name="gggggggggggggggggggggg" hidden="1">{"Mktg",#N/A,FALSE,"Ana_BK";"Sal",#N/A,FALSE,"Ana_BK";"Trvl",#N/A,FALSE,"Ana_BK";"Trng",#N/A,FALSE,"Ana_BK";"Prod",#N/A,FALSE,"Ana_BK";"Cons",#N/A,FALSE,"Ana_BK";"Con1",#N/A,FALSE,"Ana_BK"}</definedName>
    <definedName name="gggggggggggggggggggggggg" localSheetId="15" hidden="1">{"LBO Summary",#N/A,FALSE,"Summary";"Income Statement",#N/A,FALSE,"Model";"Cash Flow",#N/A,FALSE,"Model";"Balance Sheet",#N/A,FALSE,"Model";"Working Capital",#N/A,FALSE,"Model";"Pro Forma Balance Sheets",#N/A,FALSE,"PFBS";"Debt Balances",#N/A,FALSE,"Model";"Fee Schedules",#N/A,FALSE,"Model"}</definedName>
    <definedName name="gggggggggggggggggggggggg" localSheetId="19" hidden="1">{"LBO Summary",#N/A,FALSE,"Summary";"Income Statement",#N/A,FALSE,"Model";"Cash Flow",#N/A,FALSE,"Model";"Balance Sheet",#N/A,FALSE,"Model";"Working Capital",#N/A,FALSE,"Model";"Pro Forma Balance Sheets",#N/A,FALSE,"PFBS";"Debt Balances",#N/A,FALSE,"Model";"Fee Schedules",#N/A,FALSE,"Model"}</definedName>
    <definedName name="gggggggggggggggggggggggg" hidden="1">{"LBO Summary",#N/A,FALSE,"Summary";"Income Statement",#N/A,FALSE,"Model";"Cash Flow",#N/A,FALSE,"Model";"Balance Sheet",#N/A,FALSE,"Model";"Working Capital",#N/A,FALSE,"Model";"Pro Forma Balance Sheets",#N/A,FALSE,"PFBS";"Debt Balances",#N/A,FALSE,"Model";"Fee Schedules",#N/A,FALSE,"Model"}</definedName>
    <definedName name="gh" localSheetId="15" hidden="1">{#N/A,#N/A,FALSE,"Ventes V.P. V.U.";#N/A,#N/A,FALSE,"Les Concurences";#N/A,#N/A,FALSE,"DACIA"}</definedName>
    <definedName name="gh" localSheetId="19" hidden="1">{#N/A,#N/A,FALSE,"Ventes V.P. V.U.";#N/A,#N/A,FALSE,"Les Concurences";#N/A,#N/A,FALSE,"DACIA"}</definedName>
    <definedName name="gh" hidden="1">{#N/A,#N/A,FALSE,"Ventes V.P. V.U.";#N/A,#N/A,FALSE,"Les Concurences";#N/A,#N/A,FALSE,"DACIA"}</definedName>
    <definedName name="ghhg" localSheetId="20" hidden="1">{"'Grafik Kontrol'!$A$1:$J$8"}</definedName>
    <definedName name="ghhg" localSheetId="21" hidden="1">{"'Grafik Kontrol'!$A$1:$J$8"}</definedName>
    <definedName name="ghhg" localSheetId="15" hidden="1">{"'Grafik Kontrol'!$A$1:$J$8"}</definedName>
    <definedName name="ghhg" localSheetId="19" hidden="1">{"'Grafik Kontrol'!$A$1:$J$8"}</definedName>
    <definedName name="ghhg" hidden="1">{"'Grafik Kontrol'!$A$1:$J$8"}</definedName>
    <definedName name="ghhghd" localSheetId="15" hidden="1">{"mgmt forecast",#N/A,FALSE,"Mgmt Forecast";"dcf table",#N/A,FALSE,"Mgmt Forecast";"sensitivity",#N/A,FALSE,"Mgmt Forecast";"table inputs",#N/A,FALSE,"Mgmt Forecast";"calculations",#N/A,FALSE,"Mgmt Forecast"}</definedName>
    <definedName name="ghhghd" localSheetId="19" hidden="1">{"mgmt forecast",#N/A,FALSE,"Mgmt Forecast";"dcf table",#N/A,FALSE,"Mgmt Forecast";"sensitivity",#N/A,FALSE,"Mgmt Forecast";"table inputs",#N/A,FALSE,"Mgmt Forecast";"calculations",#N/A,FALSE,"Mgmt Forecast"}</definedName>
    <definedName name="ghhghd" hidden="1">{"mgmt forecast",#N/A,FALSE,"Mgmt Forecast";"dcf table",#N/A,FALSE,"Mgmt Forecast";"sensitivity",#N/A,FALSE,"Mgmt Forecast";"table inputs",#N/A,FALSE,"Mgmt Forecast";"calculations",#N/A,FALSE,"Mgmt Forecast"}</definedName>
    <definedName name="ghhhg" localSheetId="15" hidden="1">{#N/A,#N/A,FALSE,"ORIX CSC"}</definedName>
    <definedName name="ghhhg" localSheetId="19" hidden="1">{#N/A,#N/A,FALSE,"ORIX CSC"}</definedName>
    <definedName name="ghhhg" hidden="1">{#N/A,#N/A,FALSE,"ORIX CSC"}</definedName>
    <definedName name="GHJK" localSheetId="20" hidden="1">#REF!</definedName>
    <definedName name="GHJK" localSheetId="21" hidden="1">#REF!</definedName>
    <definedName name="GHJK" hidden="1">#REF!</definedName>
    <definedName name="gogu" localSheetId="15" hidden="1">{#N/A,#N/A,FALSE,"Ventes V.P. V.U.";#N/A,#N/A,FALSE,"Les Concurences";#N/A,#N/A,FALSE,"DACIA"}</definedName>
    <definedName name="gogu" localSheetId="19" hidden="1">{#N/A,#N/A,FALSE,"Ventes V.P. V.U.";#N/A,#N/A,FALSE,"Les Concurences";#N/A,#N/A,FALSE,"DACIA"}</definedName>
    <definedName name="gogu" hidden="1">{#N/A,#N/A,FALSE,"Ventes V.P. V.U.";#N/A,#N/A,FALSE,"Les Concurences";#N/A,#N/A,FALSE,"DACIA"}</definedName>
    <definedName name="GOGU2" localSheetId="15" hidden="1">{#N/A,#N/A,FALSE,"Ventes V.P. V.U.";#N/A,#N/A,FALSE,"Les Concurences";#N/A,#N/A,FALSE,"DACIA"}</definedName>
    <definedName name="GOGU2" localSheetId="19" hidden="1">{#N/A,#N/A,FALSE,"Ventes V.P. V.U.";#N/A,#N/A,FALSE,"Les Concurences";#N/A,#N/A,FALSE,"DACIA"}</definedName>
    <definedName name="GOGU2" hidden="1">{#N/A,#N/A,FALSE,"Ventes V.P. V.U.";#N/A,#N/A,FALSE,"Les Concurences";#N/A,#N/A,FALSE,"DACIA"}</definedName>
    <definedName name="gresit" localSheetId="20" hidden="1">{"MV_CF",#N/A,FALSE,"MV_B_CF";"MV_Cumm",#N/A,FALSE,"MV_B_IS";"MV_BS",#N/A,FALSE,"MV_B_BS"}</definedName>
    <definedName name="gresit" localSheetId="21" hidden="1">{"MV_CF",#N/A,FALSE,"MV_B_CF";"MV_Cumm",#N/A,FALSE,"MV_B_IS";"MV_BS",#N/A,FALSE,"MV_B_BS"}</definedName>
    <definedName name="gresit" localSheetId="15" hidden="1">{"MV_CF",#N/A,FALSE,"MV_B_CF";"MV_Cumm",#N/A,FALSE,"MV_B_IS";"MV_BS",#N/A,FALSE,"MV_B_BS"}</definedName>
    <definedName name="gresit" localSheetId="19" hidden="1">{"MV_CF",#N/A,FALSE,"MV_B_CF";"MV_Cumm",#N/A,FALSE,"MV_B_IS";"MV_BS",#N/A,FALSE,"MV_B_BS"}</definedName>
    <definedName name="gresit" hidden="1">{"MV_CF",#N/A,FALSE,"MV_B_CF";"MV_Cumm",#N/A,FALSE,"MV_B_IS";"MV_BS",#N/A,FALSE,"MV_B_BS"}</definedName>
    <definedName name="GuV_BP" localSheetId="15" hidden="1">{"'Daten'!$A$3:$J$9"}</definedName>
    <definedName name="GuV_BP" localSheetId="19" hidden="1">{"'Daten'!$A$3:$J$9"}</definedName>
    <definedName name="GuV_BP" hidden="1">{"'Daten'!$A$3:$J$9"}</definedName>
    <definedName name="gykyugyuk" hidden="1">#REF!</definedName>
    <definedName name="h" localSheetId="20" hidden="1">{"Mnth_D_YTDA",#N/A,FALSE,"YTD_Calc";"Mnth_D_YTDA",#N/A,FALSE,"YTD_Calc";"YTD_Lei",#N/A,FALSE,"Mnth_Calc";"Mnth_Lei",#N/A,FALSE,"Mnth_Calc";"Diff_M",#N/A,FALSE,"Difference";"Diff_Cumm",#N/A,FALSE,"Difference";"Mnth_D_M",#N/A,FALSE,"Mnth_Calc"}</definedName>
    <definedName name="h" localSheetId="21" hidden="1">{"Mnth_D_YTDA",#N/A,FALSE,"YTD_Calc";"Mnth_D_YTDA",#N/A,FALSE,"YTD_Calc";"YTD_Lei",#N/A,FALSE,"Mnth_Calc";"Mnth_Lei",#N/A,FALSE,"Mnth_Calc";"Diff_M",#N/A,FALSE,"Difference";"Diff_Cumm",#N/A,FALSE,"Difference";"Mnth_D_M",#N/A,FALSE,"Mnth_Calc"}</definedName>
    <definedName name="h" localSheetId="15" hidden="1">{"Mnth_D_YTDA",#N/A,FALSE,"YTD_Calc";"Mnth_D_YTDA",#N/A,FALSE,"YTD_Calc";"YTD_Lei",#N/A,FALSE,"Mnth_Calc";"Mnth_Lei",#N/A,FALSE,"Mnth_Calc";"Diff_M",#N/A,FALSE,"Difference";"Diff_Cumm",#N/A,FALSE,"Difference";"Mnth_D_M",#N/A,FALSE,"Mnth_Calc"}</definedName>
    <definedName name="h" localSheetId="19" hidden="1">{"Mnth_D_YTDA",#N/A,FALSE,"YTD_Calc";"Mnth_D_YTDA",#N/A,FALSE,"YTD_Calc";"YTD_Lei",#N/A,FALSE,"Mnth_Calc";"Mnth_Lei",#N/A,FALSE,"Mnth_Calc";"Diff_M",#N/A,FALSE,"Difference";"Diff_Cumm",#N/A,FALSE,"Difference";"Mnth_D_M",#N/A,FALSE,"Mnth_Calc"}</definedName>
    <definedName name="h" hidden="1">{"Mnth_D_YTDA",#N/A,FALSE,"YTD_Calc";"Mnth_D_YTDA",#N/A,FALSE,"YTD_Calc";"YTD_Lei",#N/A,FALSE,"Mnth_Calc";"Mnth_Lei",#N/A,FALSE,"Mnth_Calc";"Diff_M",#N/A,FALSE,"Difference";"Diff_Cumm",#N/A,FALSE,"Difference";"Mnth_D_M",#N/A,FALSE,"Mnth_Calc"}</definedName>
    <definedName name="HC_e" localSheetId="15" hidden="1">{"'Jan - March 2000'!$A$5:$J$46"}</definedName>
    <definedName name="HC_e" localSheetId="19" hidden="1">{"'Jan - March 2000'!$A$5:$J$46"}</definedName>
    <definedName name="HC_e" hidden="1">{"'Jan - March 2000'!$A$5:$J$46"}</definedName>
    <definedName name="hgfgdsa" localSheetId="20" hidden="1">#REF!</definedName>
    <definedName name="hgfgdsa" localSheetId="21" hidden="1">#REF!</definedName>
    <definedName name="hgfgdsa" hidden="1">#REF!</definedName>
    <definedName name="hgfgh" localSheetId="15" hidden="1">{#N/A,#N/A,FALSE,"Sammeleingabe"}</definedName>
    <definedName name="hgfgh" localSheetId="19" hidden="1">{#N/A,#N/A,FALSE,"Sammeleingabe"}</definedName>
    <definedName name="hgfgh" hidden="1">{#N/A,#N/A,FALSE,"Sammeleingabe"}</definedName>
    <definedName name="hgrth" localSheetId="15" hidden="1">{"orixcsc",#N/A,FALSE,"ORIX CSC";"orixcsc2",#N/A,FALSE,"ORIX CSC"}</definedName>
    <definedName name="hgrth" localSheetId="19" hidden="1">{"orixcsc",#N/A,FALSE,"ORIX CSC";"orixcsc2",#N/A,FALSE,"ORIX CSC"}</definedName>
    <definedName name="hgrth" hidden="1">{"orixcsc",#N/A,FALSE,"ORIX CSC";"orixcsc2",#N/A,FALSE,"ORIX CSC"}</definedName>
    <definedName name="hh" localSheetId="20"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 localSheetId="21"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 localSheetId="15"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 localSheetId="19"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hhh" localSheetId="20" hidden="1">{"Meas",#N/A,FALSE,"Tot Europe"}</definedName>
    <definedName name="hhhhh" localSheetId="21" hidden="1">{"Meas",#N/A,FALSE,"Tot Europe"}</definedName>
    <definedName name="hhhhh" localSheetId="15" hidden="1">{"Meas",#N/A,FALSE,"Tot Europe"}</definedName>
    <definedName name="hhhhh" localSheetId="19" hidden="1">{"Meas",#N/A,FALSE,"Tot Europe"}</definedName>
    <definedName name="hhhhh" hidden="1">{"Meas",#N/A,FALSE,"Tot Europe"}</definedName>
    <definedName name="hhhhhhhhhhhhhhhhh" hidden="1">#REF!</definedName>
    <definedName name="hi" localSheetId="20" hidden="1">{"LBO Summary",#N/A,FALSE,"Summary"}</definedName>
    <definedName name="hi" localSheetId="21" hidden="1">{"LBO Summary",#N/A,FALSE,"Summary"}</definedName>
    <definedName name="hi" localSheetId="15" hidden="1">{"LBO Summary",#N/A,FALSE,"Summary"}</definedName>
    <definedName name="hi" localSheetId="19" hidden="1">{"LBO Summary",#N/A,FALSE,"Summary"}</definedName>
    <definedName name="hi" hidden="1">{"LBO Summary",#N/A,FALSE,"Summary"}</definedName>
    <definedName name="HiddenRows" hidden="1">#REF!</definedName>
    <definedName name="hjhjj" localSheetId="15" hidden="1">{#N/A,#N/A,FALSE,"ORIX CSC"}</definedName>
    <definedName name="hjhjj" localSheetId="19" hidden="1">{#N/A,#N/A,FALSE,"ORIX CSC"}</definedName>
    <definedName name="hjhjj" hidden="1">{#N/A,#N/A,FALSE,"ORIX CSC"}</definedName>
    <definedName name="hjjjjjjjjjjjjjjjjjjjjj" localSheetId="15" hidden="1">{#N/A,#N/A,FALSE,"Completion of MBudget"}</definedName>
    <definedName name="hjjjjjjjjjjjjjjjjjjjjj" localSheetId="19" hidden="1">{#N/A,#N/A,FALSE,"Completion of MBudget"}</definedName>
    <definedName name="hjjjjjjjjjjjjjjjjjjjjj" hidden="1">{#N/A,#N/A,FALSE,"Completion of MBudget"}</definedName>
    <definedName name="hkl" localSheetId="20" hidden="1">{"Red",#N/A,FALSE,"Tot Europe"}</definedName>
    <definedName name="hkl" localSheetId="21" hidden="1">{"Red",#N/A,FALSE,"Tot Europe"}</definedName>
    <definedName name="hkl" localSheetId="15" hidden="1">{"Red",#N/A,FALSE,"Tot Europe"}</definedName>
    <definedName name="hkl" localSheetId="19" hidden="1">{"Red",#N/A,FALSE,"Tot Europe"}</definedName>
    <definedName name="hkl" hidden="1">{"Red",#N/A,FALSE,"Tot Europe"}</definedName>
    <definedName name="hn.ExtDb" hidden="1">FALSE</definedName>
    <definedName name="hn.ModelType" hidden="1">"DEAL"</definedName>
    <definedName name="hn.ModelVersion" hidden="1">1</definedName>
    <definedName name="hn.NoUpload" hidden="1">0</definedName>
    <definedName name="hoja11" localSheetId="20" hidden="1">{#N/A,#N/A,TRUE,"index";#N/A,#N/A,TRUE,"Summary";#N/A,#N/A,TRUE,"Continuing Business";#N/A,#N/A,TRUE,"Disposals";#N/A,#N/A,TRUE,"Acquisitions";#N/A,#N/A,TRUE,"Actual &amp; Plan Reconciliation"}</definedName>
    <definedName name="hoja11" localSheetId="21" hidden="1">{#N/A,#N/A,TRUE,"index";#N/A,#N/A,TRUE,"Summary";#N/A,#N/A,TRUE,"Continuing Business";#N/A,#N/A,TRUE,"Disposals";#N/A,#N/A,TRUE,"Acquisitions";#N/A,#N/A,TRUE,"Actual &amp; Plan Reconciliation"}</definedName>
    <definedName name="hoja11" localSheetId="15" hidden="1">{#N/A,#N/A,TRUE,"index";#N/A,#N/A,TRUE,"Summary";#N/A,#N/A,TRUE,"Continuing Business";#N/A,#N/A,TRUE,"Disposals";#N/A,#N/A,TRUE,"Acquisitions";#N/A,#N/A,TRUE,"Actual &amp; Plan Reconciliation"}</definedName>
    <definedName name="hoja11" localSheetId="19" hidden="1">{#N/A,#N/A,TRUE,"index";#N/A,#N/A,TRUE,"Summary";#N/A,#N/A,TRUE,"Continuing Business";#N/A,#N/A,TRUE,"Disposals";#N/A,#N/A,TRUE,"Acquisitions";#N/A,#N/A,TRUE,"Actual &amp; Plan Reconciliation"}</definedName>
    <definedName name="hoja11" hidden="1">{#N/A,#N/A,TRUE,"index";#N/A,#N/A,TRUE,"Summary";#N/A,#N/A,TRUE,"Continuing Business";#N/A,#N/A,TRUE,"Disposals";#N/A,#N/A,TRUE,"Acquisitions";#N/A,#N/A,TRUE,"Actual &amp; Plan Reconciliation"}</definedName>
    <definedName name="hoja12" localSheetId="20" hidden="1">{#N/A,#N/A,TRUE,"index";#N/A,#N/A,TRUE,"Summary";#N/A,#N/A,TRUE,"Continuing Business";#N/A,#N/A,TRUE,"Disposals";#N/A,#N/A,TRUE,"Acquisitions";#N/A,#N/A,TRUE,"Actual &amp; Plan Reconciliation"}</definedName>
    <definedName name="hoja12" localSheetId="21" hidden="1">{#N/A,#N/A,TRUE,"index";#N/A,#N/A,TRUE,"Summary";#N/A,#N/A,TRUE,"Continuing Business";#N/A,#N/A,TRUE,"Disposals";#N/A,#N/A,TRUE,"Acquisitions";#N/A,#N/A,TRUE,"Actual &amp; Plan Reconciliation"}</definedName>
    <definedName name="hoja12" localSheetId="15" hidden="1">{#N/A,#N/A,TRUE,"index";#N/A,#N/A,TRUE,"Summary";#N/A,#N/A,TRUE,"Continuing Business";#N/A,#N/A,TRUE,"Disposals";#N/A,#N/A,TRUE,"Acquisitions";#N/A,#N/A,TRUE,"Actual &amp; Plan Reconciliation"}</definedName>
    <definedName name="hoja12" localSheetId="19" hidden="1">{#N/A,#N/A,TRUE,"index";#N/A,#N/A,TRUE,"Summary";#N/A,#N/A,TRUE,"Continuing Business";#N/A,#N/A,TRUE,"Disposals";#N/A,#N/A,TRUE,"Acquisitions";#N/A,#N/A,TRUE,"Actual &amp; Plan Reconciliation"}</definedName>
    <definedName name="hoja12" hidden="1">{#N/A,#N/A,TRUE,"index";#N/A,#N/A,TRUE,"Summary";#N/A,#N/A,TRUE,"Continuing Business";#N/A,#N/A,TRUE,"Disposals";#N/A,#N/A,TRUE,"Acquisitions";#N/A,#N/A,TRUE,"Actual &amp; Plan Reconciliation"}</definedName>
    <definedName name="HQ" localSheetId="15" hidden="1">{#N/A,#N/A,FALSE,"6405";#N/A,#N/A,FALSE,"6406";#N/A,#N/A,FALSE,"6409";#N/A,#N/A,FALSE,"6425";#N/A,#N/A,FALSE,"6426";#N/A,#N/A,FALSE,"6427";#N/A,#N/A,FALSE,"6440";#N/A,#N/A,FALSE,"6441";#N/A,#N/A,FALSE,"6442";#N/A,#N/A,FALSE,"6443"}</definedName>
    <definedName name="HQ" localSheetId="19" hidden="1">{#N/A,#N/A,FALSE,"6405";#N/A,#N/A,FALSE,"6406";#N/A,#N/A,FALSE,"6409";#N/A,#N/A,FALSE,"6425";#N/A,#N/A,FALSE,"6426";#N/A,#N/A,FALSE,"6427";#N/A,#N/A,FALSE,"6440";#N/A,#N/A,FALSE,"6441";#N/A,#N/A,FALSE,"6442";#N/A,#N/A,FALSE,"6443"}</definedName>
    <definedName name="HQ" hidden="1">{#N/A,#N/A,FALSE,"6405";#N/A,#N/A,FALSE,"6406";#N/A,#N/A,FALSE,"6409";#N/A,#N/A,FALSE,"6425";#N/A,#N/A,FALSE,"6426";#N/A,#N/A,FALSE,"6427";#N/A,#N/A,FALSE,"6440";#N/A,#N/A,FALSE,"6441";#N/A,#N/A,FALSE,"6442";#N/A,#N/A,FALSE,"6443"}</definedName>
    <definedName name="HTML_CodePage" hidden="1">1252</definedName>
    <definedName name="HTML_Control" localSheetId="20" hidden="1">{"'August 2000'!$A$1:$J$101"}</definedName>
    <definedName name="HTML_Control" localSheetId="21" hidden="1">{"'August 2000'!$A$1:$J$101"}</definedName>
    <definedName name="HTML_Control" localSheetId="15" hidden="1">{"'August 2000'!$A$1:$J$101"}</definedName>
    <definedName name="HTML_Control" localSheetId="19" hidden="1">{"'August 2000'!$A$1:$J$101"}</definedName>
    <definedName name="HTML_Control" hidden="1">{"'August 2000'!$A$1:$J$101"}</definedName>
    <definedName name="HTML_Control2" localSheetId="20" hidden="1">{"'Private Investments-Debt Like'!$A$5:$D$26"}</definedName>
    <definedName name="HTML_Control2" localSheetId="21" hidden="1">{"'Private Investments-Debt Like'!$A$5:$D$26"}</definedName>
    <definedName name="HTML_Control2" localSheetId="15" hidden="1">{"'Private Investments-Debt Like'!$A$5:$D$26"}</definedName>
    <definedName name="HTML_Control2" localSheetId="19" hidden="1">{"'Private Investments-Debt Like'!$A$5:$D$26"}</definedName>
    <definedName name="HTML_Control2" hidden="1">{"'Private Investments-Debt Like'!$A$5:$D$26"}</definedName>
    <definedName name="HTML_Description" hidden="1">""</definedName>
    <definedName name="HTML_Email" hidden="1">"neerajk@ranbaxy.co.in"</definedName>
    <definedName name="HTML_Header" hidden="1">"September 2000"</definedName>
    <definedName name="HTML_LastUpdate" hidden="1">"10/3/00"</definedName>
    <definedName name="HTML_LineAfter" hidden="1">FALSE</definedName>
    <definedName name="HTML_LineBefore" hidden="1">FALSE</definedName>
    <definedName name="HTML_Name" hidden="1">"Neeraj Kukreti"</definedName>
    <definedName name="HTML_OBDlg2" hidden="1">TRUE</definedName>
    <definedName name="HTML_OBDlg4" hidden="1">TRUE</definedName>
    <definedName name="HTML_OS" hidden="1">0</definedName>
    <definedName name="HTML_PathFile" hidden="1">"C:\WINDOWS\Desktop\cash_flash.htm"</definedName>
    <definedName name="HTML_PathFileMac" hidden="1">"Macintosh HD:HomePageStuff:New_Home_Page:datafile:ctryprem.html"</definedName>
    <definedName name="HTML_Title" hidden="1">"cf_SEP2000"</definedName>
    <definedName name="html2" localSheetId="15" hidden="1">{"'Jan - March 2000'!$A$5:$J$46"}</definedName>
    <definedName name="html2" localSheetId="19" hidden="1">{"'Jan - March 2000'!$A$5:$J$46"}</definedName>
    <definedName name="html2" hidden="1">{"'Jan - March 2000'!$A$5:$J$46"}</definedName>
    <definedName name="HTML3" localSheetId="15" hidden="1">{"'Jan - March 2000'!$A$5:$J$46"}</definedName>
    <definedName name="HTML3" localSheetId="19" hidden="1">{"'Jan - March 2000'!$A$5:$J$46"}</definedName>
    <definedName name="HTML3" hidden="1">{"'Jan - March 2000'!$A$5:$J$46"}</definedName>
    <definedName name="HTML4" localSheetId="15" hidden="1">{"'Jan - March 2000'!$A$5:$J$46"}</definedName>
    <definedName name="HTML4" localSheetId="19" hidden="1">{"'Jan - March 2000'!$A$5:$J$46"}</definedName>
    <definedName name="HTML4" hidden="1">{"'Jan - March 2000'!$A$5:$J$46"}</definedName>
    <definedName name="html5" localSheetId="15" hidden="1">{"'Jan - March 2000'!$A$5:$J$46"}</definedName>
    <definedName name="html5" localSheetId="19" hidden="1">{"'Jan - March 2000'!$A$5:$J$46"}</definedName>
    <definedName name="html5" hidden="1">{"'Jan - March 2000'!$A$5:$J$46"}</definedName>
    <definedName name="html6" localSheetId="15" hidden="1">{"'Jan - March 2000'!$A$5:$J$46"}</definedName>
    <definedName name="html6" localSheetId="19" hidden="1">{"'Jan - March 2000'!$A$5:$J$46"}</definedName>
    <definedName name="html6" hidden="1">{"'Jan - March 2000'!$A$5:$J$46"}</definedName>
    <definedName name="html8" localSheetId="15" hidden="1">{"'Jan - March 2000'!$A$5:$J$46"}</definedName>
    <definedName name="html8" localSheetId="19" hidden="1">{"'Jan - March 2000'!$A$5:$J$46"}</definedName>
    <definedName name="html8" hidden="1">{"'Jan - March 2000'!$A$5:$J$46"}</definedName>
    <definedName name="i" localSheetId="20" hidden="1">#REF!</definedName>
    <definedName name="i" localSheetId="21" hidden="1">#REF!</definedName>
    <definedName name="i" hidden="1">#REF!</definedName>
    <definedName name="IDL.Connector.UDF" hidden="1">0</definedName>
    <definedName name="IDL.Connector.Version" hidden="1">"10.0.0.4"</definedName>
    <definedName name="ii" localSheetId="20"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 localSheetId="21"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 localSheetId="15"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 localSheetId="19"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iii" localSheetId="20" hidden="1">{"Tages_D",#N/A,FALSE,"Tagesbericht";"Tages_PL",#N/A,FALSE,"Tagesbericht"}</definedName>
    <definedName name="iiiii" localSheetId="21" hidden="1">{"Tages_D",#N/A,FALSE,"Tagesbericht";"Tages_PL",#N/A,FALSE,"Tagesbericht"}</definedName>
    <definedName name="iiiii" localSheetId="15" hidden="1">{"Tages_D",#N/A,FALSE,"Tagesbericht";"Tages_PL",#N/A,FALSE,"Tagesbericht"}</definedName>
    <definedName name="iiiii" localSheetId="19" hidden="1">{"Tages_D",#N/A,FALSE,"Tagesbericht";"Tages_PL",#N/A,FALSE,"Tagesbericht"}</definedName>
    <definedName name="iiiii" hidden="1">{"Tages_D",#N/A,FALSE,"Tagesbericht";"Tages_PL",#N/A,FALSE,"Tagesbericht"}</definedName>
    <definedName name="Income" localSheetId="20" hidden="1">{#N/A,#N/A,TRUE,"index";#N/A,#N/A,TRUE,"Summary";#N/A,#N/A,TRUE,"Continuing Business";#N/A,#N/A,TRUE,"Disposals";#N/A,#N/A,TRUE,"Acquisitions";#N/A,#N/A,TRUE,"Actual &amp; Plan Reconciliation"}</definedName>
    <definedName name="Income" localSheetId="21" hidden="1">{#N/A,#N/A,TRUE,"index";#N/A,#N/A,TRUE,"Summary";#N/A,#N/A,TRUE,"Continuing Business";#N/A,#N/A,TRUE,"Disposals";#N/A,#N/A,TRUE,"Acquisitions";#N/A,#N/A,TRUE,"Actual &amp; Plan Reconciliation"}</definedName>
    <definedName name="Income" localSheetId="15" hidden="1">{#N/A,#N/A,TRUE,"index";#N/A,#N/A,TRUE,"Summary";#N/A,#N/A,TRUE,"Continuing Business";#N/A,#N/A,TRUE,"Disposals";#N/A,#N/A,TRUE,"Acquisitions";#N/A,#N/A,TRUE,"Actual &amp; Plan Reconciliation"}</definedName>
    <definedName name="Income" localSheetId="19" hidden="1">{#N/A,#N/A,TRUE,"index";#N/A,#N/A,TRUE,"Summary";#N/A,#N/A,TRUE,"Continuing Business";#N/A,#N/A,TRUE,"Disposals";#N/A,#N/A,TRUE,"Acquisitions";#N/A,#N/A,TRUE,"Actual &amp; Plan Reconciliation"}</definedName>
    <definedName name="Income" hidden="1">{#N/A,#N/A,TRUE,"index";#N/A,#N/A,TRUE,"Summary";#N/A,#N/A,TRUE,"Continuing Business";#N/A,#N/A,TRUE,"Disposals";#N/A,#N/A,TRUE,"Acquisitions";#N/A,#N/A,TRUE,"Actual &amp; Plan Reconciliation"}</definedName>
    <definedName name="indicatori" localSheetId="15" hidden="1">{#N/A,#N/A,FALSE,"Data";#N/A,#N/A,FALSE,"KCost";#N/A,#N/A,FALSE,"FinPl";#N/A,#N/A,FALSE,"Sale-";#N/A,#N/A,FALSE,"Sale+";#N/A,#N/A,FALSE,"Cost-";#N/A,#N/A,FALSE,"Cost+";#N/A,#N/A,FALSE,"IncPr";#N/A,#N/A,FALSE,"WK";#N/A,#N/A,FALSE,"FRR";#N/A,#N/A,FALSE,"SAnFRR";#N/A,#N/A,FALSE,"P&amp;L";#N/A,#N/A,FALSE,"CF";#N/A,#N/A,FALSE,"BS";#N/A,#N/A,FALSE,"Ratio";#N/A,#N/A,FALSE,"Forex"}</definedName>
    <definedName name="indicatori" localSheetId="19" hidden="1">{#N/A,#N/A,FALSE,"Data";#N/A,#N/A,FALSE,"KCost";#N/A,#N/A,FALSE,"FinPl";#N/A,#N/A,FALSE,"Sale-";#N/A,#N/A,FALSE,"Sale+";#N/A,#N/A,FALSE,"Cost-";#N/A,#N/A,FALSE,"Cost+";#N/A,#N/A,FALSE,"IncPr";#N/A,#N/A,FALSE,"WK";#N/A,#N/A,FALSE,"FRR";#N/A,#N/A,FALSE,"SAnFRR";#N/A,#N/A,FALSE,"P&amp;L";#N/A,#N/A,FALSE,"CF";#N/A,#N/A,FALSE,"BS";#N/A,#N/A,FALSE,"Ratio";#N/A,#N/A,FALSE,"Forex"}</definedName>
    <definedName name="indicatori" hidden="1">{#N/A,#N/A,FALSE,"Data";#N/A,#N/A,FALSE,"KCost";#N/A,#N/A,FALSE,"FinPl";#N/A,#N/A,FALSE,"Sale-";#N/A,#N/A,FALSE,"Sale+";#N/A,#N/A,FALSE,"Cost-";#N/A,#N/A,FALSE,"Cost+";#N/A,#N/A,FALSE,"IncPr";#N/A,#N/A,FALSE,"WK";#N/A,#N/A,FALSE,"FRR";#N/A,#N/A,FALSE,"SAnFRR";#N/A,#N/A,FALSE,"P&amp;L";#N/A,#N/A,FALSE,"CF";#N/A,#N/A,FALSE,"BS";#N/A,#N/A,FALSE,"Ratio";#N/A,#N/A,FALSE,"Forex"}</definedName>
    <definedName name="INRGR" localSheetId="20"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RGR" localSheetId="21"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RGR"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RGR"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RGR"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vestimenti" localSheetId="15" hidden="1">{"'listino'!$A$1:$D$55"}</definedName>
    <definedName name="investimenti" localSheetId="19" hidden="1">{"'listino'!$A$1:$D$55"}</definedName>
    <definedName name="investimenti" hidden="1">{"'listino'!$A$1:$D$55"}</definedName>
    <definedName name="investitii" localSheetId="15" hidden="1">{#N/A,#N/A,FALSE,"Ventes V.P. V.U.";#N/A,#N/A,FALSE,"Les Concurences";#N/A,#N/A,FALSE,"DACIA"}</definedName>
    <definedName name="investitii" localSheetId="19" hidden="1">{#N/A,#N/A,FALSE,"Ventes V.P. V.U.";#N/A,#N/A,FALSE,"Les Concurences";#N/A,#N/A,FALSE,"DACIA"}</definedName>
    <definedName name="investitii" hidden="1">{#N/A,#N/A,FALSE,"Ventes V.P. V.U.";#N/A,#N/A,FALSE,"Les Concurences";#N/A,#N/A,FALSE,"DACIA"}</definedName>
    <definedName name="invoice"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nvoice"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nvoice"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nvoice"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nvoice"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ON" localSheetId="15" hidden="1">{#N/A,#N/A,FALSE,"Ventes V.P. V.U.";#N/A,#N/A,FALSE,"Les Concurences";#N/A,#N/A,FALSE,"DACIA"}</definedName>
    <definedName name="ION" localSheetId="19" hidden="1">{#N/A,#N/A,FALSE,"Ventes V.P. V.U.";#N/A,#N/A,FALSE,"Les Concurences";#N/A,#N/A,FALSE,"DACIA"}</definedName>
    <definedName name="ION" hidden="1">{#N/A,#N/A,FALSE,"Ventes V.P. V.U.";#N/A,#N/A,FALSE,"Les Concurences";#N/A,#N/A,FALSE,"DACIA"}</definedName>
    <definedName name="IQ_1_4_FAMILY_JUNIOR_LIENS_CHARGE_OFFS_FDIC" hidden="1">"c6605"</definedName>
    <definedName name="IQ_1_4_FAMILY_JUNIOR_LIENS_NET_CHARGE_OFFS_FDIC" hidden="1">"c6643"</definedName>
    <definedName name="IQ_1_4_FAMILY_JUNIOR_LIENS_RECOVERIES_FDIC" hidden="1">"c6624"</definedName>
    <definedName name="IQ_1_4_FAMILY_SENIOR_LIENS_CHARGE_OFFS_FDIC" hidden="1">"c6604"</definedName>
    <definedName name="IQ_1_4_FAMILY_SENIOR_LIENS_NET_CHARGE_OFFS_FDIC" hidden="1">"c6642"</definedName>
    <definedName name="IQ_1_4_FAMILY_SENIOR_LIENS_RECOVERIES_FDIC" hidden="1">"c6623"</definedName>
    <definedName name="IQ_1_4_HOME_EQUITY_NET_LOANS_FDIC" hidden="1">"c6441"</definedName>
    <definedName name="IQ_1_4_RESIDENTIAL_FIRST_LIENS_NET_LOANS_FDIC" hidden="1">"c6439"</definedName>
    <definedName name="IQ_1_4_RESIDENTIAL_JUNIOR_LIENS_NET_LOANS_FDIC" hidden="1">"c6440"</definedName>
    <definedName name="IQ_1_4_RESIDENTIAL_LOANS_FDIC" hidden="1">"c6310"</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RED_BY_REPORTING_BANK_FDIC" hidden="1">"c6535"</definedName>
    <definedName name="IQ_ACQUISITION_RE_ASSETS" hidden="1">"c1628"</definedName>
    <definedName name="IQ_AD" hidden="1">"c7"</definedName>
    <definedName name="IQ_ADD_PAID_IN" hidden="1">"c1344"</definedName>
    <definedName name="IQ_ADDIN" hidden="1">"AUTO"</definedName>
    <definedName name="IQ_ADDITIONAL_NON_INT_INC_FDIC" hidden="1">"c6574"</definedName>
    <definedName name="IQ_ADJ_AVG_BANK_ASSETS" hidden="1">"c2671"</definedName>
    <definedName name="IQ_ADJUSTABLE_RATE_LOANS_FDIC" hidden="1">"c6375"</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FTER_TAX_INCOME_FDIC" hidden="1">"c6583"</definedName>
    <definedName name="IQ_AGRICULTURAL_PRODUCTION_CHARGE_OFFS_FDIC" hidden="1">"c6597"</definedName>
    <definedName name="IQ_AGRICULTURAL_PRODUCTION_CHARGE_OFFS_LESS_THAN_300M_FDIC" hidden="1">"c6655"</definedName>
    <definedName name="IQ_AGRICULTURAL_PRODUCTION_NET_CHARGE_OFFS_FDIC" hidden="1">"c6635"</definedName>
    <definedName name="IQ_AGRICULTURAL_PRODUCTION_NET_CHARGE_OFFS_LESS_THAN_300M_FDIC" hidden="1">"c6657"</definedName>
    <definedName name="IQ_AGRICULTURAL_PRODUCTION_RECOVERIES_FDIC" hidden="1">"c6616"</definedName>
    <definedName name="IQ_AGRICULTURAL_PRODUCTION_RECOVERIES_LESS_THAN_300M_FDIC" hidden="1">"c6656"</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ENDED_BALANCE_PREVIOUS_YR_FDIC" hidden="1">"c6499"</definedName>
    <definedName name="IQ_AMORT_EXPENSE_FDIC" hidden="1">"c6677"</definedName>
    <definedName name="IQ_AMORTIZATION" hidden="1">"c1591"</definedName>
    <definedName name="IQ_AMORTIZED_COST_FDIC" hidden="1">"c6426"</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BACKED_FDIC" hidden="1">"c6301"</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HELD_FDIC" hidden="1">"c6305"</definedName>
    <definedName name="IQ_ASSETS_OPER_LEASE_DEPR" hidden="1">"c2070"</definedName>
    <definedName name="IQ_ASSETS_OPER_LEASE_GROSS" hidden="1">"c2071"</definedName>
    <definedName name="IQ_ASSETS_PER_EMPLOYEE_FDIC" hidden="1">"c6737"</definedName>
    <definedName name="IQ_ASSETS_SOLD_1_4_FAMILY_LOANS_FDIC" hidden="1">"c6686"</definedName>
    <definedName name="IQ_ASSETS_SOLD_AUTO_LOANS_FDIC" hidden="1">"c6680"</definedName>
    <definedName name="IQ_ASSETS_SOLD_CL_LOANS_FDIC" hidden="1">"c6681"</definedName>
    <definedName name="IQ_ASSETS_SOLD_CREDIT_CARDS_RECEIVABLES_FDIC" hidden="1">"c6683"</definedName>
    <definedName name="IQ_ASSETS_SOLD_HOME_EQUITY_LINES_FDIC" hidden="1">"c6684"</definedName>
    <definedName name="IQ_ASSETS_SOLD_OTHER_CONSUMER_LOANS_FDIC" hidden="1">"c6682"</definedName>
    <definedName name="IQ_ASSETS_SOLD_OTHER_LOANS_FDIC" hidden="1">"c6685"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AILABLE_FOR_SALE_FDIC" hidden="1">"c6409"</definedName>
    <definedName name="IQ_AVERAGE_ASSETS_FDIC" hidden="1">"c6362"</definedName>
    <definedName name="IQ_AVERAGE_ASSETS_QUART_FDIC" hidden="1">"c6363"</definedName>
    <definedName name="IQ_AVERAGE_EARNING_ASSETS_FDIC" hidden="1">"c6748"</definedName>
    <definedName name="IQ_AVERAGE_EQUITY_FDIC" hidden="1">"c6749"</definedName>
    <definedName name="IQ_AVERAGE_LOANS_FDIC" hidden="1">"c6750"</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PRICE_TARGET" hidden="1">"c82"</definedName>
    <definedName name="IQ_AVG_SHAREOUTSTANDING" hidden="1">"c83"</definedName>
    <definedName name="IQ_AVG_TEV" hidden="1">"c84"</definedName>
    <definedName name="IQ_AVG_VOLUME" hidden="1">"c1346"</definedName>
    <definedName name="IQ_BALANCE_GOODS_APR_FC_UNUSED_UNUSED_UNUSED" hidden="1">"c8353"</definedName>
    <definedName name="IQ_BALANCE_GOODS_APR_UNUSED_UNUSED_UNUSED" hidden="1">"c7473"</definedName>
    <definedName name="IQ_BALANCE_GOODS_FC_UNUSED_UNUSED_UNUSED" hidden="1">"c7693"</definedName>
    <definedName name="IQ_BALANCE_GOODS_POP_FC_UNUSED_UNUSED_UNUSED" hidden="1">"c7913"</definedName>
    <definedName name="IQ_BALANCE_GOODS_POP_UNUSED_UNUSED_UNUSED" hidden="1">"c7033"</definedName>
    <definedName name="IQ_BALANCE_GOODS_UNUSED_UNUSED_UNUSED" hidden="1">"c6813"</definedName>
    <definedName name="IQ_BALANCE_GOODS_YOY_FC_UNUSED_UNUSED_UNUSED" hidden="1">"c8133"</definedName>
    <definedName name="IQ_BALANCE_GOODS_YOY_UNUSED_UNUSED_UNUSED" hidden="1">"c7253"</definedName>
    <definedName name="IQ_BALANCE_SERV_APR_FC_UNUSED_UNUSED_UNUSED" hidden="1">"c8355"</definedName>
    <definedName name="IQ_BALANCE_SERV_APR_UNUSED_UNUSED_UNUSED" hidden="1">"c7475"</definedName>
    <definedName name="IQ_BALANCE_SERV_FC_UNUSED_UNUSED_UNUSED" hidden="1">"c7695"</definedName>
    <definedName name="IQ_BALANCE_SERV_POP_FC_UNUSED_UNUSED_UNUSED" hidden="1">"c7915"</definedName>
    <definedName name="IQ_BALANCE_SERV_POP_UNUSED_UNUSED_UNUSED" hidden="1">"c7035"</definedName>
    <definedName name="IQ_BALANCE_SERV_UNUSED_UNUSED_UNUSED" hidden="1">"c6815"</definedName>
    <definedName name="IQ_BALANCE_SERV_YOY_FC_UNUSED_UNUSED_UNUSED" hidden="1">"c8135"</definedName>
    <definedName name="IQ_BALANCE_SERV_YOY_UNUSED_UNUSED_UNUSED" hidden="1">"c7255"</definedName>
    <definedName name="IQ_BALANCE_TRADE_APR_FC_UNUSED_UNUSED_UNUSED" hidden="1">"c8357"</definedName>
    <definedName name="IQ_BALANCE_TRADE_APR_UNUSED_UNUSED_UNUSED" hidden="1">"c7477"</definedName>
    <definedName name="IQ_BALANCE_TRADE_FC_UNUSED_UNUSED_UNUSED" hidden="1">"c7697"</definedName>
    <definedName name="IQ_BALANCE_TRADE_POP_FC_UNUSED_UNUSED_UNUSED" hidden="1">"c7917"</definedName>
    <definedName name="IQ_BALANCE_TRADE_POP_UNUSED_UNUSED_UNUSED" hidden="1">"c7037"</definedName>
    <definedName name="IQ_BALANCE_TRADE_UNUSED_UNUSED_UNUSED" hidden="1">"c6817"</definedName>
    <definedName name="IQ_BALANCE_TRADE_YOY_FC_UNUSED_UNUSED_UNUSED" hidden="1">"c8137"</definedName>
    <definedName name="IQ_BALANCE_TRADE_YOY_UNUSED_UNUSED_UNUSED" hidden="1">"c7257"</definedName>
    <definedName name="IQ_BALANCES_DUE_DEPOSITORY_INSTITUTIONS_FDIC" hidden="1">"c6389"</definedName>
    <definedName name="IQ_BALANCES_DUE_FOREIGN_FDIC" hidden="1">"c6391"</definedName>
    <definedName name="IQ_BALANCES_DUE_FRB_FDIC" hidden="1">"c6393"</definedName>
    <definedName name="IQ_BANK_BENEFICIARY_FDIC" hidden="1">"c6505"</definedName>
    <definedName name="IQ_BANK_DEBT" hidden="1">"c2544"</definedName>
    <definedName name="IQ_BANK_DEBT_PCT" hidden="1">"c2545"</definedName>
    <definedName name="IQ_BANK_GUARANTOR_FDIC" hidden="1">"c6506"</definedName>
    <definedName name="IQ_BANK_PREMISES_FDIC" hidden="1">"c6329"</definedName>
    <definedName name="IQ_BANK_SECURITIZATION_1_4_FAMILY_LOANS_FDIC" hidden="1">"c6721"</definedName>
    <definedName name="IQ_BANK_SECURITIZATION_AUTO_LOANS_FDIC" hidden="1">"c6715"</definedName>
    <definedName name="IQ_BANK_SECURITIZATION_CL_LOANS_FDIC" hidden="1">"c6716"</definedName>
    <definedName name="IQ_BANK_SECURITIZATION_CREDIT_CARDS_RECEIVABLES_FDIC" hidden="1">"c6718"</definedName>
    <definedName name="IQ_BANK_SECURITIZATION_HOME_EQUITY_LINES_FDIC" hidden="1">"c6719"</definedName>
    <definedName name="IQ_BANK_SECURITIZATION_OTHER_CONSUMER_LOANS_FDIC" hidden="1">"c6717"</definedName>
    <definedName name="IQ_BANK_SECURITIZATION_OTHER_LOANS_FDIC" hidden="1">"c6720"</definedName>
    <definedName name="IQ_BANKS_FOREIGN_COUNTRIES_TOTAL_DEPOSITS_FDIC" hidden="1">"c6475"</definedName>
    <definedName name="IQ_BASIC_EPS_EXCL" hidden="1">"c85"</definedName>
    <definedName name="IQ_BASIC_EPS_INCL" hidden="1">"c86"</definedName>
    <definedName name="IQ_BASIC_NORMAL_EPS" hidden="1">"c1592"</definedName>
    <definedName name="IQ_BASIC_WEIGHT" hidden="1">"c87"</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ROK_COMISSION" hidden="1">"c98"</definedName>
    <definedName name="IQ_BROKERED_DEPOSITS_FDIC" hidden="1">"c6486"</definedName>
    <definedName name="IQ_BUDGET_BALANCE_APR_FC_UNUSED_UNUSED_UNUSED" hidden="1">"c8359"</definedName>
    <definedName name="IQ_BUDGET_BALANCE_APR_UNUSED_UNUSED_UNUSED" hidden="1">"c7479"</definedName>
    <definedName name="IQ_BUDGET_BALANCE_FC_UNUSED_UNUSED_UNUSED" hidden="1">"c7699"</definedName>
    <definedName name="IQ_BUDGET_BALANCE_POP_FC_UNUSED_UNUSED_UNUSED" hidden="1">"c7919"</definedName>
    <definedName name="IQ_BUDGET_BALANCE_POP_UNUSED_UNUSED_UNUSED" hidden="1">"c7039"</definedName>
    <definedName name="IQ_BUDGET_BALANCE_UNUSED_UNUSED_UNUSED" hidden="1">"c6819"</definedName>
    <definedName name="IQ_BUDGET_BALANCE_YOY_FC_UNUSED_UNUSED_UNUSED" hidden="1">"c8139"</definedName>
    <definedName name="IQ_BUDGET_BALANCE_YOY_UNUSED_UNUSED_UNUSED" hidden="1">"c7259"</definedName>
    <definedName name="IQ_BUDGET_RECEIPTS_APR_FC_UNUSED_UNUSED_UNUSED" hidden="1">"c8361"</definedName>
    <definedName name="IQ_BUDGET_RECEIPTS_APR_UNUSED_UNUSED_UNUSED" hidden="1">"c7481"</definedName>
    <definedName name="IQ_BUDGET_RECEIPTS_FC_UNUSED_UNUSED_UNUSED" hidden="1">"c7701"</definedName>
    <definedName name="IQ_BUDGET_RECEIPTS_POP_FC_UNUSED_UNUSED_UNUSED" hidden="1">"c7921"</definedName>
    <definedName name="IQ_BUDGET_RECEIPTS_POP_UNUSED_UNUSED_UNUSED" hidden="1">"c7041"</definedName>
    <definedName name="IQ_BUDGET_RECEIPTS_UNUSED_UNUSED_UNUSED" hidden="1">"c6821"</definedName>
    <definedName name="IQ_BUDGET_RECEIPTS_YOY_FC_UNUSED_UNUSED_UNUSED" hidden="1">"c8141"</definedName>
    <definedName name="IQ_BUDGET_RECEIPTS_YOY_UNUSED_UNUSED_UNUSED" hidden="1">"c7261"</definedName>
    <definedName name="IQ_BUILDINGS" hidden="1">"c99"</definedName>
    <definedName name="IQ_BUSINESS_DESCRIPTION" hidden="1">"c322"</definedName>
    <definedName name="IQ_BV_OVER_SHARES" hidden="1">"c1349"</definedName>
    <definedName name="IQ_BV_SHARE" hidden="1">"c100"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"c2076"</definedName>
    <definedName name="IQ_CASH" hidden="1">"c1458"</definedName>
    <definedName name="IQ_CASH_ACQUIRE_CF" hidden="1">"c116"</definedName>
    <definedName name="IQ_CASH_CONVERSION" hidden="1">"c117"</definedName>
    <definedName name="IQ_CASH_DIVIDENDS_NET_INCOME_FDIC" hidden="1">"c6738"</definedName>
    <definedName name="IQ_CASH_DUE_BANKS" hidden="1">"c1351"</definedName>
    <definedName name="IQ_CASH_EQUIV" hidden="1">"c118"</definedName>
    <definedName name="IQ_CASH_FINAN" hidden="1">"c119"</definedName>
    <definedName name="IQ_CASH_IN_PROCESS_FDIC" hidden="1">"c6386"</definedName>
    <definedName name="IQ_CASH_INTEREST" hidden="1">"c120"</definedName>
    <definedName name="IQ_CASH_INVEST" hidden="1">"c121"</definedName>
    <definedName name="IQ_CASH_OPER" hidden="1">"c122"</definedName>
    <definedName name="IQ_CASH_OPER_ACT_OR_EST" hidden="1">"c4164"</definedName>
    <definedName name="IQ_CASH_OPER_EST" hidden="1">"c4163"</definedName>
    <definedName name="IQ_CASH_OPER_HIGH_EST" hidden="1">"c4166"</definedName>
    <definedName name="IQ_CASH_OPER_LOW_EST" hidden="1">"c4244"</definedName>
    <definedName name="IQ_CASH_OPER_MEDIAN_EST" hidden="1">"c4245"</definedName>
    <definedName name="IQ_CASH_OPER_NUM_EST" hidden="1">"c4246"</definedName>
    <definedName name="IQ_CASH_OPER_STDDEV_EST" hidden="1">"c4247"</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CE_FDIC" hidden="1">"c6296"</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 hidden="1">110000</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_REAL_APR_FC_UNUSED_UNUSED_UNUSED" hidden="1">"c8500"</definedName>
    <definedName name="IQ_CHANGE_INVENT_REAL_APR_UNUSED_UNUSED_UNUSED" hidden="1">"c7620"</definedName>
    <definedName name="IQ_CHANGE_INVENT_REAL_FC_UNUSED_UNUSED_UNUSED" hidden="1">"c7840"</definedName>
    <definedName name="IQ_CHANGE_INVENT_REAL_POP_FC_UNUSED_UNUSED_UNUSED" hidden="1">"c8060"</definedName>
    <definedName name="IQ_CHANGE_INVENT_REAL_POP_UNUSED_UNUSED_UNUSED" hidden="1">"c7180"</definedName>
    <definedName name="IQ_CHANGE_INVENT_REAL_UNUSED_UNUSED_UNUSED" hidden="1">"c6960"</definedName>
    <definedName name="IQ_CHANGE_INVENT_REAL_YOY_FC_UNUSED_UNUSED_UNUSED" hidden="1">"c8280"</definedName>
    <definedName name="IQ_CHANGE_INVENT_REAL_YOY_UNUSED_UNUSED_UNUSED" hidden="1">"c7400"</definedName>
    <definedName name="IQ_CHANGE_INVENTORY" hidden="1">"c151"</definedName>
    <definedName name="IQ_CHANGE_NET_WORKING_CAPITAL" hidden="1">"c1909"</definedName>
    <definedName name="IQ_CHANGE_OTHER_NET_OPER_ASSETS_BR" hidden="1">"c3595"</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1_4_FAMILY_FDIC" hidden="1">"c6756"</definedName>
    <definedName name="IQ_CHARGE_OFFS_1_4_FAMILY_LOANS_FDIC" hidden="1">"c6714"</definedName>
    <definedName name="IQ_CHARGE_OFFS_AUTO_LOANS_FDIC" hidden="1">"c6708"</definedName>
    <definedName name="IQ_CHARGE_OFFS_CL_LOANS_FDIC" hidden="1">"c6709"</definedName>
    <definedName name="IQ_CHARGE_OFFS_COMMERCIAL_INDUSTRIAL_FDIC" hidden="1">"c6759"</definedName>
    <definedName name="IQ_CHARGE_OFFS_COMMERCIAL_RE_FDIC" hidden="1">"c6754"</definedName>
    <definedName name="IQ_CHARGE_OFFS_COMMERCIAL_RE_NOT_SECURED_FDIC" hidden="1">"c6764"</definedName>
    <definedName name="IQ_CHARGE_OFFS_CONSTRUCTION_DEVELOPMENT_FDIC" hidden="1">"c6753"</definedName>
    <definedName name="IQ_CHARGE_OFFS_CREDIT_CARDS_FDIC" hidden="1">"c6761"</definedName>
    <definedName name="IQ_CHARGE_OFFS_CREDIT_CARDS_RECEIVABLES_FDIC" hidden="1">"c6711"</definedName>
    <definedName name="IQ_CHARGE_OFFS_GROSS" hidden="1">"c162"</definedName>
    <definedName name="IQ_CHARGE_OFFS_HOME_EQUITY_FDIC" hidden="1">"c6757"</definedName>
    <definedName name="IQ_CHARGE_OFFS_HOME_EQUITY_LINES_FDIC" hidden="1">"c6712"</definedName>
    <definedName name="IQ_CHARGE_OFFS_INDIVIDUALS_FDIC" hidden="1">"c6760"</definedName>
    <definedName name="IQ_CHARGE_OFFS_MULTI_FAMILY_FDIC" hidden="1">"c6755"</definedName>
    <definedName name="IQ_CHARGE_OFFS_NET" hidden="1">"c163"</definedName>
    <definedName name="IQ_CHARGE_OFFS_OTHER_1_4_FAMILY_FDIC" hidden="1">"c6758"</definedName>
    <definedName name="IQ_CHARGE_OFFS_OTHER_CONSUMER_LOANS_FDIC" hidden="1">"c6710"</definedName>
    <definedName name="IQ_CHARGE_OFFS_OTHER_INDIVIDUAL_FDIC" hidden="1">"c6762"</definedName>
    <definedName name="IQ_CHARGE_OFFS_OTHER_LOANS_FDIC" hidden="1">"c6763"</definedName>
    <definedName name="IQ_CHARGE_OFFS_OTHER_LOANS_OTHER_FDIC" hidden="1">"c6713"</definedName>
    <definedName name="IQ_CHARGE_OFFS_RE_LOANS_FDIC" hidden="1">"c6752"</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MO_FDIC" hidden="1">"c6406"</definedName>
    <definedName name="IQ_COGS" hidden="1">"c175"</definedName>
    <definedName name="IQ_COLLECTION_DOMESTIC_FDIC" hidden="1">"c6387"</definedName>
    <definedName name="IQ_COMBINED_RATIO" hidden="1">"c176"</definedName>
    <definedName name="IQ_COMMERCIAL_BANKS_DEPOSITS_FOREIGN_FDIC" hidden="1">"c6480"</definedName>
    <definedName name="IQ_COMMERCIAL_BANKS_LOANS_FDIC" hidden="1">"c6434"</definedName>
    <definedName name="IQ_COMMERCIAL_BANKS_NONTRANSACTION_ACCOUNTS_FDIC" hidden="1">"c6548"</definedName>
    <definedName name="IQ_COMMERCIAL_BANKS_TOTAL_DEPOSITS_FDIC" hidden="1">"c6474"</definedName>
    <definedName name="IQ_COMMERCIAL_BANKS_TOTAL_LOANS_FOREIGN_FDIC" hidden="1">"c6444"</definedName>
    <definedName name="IQ_COMMERCIAL_BANKS_TRANSACTION_ACCOUNTS_FDIC" hidden="1">"c6540"</definedName>
    <definedName name="IQ_COMMERCIAL_DOM" hidden="1">"c177"</definedName>
    <definedName name="IQ_COMMERCIAL_FIRE_WRITTEN" hidden="1">"c178"</definedName>
    <definedName name="IQ_COMMERCIAL_INDUSTRIAL_CHARGE_OFFS_FDIC" hidden="1">"c6598"</definedName>
    <definedName name="IQ_COMMERCIAL_INDUSTRIAL_LOANS_NET_FDIC" hidden="1">"c6317"</definedName>
    <definedName name="IQ_COMMERCIAL_INDUSTRIAL_NET_CHARGE_OFFS_FDIC" hidden="1">"c6636"</definedName>
    <definedName name="IQ_COMMERCIAL_INDUSTRIAL_RECOVERIES_FDIC" hidden="1">"c6617"</definedName>
    <definedName name="IQ_COMMERCIAL_INDUSTRIAL_TOTAL_LOANS_FOREIGN_FDIC" hidden="1">"c6451"</definedName>
    <definedName name="IQ_COMMERCIAL_MORT" hidden="1">"c179"</definedName>
    <definedName name="IQ_COMMERCIAL_RE_CONSTRUCTION_LAND_DEV_FDIC" hidden="1">"c6526"</definedName>
    <definedName name="IQ_COMMERCIAL_RE_LOANS_FDIC" hidden="1">"c6312"</definedName>
    <definedName name="IQ_COMMISS_FEES" hidden="1">"c180"</definedName>
    <definedName name="IQ_COMMISSION_DEF" hidden="1">"c181"</definedName>
    <definedName name="IQ_COMMITMENTS_MATURITY_EXCEEDING_1YR_FDIC" hidden="1">"c6531"</definedName>
    <definedName name="IQ_COMMITMENTS_NOT_SECURED_RE_FDIC" hidden="1">"c6528"</definedName>
    <definedName name="IQ_COMMITMENTS_SECURED_RE_FDIC" hidden="1">"c6527"</definedName>
    <definedName name="IQ_COMMODITY_EXPOSURES_FDIC" hidden="1">"c6665"</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FDIC" hidden="1">"c6350"</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DEV_LOANS_FDIC" hidden="1">"c6313"</definedName>
    <definedName name="IQ_CONSTRUCTION_LAND_DEVELOPMENT_CHARGE_OFFS_FDIC" hidden="1">"c6594"</definedName>
    <definedName name="IQ_CONSTRUCTION_LAND_DEVELOPMENT_NET_CHARGE_OFFS_FDIC" hidden="1">"c6632"</definedName>
    <definedName name="IQ_CONSTRUCTION_LAND_DEVELOPMENT_RECOVERIES_FDIC" hidden="1">"c6613"</definedName>
    <definedName name="IQ_CONSTRUCTION_LOANS" hidden="1">"c222"</definedName>
    <definedName name="IQ_CONSUMER_LOANS" hidden="1">"c223"</definedName>
    <definedName name="IQ_CONTRACTS_OTHER_COMMODITIES_EQUITIES_FDIC" hidden="1">"c6522"</definedName>
    <definedName name="IQ_CONVERT" hidden="1">"c2536"</definedName>
    <definedName name="IQ_CONVERT_PCT" hidden="1">"c2537"</definedName>
    <definedName name="IQ_CONVEYED_TO_OTHERS_FDIC" hidden="1">"c6534"</definedName>
    <definedName name="IQ_CORE_CAPITAL_RATIO_FDIC" hidden="1">"c6745"</definedName>
    <definedName name="IQ_CORP_GOODS_PRICE_INDEX_APR_FC_UNUSED_UNUSED_UNUSED" hidden="1">"c8381"</definedName>
    <definedName name="IQ_CORP_GOODS_PRICE_INDEX_APR_UNUSED_UNUSED_UNUSED" hidden="1">"c7501"</definedName>
    <definedName name="IQ_CORP_GOODS_PRICE_INDEX_FC_UNUSED_UNUSED_UNUSED" hidden="1">"c7721"</definedName>
    <definedName name="IQ_CORP_GOODS_PRICE_INDEX_POP_FC_UNUSED_UNUSED_UNUSED" hidden="1">"c7941"</definedName>
    <definedName name="IQ_CORP_GOODS_PRICE_INDEX_POP_UNUSED_UNUSED_UNUSED" hidden="1">"c7061"</definedName>
    <definedName name="IQ_CORP_GOODS_PRICE_INDEX_UNUSED_UNUSED_UNUSED" hidden="1">"c6841"</definedName>
    <definedName name="IQ_CORP_GOODS_PRICE_INDEX_YOY_FC_UNUSED_UNUSED_UNUSED" hidden="1">"c8161"</definedName>
    <definedName name="IQ_CORP_GOODS_PRICE_INDEX_YOY_UNUSED_UNUSED_UNUSED" hidden="1">"c7281"</definedName>
    <definedName name="IQ_COST_BORROWING" hidden="1">"c2936"</definedName>
    <definedName name="IQ_COST_BORROWINGS" hidden="1">"c225"</definedName>
    <definedName name="IQ_COST_OF_FUNDING_ASSETS_FDIC" hidden="1">"c6725"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CHARGE_OFFS_FDIC" hidden="1">"c6652"</definedName>
    <definedName name="IQ_CREDIT_CARD_FEE_BNK" hidden="1">"c231"</definedName>
    <definedName name="IQ_CREDIT_CARD_FEE_FIN" hidden="1">"c1583"</definedName>
    <definedName name="IQ_CREDIT_CARD_LINES_FDIC" hidden="1">"c6525"</definedName>
    <definedName name="IQ_CREDIT_CARD_LOANS_FDIC" hidden="1">"c6319"</definedName>
    <definedName name="IQ_CREDIT_CARD_NET_CHARGE_OFFS_FDIC" hidden="1">"c6654"</definedName>
    <definedName name="IQ_CREDIT_CARD_RECOVERIES_FDIC" hidden="1">"c6653"</definedName>
    <definedName name="IQ_CREDIT_LOSS_CF" hidden="1">"c232"</definedName>
    <definedName name="IQ_CREDIT_LOSS_PROVISION_NET_CHARGE_OFFS_FDIC" hidden="1">"c6734"</definedName>
    <definedName name="IQ_CUMULATIVE_SPLIT_FACTOR" hidden="1">"c2094"</definedName>
    <definedName name="IQ_CURR_ACCT_BALANCE_APR_FC_UNUSED_UNUSED_UNUSED" hidden="1">"c8387"</definedName>
    <definedName name="IQ_CURR_ACCT_BALANCE_APR_UNUSED_UNUSED_UNUSED" hidden="1">"c7507"</definedName>
    <definedName name="IQ_CURR_ACCT_BALANCE_FC_UNUSED_UNUSED_UNUSED" hidden="1">"c7727"</definedName>
    <definedName name="IQ_CURR_ACCT_BALANCE_POP_FC_UNUSED_UNUSED_UNUSED" hidden="1">"c7947"</definedName>
    <definedName name="IQ_CURR_ACCT_BALANCE_POP_UNUSED_UNUSED_UNUSED" hidden="1">"c7067"</definedName>
    <definedName name="IQ_CURR_ACCT_BALANCE_UNUSED_UNUSED_UNUSED" hidden="1">"c6847"</definedName>
    <definedName name="IQ_CURR_ACCT_BALANCE_YOY_FC_UNUSED_UNUSED_UNUSED" hidden="1">"c8167"</definedName>
    <definedName name="IQ_CURR_ACCT_BALANCE_YOY_UNUSED_UNUSED_UNUSED" hidden="1">"c7287"</definedName>
    <definedName name="IQ_CURR_DOMESTIC_TAXES" hidden="1">"c2074"</definedName>
    <definedName name="IQ_CURR_FOREIGN_TAXES" hidden="1">"c2075"</definedName>
    <definedName name="IQ_CURRENCY_COIN_DOMESTIC_FDIC" hidden="1">"c6388"</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PORT_PCT" hidden="1">"c2541"</definedName>
    <definedName name="IQ_CURRENT_RATIO" hidden="1">"c246"</definedName>
    <definedName name="IQ_CUSIP" hidden="1">"c2245"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ILY" hidden="1">500000</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MAND_DEPOSITS_FDIC" hidden="1">"c6489"</definedName>
    <definedName name="IQ_DEPOSIT_ACCOUNTS_LESS_THAN_100K_FDIC" hidden="1">"c6494"</definedName>
    <definedName name="IQ_DEPOSIT_ACCOUNTS_MORE_THAN_100K_FDIC" hidden="1">"c6492"</definedName>
    <definedName name="IQ_DEPOSITORY_INSTITUTIONS_CHARGE_OFFS_FDIC" hidden="1">"c6596"</definedName>
    <definedName name="IQ_DEPOSITORY_INSTITUTIONS_NET_CHARGE_OFFS_FDIC" hidden="1">"c6634"</definedName>
    <definedName name="IQ_DEPOSITORY_INSTITUTIONS_RECOVERIES_FDIC" hidden="1">"c6615"</definedName>
    <definedName name="IQ_DEPOSITS_FIN" hidden="1">"c321"</definedName>
    <definedName name="IQ_DEPOSITS_HELD_DOMESTIC_FDIC" hidden="1">"c6340"</definedName>
    <definedName name="IQ_DEPOSITS_HELD_FOREIGN_FDIC" hidden="1">"c6341"</definedName>
    <definedName name="IQ_DEPOSITS_LESS_THAN_100K_AFTER_THREE_YEARS_FDIC" hidden="1">"c6464"</definedName>
    <definedName name="IQ_DEPOSITS_LESS_THAN_100K_THREE_MONTHS_FDIC" hidden="1">"c6461"</definedName>
    <definedName name="IQ_DEPOSITS_LESS_THAN_100K_THREE_YEARS_FDIC" hidden="1">"c6463"</definedName>
    <definedName name="IQ_DEPOSITS_LESS_THAN_100K_TWELVE_MONTHS_FDIC" hidden="1">"c6462"</definedName>
    <definedName name="IQ_DEPOSITS_MORE_THAN_100K_AFTER_THREE_YEARS_FDIC" hidden="1">"c6469"</definedName>
    <definedName name="IQ_DEPOSITS_MORE_THAN_100K_THREE_MONTHS_FDIC" hidden="1">"c6466"</definedName>
    <definedName name="IQ_DEPOSITS_MORE_THAN_100K_THREE_YEARS_FDIC" hidden="1">"c6468"</definedName>
    <definedName name="IQ_DEPOSITS_MORE_THAN_100K_TWELVE_MONTHS_FDIC" hidden="1">"c6467"</definedName>
    <definedName name="IQ_DEPRE_AMORT" hidden="1">"c1360"</definedName>
    <definedName name="IQ_DEPRE_AMORT_SUPPL" hidden="1">"c1593"</definedName>
    <definedName name="IQ_DEPRE_DEPLE" hidden="1">"c1361"</definedName>
    <definedName name="IQ_DEPRE_SUPP" hidden="1">"c1443"</definedName>
    <definedName name="IQ_DERIVATIVES_FDIC" hidden="1">"c6523"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EST_CIQ" hidden="1">"c4802"</definedName>
    <definedName name="IQ_DISTRIBUTABLE_CASH_HIGH_EST_CIQ" hidden="1">"c4805"</definedName>
    <definedName name="IQ_DISTRIBUTABLE_CASH_LOW_EST_CIQ" hidden="1">"c4806"</definedName>
    <definedName name="IQ_DISTRIBUTABLE_CASH_MEDIAN_EST_CIQ" hidden="1">"c4807"</definedName>
    <definedName name="IQ_DISTRIBUTABLE_CASH_NUM_EST_CIQ" hidden="1">"c4808"</definedName>
    <definedName name="IQ_DISTRIBUTABLE_CASH_PAYOUT" hidden="1">"c3005"</definedName>
    <definedName name="IQ_DISTRIBUTABLE_CASH_SHARE" hidden="1">"c3003"</definedName>
    <definedName name="IQ_DISTRIBUTABLE_CASH_SHARE_EST_CIQ" hidden="1">"c4810"</definedName>
    <definedName name="IQ_DISTRIBUTABLE_CASH_SHARE_HIGH_EST_CIQ" hidden="1">"c4813"</definedName>
    <definedName name="IQ_DISTRIBUTABLE_CASH_SHARE_LOW_EST_CIQ" hidden="1">"c4814"</definedName>
    <definedName name="IQ_DISTRIBUTABLE_CASH_SHARE_MEDIAN_EST_CIQ" hidden="1">"c4815"</definedName>
    <definedName name="IQ_DISTRIBUTABLE_CASH_SHARE_NUM_EST_CIQ" hidden="1">"c4816"</definedName>
    <definedName name="IQ_DISTRIBUTABLE_CASH_SHARE_STDDEV_EST_CIQ" hidden="1">"c4817"</definedName>
    <definedName name="IQ_DISTRIBUTABLE_CASH_STDDEV_EST_CIQ" hidden="1">"c4819"</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IVIDENDS_DECLARED_COMMON_FDIC" hidden="1">"c6659"</definedName>
    <definedName name="IQ_DIVIDENDS_DECLARED_PREFERRED_FDIC" hidden="1">"c6658"</definedName>
    <definedName name="IQ_DIVIDENDS_FDIC" hidden="1">"c6660"</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EARNING_ASSET_YIELD" hidden="1">"c343"</definedName>
    <definedName name="IQ_EARNING_ASSETS_FDIC" hidden="1">"c6360"</definedName>
    <definedName name="IQ_EARNING_ASSETS_YIELD_FDIC" hidden="1">"c6724"</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ARNINGS_COVERAGE_NET_CHARGE_OFFS_FDIC" hidden="1">"c6735"</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"c1369"</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EST" hidden="1">"c369"</definedName>
    <definedName name="IQ_EBITDA_HIGH_EST" hidden="1">"c370"</definedName>
    <definedName name="IQ_EBITDA_INT" hidden="1">"c373"</definedName>
    <definedName name="IQ_EBITDA_LOW_EST" hidden="1">"c371"</definedName>
    <definedName name="IQ_EBITDA_MARGIN" hidden="1">"c372"</definedName>
    <definedName name="IQ_EBITDA_NUM_EST" hidden="1">"c374"</definedName>
    <definedName name="IQ_EBITDA_OVER_TOTAL_IE" hidden="1">"c1371"</definedName>
    <definedName name="IQ_EBITDA_STDDEV_EST" hidden="1">"c375"</definedName>
    <definedName name="IQ_EBITDAR" hidden="1">"c2989"</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CO_METRIC_6825_UNUSED_UNUSED_UNUSED" hidden="1">"c6825"</definedName>
    <definedName name="IQ_ECO_METRIC_6839_UNUSED_UNUSED_UNUSED" hidden="1">"c6839"</definedName>
    <definedName name="IQ_ECO_METRIC_6896_UNUSED_UNUSED_UNUSED" hidden="1">"c6896"</definedName>
    <definedName name="IQ_ECO_METRIC_6897_UNUSED_UNUSED_UNUSED" hidden="1">"c6897"</definedName>
    <definedName name="IQ_ECO_METRIC_6988_UNUSED_UNUSED_UNUSED" hidden="1">"c6988"</definedName>
    <definedName name="IQ_ECO_METRIC_7045_UNUSED_UNUSED_UNUSED" hidden="1">"c7045"</definedName>
    <definedName name="IQ_ECO_METRIC_7059_UNUSED_UNUSED_UNUSED" hidden="1">"c7059"</definedName>
    <definedName name="IQ_ECO_METRIC_7116_UNUSED_UNUSED_UNUSED" hidden="1">"c7116"</definedName>
    <definedName name="IQ_ECO_METRIC_7117_UNUSED_UNUSED_UNUSED" hidden="1">"c7117"</definedName>
    <definedName name="IQ_ECO_METRIC_7208_UNUSED_UNUSED_UNUSED" hidden="1">"c7208"</definedName>
    <definedName name="IQ_ECO_METRIC_7265_UNUSED_UNUSED_UNUSED" hidden="1">"c7265"</definedName>
    <definedName name="IQ_ECO_METRIC_7279_UNUSED_UNUSED_UNUSED" hidden="1">"c7279"</definedName>
    <definedName name="IQ_ECO_METRIC_7336_UNUSED_UNUSED_UNUSED" hidden="1">"c7336"</definedName>
    <definedName name="IQ_ECO_METRIC_7337_UNUSED_UNUSED_UNUSED" hidden="1">"c7337"</definedName>
    <definedName name="IQ_ECO_METRIC_7428_UNUSED_UNUSED_UNUSED" hidden="1">"c7428"</definedName>
    <definedName name="IQ_ECO_METRIC_7556_UNUSED_UNUSED_UNUSED" hidden="1">"c7556"</definedName>
    <definedName name="IQ_ECO_METRIC_7557_UNUSED_UNUSED_UNUSED" hidden="1">"c7557"</definedName>
    <definedName name="IQ_ECO_METRIC_7648_UNUSED_UNUSED_UNUSED" hidden="1">"c7648"</definedName>
    <definedName name="IQ_ECO_METRIC_7705_UNUSED_UNUSED_UNUSED" hidden="1">"c7705"</definedName>
    <definedName name="IQ_ECO_METRIC_7719_UNUSED_UNUSED_UNUSED" hidden="1">"c7719"</definedName>
    <definedName name="IQ_ECO_METRIC_7776_UNUSED_UNUSED_UNUSED" hidden="1">"c7776"</definedName>
    <definedName name="IQ_ECO_METRIC_7777_UNUSED_UNUSED_UNUSED" hidden="1">"c7777"</definedName>
    <definedName name="IQ_ECO_METRIC_7868_UNUSED_UNUSED_UNUSED" hidden="1">"c7868"</definedName>
    <definedName name="IQ_ECO_METRIC_7925_UNUSED_UNUSED_UNUSED" hidden="1">"c7925"</definedName>
    <definedName name="IQ_ECO_METRIC_7939_UNUSED_UNUSED_UNUSED" hidden="1">"c7939"</definedName>
    <definedName name="IQ_ECO_METRIC_7996_UNUSED_UNUSED_UNUSED" hidden="1">"c7996"</definedName>
    <definedName name="IQ_ECO_METRIC_7997_UNUSED_UNUSED_UNUSED" hidden="1">"c7997"</definedName>
    <definedName name="IQ_ECO_METRIC_8088_UNUSED_UNUSED_UNUSED" hidden="1">"c8088"</definedName>
    <definedName name="IQ_ECO_METRIC_8145_UNUSED_UNUSED_UNUSED" hidden="1">"c8145"</definedName>
    <definedName name="IQ_ECO_METRIC_8159_UNUSED_UNUSED_UNUSED" hidden="1">"c8159"</definedName>
    <definedName name="IQ_ECO_METRIC_8216_UNUSED_UNUSED_UNUSED" hidden="1">"c8216"</definedName>
    <definedName name="IQ_ECO_METRIC_8217_UNUSED_UNUSED_UNUSED" hidden="1">"c8217"</definedName>
    <definedName name="IQ_ECO_METRIC_8308_UNUSED_UNUSED_UNUSED" hidden="1">"c8308"</definedName>
    <definedName name="IQ_ECO_METRIC_8436_UNUSED_UNUSED_UNUSED" hidden="1">"c8436"</definedName>
    <definedName name="IQ_ECO_METRIC_8437_UNUSED_UNUSED_UNUSED" hidden="1">"c8437"</definedName>
    <definedName name="IQ_ECO_METRIC_8528_UNUSED_UNUSED_UNUSED" hidden="1">"c8528"</definedName>
    <definedName name="IQ_EFFECT_SPECIAL_CHARGE" hidden="1">"c1595"</definedName>
    <definedName name="IQ_EFFECT_TAX_RATE" hidden="1">"c1899"</definedName>
    <definedName name="IQ_EFFICIENCY_RATIO" hidden="1">"c391"</definedName>
    <definedName name="IQ_EFFICIENCY_RATIO_FDIC" hidden="1">"c6736"</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ACT_OR_EST" hidden="1">"c2213"</definedName>
    <definedName name="IQ_EPS_EST" hidden="1">"c399"</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STDDEV_EST" hidden="1">"c403"</definedName>
    <definedName name="IQ_EQUITY_AFFIL" hidden="1">"c1451"</definedName>
    <definedName name="IQ_EQUITY_CAPITAL_ASSETS_FDIC" hidden="1">"c6744"</definedName>
    <definedName name="IQ_EQUITY_FDIC" hidden="1">"c6353"</definedName>
    <definedName name="IQ_EQUITY_METHOD" hidden="1">"c404"</definedName>
    <definedName name="IQ_EQUITY_SECURITIES_FDIC" hidden="1">"c6304"</definedName>
    <definedName name="IQ_EQUITY_SECURITY_EXPOSURES_FDIC" hidden="1">"c6664"</definedName>
    <definedName name="IQ_EQV_OVER_BV" hidden="1">"c1596"</definedName>
    <definedName name="IQ_EQV_OVER_LTM_PRETAX_INC" hidden="1">"c1390"</definedName>
    <definedName name="IQ_ESOP_DEBT" hidden="1">"c1597"</definedName>
    <definedName name="IQ_EST_ACT_EPS" hidden="1">"c1648"</definedName>
    <definedName name="IQ_EST_CURRENCY" hidden="1">"c2140"</definedName>
    <definedName name="IQ_EST_DATE" hidden="1">"c1634"</definedName>
    <definedName name="IQ_EST_EPS_DIFF" hidden="1">"c1864"</definedName>
    <definedName name="IQ_EST_EPS_GROWTH_1YR" hidden="1">"c1636"</definedName>
    <definedName name="IQ_EST_EPS_GROWTH_2YR" hidden="1">"c1637"</definedName>
    <definedName name="IQ_EST_EPS_GROWTH_5YR" hidden="1">"c1655"</definedName>
    <definedName name="IQ_EST_EPS_GROWTH_5YR_HIGH" hidden="1">"c1657"</definedName>
    <definedName name="IQ_EST_EPS_GROWTH_5YR_LOW" hidden="1">"c1658"</definedName>
    <definedName name="IQ_EST_EPS_GROWTH_5YR_MEDIAN" hidden="1">"c1656"</definedName>
    <definedName name="IQ_EST_EPS_GROWTH_5YR_NUM" hidden="1">"c1659"</definedName>
    <definedName name="IQ_EST_EPS_GROWTH_5YR_STDDEV" hidden="1">"c1660"</definedName>
    <definedName name="IQ_EST_EPS_GROWTH_Q_1YR" hidden="1">"c1641"</definedName>
    <definedName name="IQ_EST_EPS_SURPRISE" hidden="1">"c1635"</definedName>
    <definedName name="IQ_EST_REV_GROWTH_1YR" hidden="1">"c1638"</definedName>
    <definedName name="IQ_EST_REV_GROWTH_2YR" hidden="1">"c1639"</definedName>
    <definedName name="IQ_EST_REV_GROWTH_Q_1YR" hidden="1">"c1640"</definedName>
    <definedName name="IQ_ESTIMATED_ASSESSABLE_DEPOSITS_FDIC" hidden="1">"c6490"</definedName>
    <definedName name="IQ_ESTIMATED_INSURED_DEPOSITS_FDIC" hidden="1">"c6491"</definedName>
    <definedName name="IQ_EV_OVER_EMPLOYEE" hidden="1">"c1428"</definedName>
    <definedName name="IQ_EV_OVER_LTM_EBIT" hidden="1">"c1426"</definedName>
    <definedName name="IQ_EV_OVER_LTM_EBITDA" hidden="1">"c1427"</definedName>
    <definedName name="IQ_EV_OVER_LTM_REVENUE" hidden="1">"c1429"</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PORTS_APR_FC_UNUSED_UNUSED_UNUSED" hidden="1">"c8401"</definedName>
    <definedName name="IQ_EXPORTS_APR_UNUSED_UNUSED_UNUSED" hidden="1">"c7521"</definedName>
    <definedName name="IQ_EXPORTS_FC_UNUSED_UNUSED_UNUSED" hidden="1">"c7741"</definedName>
    <definedName name="IQ_EXPORTS_GOODS_REAL_SAAR_APR_FC_UNUSED_UNUSED_UNUSED" hidden="1">"c8512"</definedName>
    <definedName name="IQ_EXPORTS_GOODS_REAL_SAAR_APR_UNUSED_UNUSED_UNUSED" hidden="1">"c7632"</definedName>
    <definedName name="IQ_EXPORTS_GOODS_REAL_SAAR_FC_UNUSED_UNUSED_UNUSED" hidden="1">"c7852"</definedName>
    <definedName name="IQ_EXPORTS_GOODS_REAL_SAAR_POP_FC_UNUSED_UNUSED_UNUSED" hidden="1">"c8072"</definedName>
    <definedName name="IQ_EXPORTS_GOODS_REAL_SAAR_POP_UNUSED_UNUSED_UNUSED" hidden="1">"c7192"</definedName>
    <definedName name="IQ_EXPORTS_GOODS_REAL_SAAR_UNUSED_UNUSED_UNUSED" hidden="1">"c6972"</definedName>
    <definedName name="IQ_EXPORTS_GOODS_REAL_SAAR_YOY_FC_UNUSED_UNUSED_UNUSED" hidden="1">"c8292"</definedName>
    <definedName name="IQ_EXPORTS_GOODS_REAL_SAAR_YOY_UNUSED_UNUSED_UNUSED" hidden="1">"c7412"</definedName>
    <definedName name="IQ_EXPORTS_POP_FC_UNUSED_UNUSED_UNUSED" hidden="1">"c7961"</definedName>
    <definedName name="IQ_EXPORTS_POP_UNUSED_UNUSED_UNUSED" hidden="1">"c7081"</definedName>
    <definedName name="IQ_EXPORTS_SERVICES_REAL_SAAR_APR_FC_UNUSED_UNUSED_UNUSED" hidden="1">"c8516"</definedName>
    <definedName name="IQ_EXPORTS_SERVICES_REAL_SAAR_APR_UNUSED_UNUSED_UNUSED" hidden="1">"c7636"</definedName>
    <definedName name="IQ_EXPORTS_SERVICES_REAL_SAAR_FC_UNUSED_UNUSED_UNUSED" hidden="1">"c7856"</definedName>
    <definedName name="IQ_EXPORTS_SERVICES_REAL_SAAR_POP_FC_UNUSED_UNUSED_UNUSED" hidden="1">"c8076"</definedName>
    <definedName name="IQ_EXPORTS_SERVICES_REAL_SAAR_POP_UNUSED_UNUSED_UNUSED" hidden="1">"c7196"</definedName>
    <definedName name="IQ_EXPORTS_SERVICES_REAL_SAAR_UNUSED_UNUSED_UNUSED" hidden="1">"c6976"</definedName>
    <definedName name="IQ_EXPORTS_SERVICES_REAL_SAAR_YOY_FC_UNUSED_UNUSED_UNUSED" hidden="1">"c8296"</definedName>
    <definedName name="IQ_EXPORTS_SERVICES_REAL_SAAR_YOY_UNUSED_UNUSED_UNUSED" hidden="1">"c7416"</definedName>
    <definedName name="IQ_EXPORTS_UNUSED_UNUSED_UNUSED" hidden="1">"c6861"</definedName>
    <definedName name="IQ_EXPORTS_YOY_FC_UNUSED_UNUSED_UNUSED" hidden="1">"c8181"</definedName>
    <definedName name="IQ_EXPORTS_YOY_UNUSED_UNUSED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EXTRAORDINARY_GAINS_FDIC" hidden="1">"c6586"</definedName>
    <definedName name="IQ_FAIR_VALUE_FDIC" hidden="1">"c6427"</definedName>
    <definedName name="IQ_FARM_LOANS_NET_FDIC" hidden="1">"c6316"</definedName>
    <definedName name="IQ_FARM_LOANS_TOTAL_LOANS_FOREIGN_FDIC" hidden="1">"c6450"</definedName>
    <definedName name="IQ_FARMLAND_LOANS_FDIC" hidden="1">"c6314"</definedName>
    <definedName name="IQ_FDIC" hidden="1">"c417"</definedName>
    <definedName name="IQ_FED_FUNDS_PURCHASED_FDIC" hidden="1">"c6343"</definedName>
    <definedName name="IQ_FED_FUNDS_SOLD_FDIC" hidden="1">"c6307"</definedName>
    <definedName name="IQ_FEDFUNDS_SOLD" hidden="1">"c2256"</definedName>
    <definedName name="IQ_FFO" hidden="1">"c1574"</definedName>
    <definedName name="IQ_FFO_ADJ_EST_CIQ" hidden="1">"c4959"</definedName>
    <definedName name="IQ_FFO_ADJ_HIGH_EST_CIQ" hidden="1">"c4962"</definedName>
    <definedName name="IQ_FFO_ADJ_LOW_EST_CIQ" hidden="1">"c4963"</definedName>
    <definedName name="IQ_FFO_ADJ_MEDIAN_EST_CIQ" hidden="1">"c4964"</definedName>
    <definedName name="IQ_FFO_ADJ_NUM_EST_CIQ" hidden="1">"c4965"</definedName>
    <definedName name="IQ_FFO_ADJ_STDDEV_EST_CIQ" hidden="1">"c4966"</definedName>
    <definedName name="IQ_FFO_EST" hidden="1">"c418"</definedName>
    <definedName name="IQ_FFO_EST_CIQ" hidden="1">"c4970"</definedName>
    <definedName name="IQ_FFO_HIGH_EST" hidden="1">"c419"</definedName>
    <definedName name="IQ_FFO_HIGH_EST_CIQ" hidden="1">"c4977"</definedName>
    <definedName name="IQ_FFO_LOW_EST" hidden="1">"c420"</definedName>
    <definedName name="IQ_FFO_LOW_EST_CIQ" hidden="1">"c4978"</definedName>
    <definedName name="IQ_FFO_MEDIAN_EST_CIQ" hidden="1">"c4979"</definedName>
    <definedName name="IQ_FFO_NUM_EST" hidden="1">"c421"</definedName>
    <definedName name="IQ_FFO_NUM_EST_CIQ" hidden="1">"c4980"</definedName>
    <definedName name="IQ_FFO_STDDEV_EST" hidden="1">"c422"</definedName>
    <definedName name="IQ_FFO_STDDEV_EST_CIQ" hidden="1">"c4981"</definedName>
    <definedName name="IQ_FH" hidden="1">100000</definedName>
    <definedName name="IQ_FHLB_ADVANCES_FDIC" hidden="1">"c6366"</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ACTIVITIES_FDIC" hidden="1">"c6571"</definedName>
    <definedName name="IQ_FIFETEEN_YEAR_FIXED_AND_FLOATING_RATE_FDIC" hidden="1">"c6423"</definedName>
    <definedName name="IQ_FIFETEEN_YEAR_MORTGAGE_PASS_THROUGHS_FDIC" hidden="1">"c6415"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_YEAR_FIXED_AND_FLOATING_RATE_FDIC" hidden="1">"c6422"</definedName>
    <definedName name="IQ_FIVE_YEAR_MORTGAGE_PASS_THROUGHS_FDIC" hidden="1">"c6414"</definedName>
    <definedName name="IQ_FIVEPERCENT_PERCENT" hidden="1">"c443"</definedName>
    <definedName name="IQ_FIVEPERCENT_SHARES" hidden="1">"c444"</definedName>
    <definedName name="IQ_FIXED_ASSET_TURNS" hidden="1">"c445"</definedName>
    <definedName name="IQ_FIXED_INVEST_APR_FC_UNUSED_UNUSED_UNUSED" hidden="1">"c8410"</definedName>
    <definedName name="IQ_FIXED_INVEST_APR_UNUSED_UNUSED_UNUSED" hidden="1">"c7530"</definedName>
    <definedName name="IQ_FIXED_INVEST_FC_UNUSED_UNUSED_UNUSED" hidden="1">"c7750"</definedName>
    <definedName name="IQ_FIXED_INVEST_POP_FC_UNUSED_UNUSED_UNUSED" hidden="1">"c7970"</definedName>
    <definedName name="IQ_FIXED_INVEST_POP_UNUSED_UNUSED_UNUSED" hidden="1">"c7090"</definedName>
    <definedName name="IQ_FIXED_INVEST_REAL_APR_FC_UNUSED_UNUSED_UNUSED" hidden="1">"c8518"</definedName>
    <definedName name="IQ_FIXED_INVEST_REAL_APR_UNUSED_UNUSED_UNUSED" hidden="1">"c7638"</definedName>
    <definedName name="IQ_FIXED_INVEST_REAL_FC_UNUSED_UNUSED_UNUSED" hidden="1">"c7858"</definedName>
    <definedName name="IQ_FIXED_INVEST_REAL_POP_FC_UNUSED_UNUSED_UNUSED" hidden="1">"c8078"</definedName>
    <definedName name="IQ_FIXED_INVEST_REAL_POP_UNUSED_UNUSED_UNUSED" hidden="1">"c7198"</definedName>
    <definedName name="IQ_FIXED_INVEST_REAL_UNUSED_UNUSED_UNUSED" hidden="1">"c6978"</definedName>
    <definedName name="IQ_FIXED_INVEST_REAL_YOY_FC_UNUSED_UNUSED_UNUSED" hidden="1">"c8298"</definedName>
    <definedName name="IQ_FIXED_INVEST_REAL_YOY_UNUSED_UNUSED_UNUSED" hidden="1">"c7418"</definedName>
    <definedName name="IQ_FIXED_INVEST_UNUSED_UNUSED_UNUSED" hidden="1">"c6870"</definedName>
    <definedName name="IQ_FIXED_INVEST_YOY_FC_UNUSED_UNUSED_UNUSED" hidden="1">"c8190"</definedName>
    <definedName name="IQ_FIXED_INVEST_YOY_UNUSED_UNUSED_UNUSED" hidden="1">"c7310"</definedName>
    <definedName name="IQ_FLOAT_PERCENT" hidden="1">"c1575"</definedName>
    <definedName name="IQ_FNMA_FHLMC_FDIC" hidden="1">"c6397"</definedName>
    <definedName name="IQ_FNMA_FHLMC_GNMA_FDIC" hidden="1">"c6399"</definedName>
    <definedName name="IQ_FORECLOSED_PROPERTIES_FDIC" hidden="1">"c6459"</definedName>
    <definedName name="IQ_FOREIGN_BANK_LOANS_FDIC" hidden="1">"c6437"</definedName>
    <definedName name="IQ_FOREIGN_BANKS_DEPOSITS_FOREIGN_FDIC" hidden="1">"c6481"</definedName>
    <definedName name="IQ_FOREIGN_BANKS_LOAN_CHARG_OFFS_FDIC" hidden="1">"c6645"</definedName>
    <definedName name="IQ_FOREIGN_BANKS_NET_CHARGE_OFFS_FDIC" hidden="1">"c6647"</definedName>
    <definedName name="IQ_FOREIGN_BANKS_NONTRANSACTION_ACCOUNTS_FDIC" hidden="1">"c6550"</definedName>
    <definedName name="IQ_FOREIGN_BANKS_RECOVERIES_FDIC" hidden="1">"c6646"</definedName>
    <definedName name="IQ_FOREIGN_BANKS_TRANSACTION_ACCOUNTS_FDIC" hidden="1">"c6542"</definedName>
    <definedName name="IQ_FOREIGN_BRANCHES_US_BANKS_FDIC" hidden="1">"c6392"</definedName>
    <definedName name="IQ_FOREIGN_BRANCHES_US_BANKS_LOANS_FDIC" hidden="1">"c6438"</definedName>
    <definedName name="IQ_FOREIGN_COUNTRIES_BANKS_TOTAL_LOANS_FOREIGN_FDIC" hidden="1">"c6445"</definedName>
    <definedName name="IQ_FOREIGN_DEBT_SECURITIES_FDIC" hidden="1">"c6303"</definedName>
    <definedName name="IQ_FOREIGN_DEP_IB" hidden="1">"c446"</definedName>
    <definedName name="IQ_FOREIGN_DEP_NON_IB" hidden="1">"c447"</definedName>
    <definedName name="IQ_FOREIGN_DEPOSITS_NONTRANSACTION_ACCOUNTS_FDIC" hidden="1">"c6549"</definedName>
    <definedName name="IQ_FOREIGN_DEPOSITS_TRANSACTION_ACCOUNTS_FDIC" hidden="1">"c6541"</definedName>
    <definedName name="IQ_FOREIGN_EXCHANGE" hidden="1">"c1376"</definedName>
    <definedName name="IQ_FOREIGN_EXCHANGE_EXPOSURES_FDIC" hidden="1">"c6663"</definedName>
    <definedName name="IQ_FOREIGN_GOVERNMENT_LOANS_FDIC" hidden="1">"c6430"</definedName>
    <definedName name="IQ_FOREIGN_GOVERNMENTS_CHARGE_OFFS_FDIC" hidden="1">"c6600"</definedName>
    <definedName name="IQ_FOREIGN_GOVERNMENTS_DEPOSITS_FOREIGN_FDIC" hidden="1">"c6482"</definedName>
    <definedName name="IQ_FOREIGN_GOVERNMENTS_NET_CHARGE_OFFS_FDIC" hidden="1">"c6638"</definedName>
    <definedName name="IQ_FOREIGN_GOVERNMENTS_NONTRANSACTION_ACCOUNTS_FDIC" hidden="1">"c6551"</definedName>
    <definedName name="IQ_FOREIGN_GOVERNMENTS_RECOVERIES_FDIC" hidden="1">"c6619"</definedName>
    <definedName name="IQ_FOREIGN_GOVERNMENTS_TOTAL_DEPOSITS_FDIC" hidden="1">"c6476"</definedName>
    <definedName name="IQ_FOREIGN_GOVERNMENTS_TRANSACTION_ACCOUNTS_FDIC" hidden="1">"c6543"</definedName>
    <definedName name="IQ_FOREIGN_LOANS" hidden="1">"c448"</definedName>
    <definedName name="IQ_FQ" hidden="1">500</definedName>
    <definedName name="IQ_FUEL" hidden="1">"c449"</definedName>
    <definedName name="IQ_FULL_TIME" hidden="1">"c450"</definedName>
    <definedName name="IQ_FULLY_INSURED_DEPOSITS_FDIC" hidden="1">"c6487"</definedName>
    <definedName name="IQ_FUTURES_FORWARD_CONTRACTS_NOTIONAL_AMOUNT_FDIC" hidden="1">"c6518"</definedName>
    <definedName name="IQ_FUTURES_FORWARD_CONTRACTS_RATE_RISK_FDIC" hidden="1">"c6508"</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DIC" hidden="1">"c6517"</definedName>
    <definedName name="IQ_FX_CONTRACTS_SPOT_FDIC" hidden="1">"c6356"</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AIN_SALE_LOANS_FDIC" hidden="1">"c6673"</definedName>
    <definedName name="IQ_GAIN_SALE_RE_FDIC" hidden="1">"c6674"</definedName>
    <definedName name="IQ_GAINS_SALE_ASSETS_FDIC" hidden="1">"c6675"</definedName>
    <definedName name="IQ_GNMA_FDIC" hidden="1">"c6398"</definedName>
    <definedName name="IQ_GOODWILL_FDIC" hidden="1">"c6334"</definedName>
    <definedName name="IQ_GOODWILL_IMPAIRMENT_FDIC" hidden="1">"c6678"</definedName>
    <definedName name="IQ_GOODWILL_INTAN_FDIC" hidden="1">"c6333"</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ELD_MATURITY_FDIC" hidden="1">"c6408"</definedName>
    <definedName name="IQ_HIGH_TARGET_PRICE" hidden="1">"c1651"</definedName>
    <definedName name="IQ_HIGHPRICE" hidden="1">"c545"</definedName>
    <definedName name="IQ_HOME_EQUITY_LOC_NET_CHARGE_OFFS_FDIC" hidden="1">"c6644"</definedName>
    <definedName name="IQ_HOME_EQUITY_LOC_TOTAL_CHARGE_OFFS_FDIC" hidden="1">"c6606"</definedName>
    <definedName name="IQ_HOME_EQUITY_LOC_TOTAL_RECOVERIES_FDIC" hidden="1">"c6625"</definedName>
    <definedName name="IQ_HOMEOWNERS_WRITTEN" hidden="1">"c546"</definedName>
    <definedName name="IQ_HOUSING_COMPLETIONS_SINGLE_FAM_APR_FC_UNUSED_UNUSED_UNUSED" hidden="1">"c8422"</definedName>
    <definedName name="IQ_HOUSING_COMPLETIONS_SINGLE_FAM_APR_UNUSED_UNUSED_UNUSED" hidden="1">"c7542"</definedName>
    <definedName name="IQ_HOUSING_COMPLETIONS_SINGLE_FAM_FC_UNUSED_UNUSED_UNUSED" hidden="1">"c7762"</definedName>
    <definedName name="IQ_HOUSING_COMPLETIONS_SINGLE_FAM_POP_FC_UNUSED_UNUSED_UNUSED" hidden="1">"c7982"</definedName>
    <definedName name="IQ_HOUSING_COMPLETIONS_SINGLE_FAM_POP_UNUSED_UNUSED_UNUSED" hidden="1">"c7102"</definedName>
    <definedName name="IQ_HOUSING_COMPLETIONS_SINGLE_FAM_UNUSED_UNUSED_UNUSED" hidden="1">"c6882"</definedName>
    <definedName name="IQ_HOUSING_COMPLETIONS_SINGLE_FAM_YOY_FC_UNUSED_UNUSED_UNUSED" hidden="1">"c8202"</definedName>
    <definedName name="IQ_HOUSING_COMPLETIONS_SINGLE_FAM_YOY_UNUSED_UNUSED_UNUSED" hidden="1">"c7322"</definedName>
    <definedName name="IQ_IMPAIR_OIL" hidden="1">"c547"</definedName>
    <definedName name="IQ_IMPAIRMENT_GW" hidden="1">"c548"</definedName>
    <definedName name="IQ_IMPORTS_GOODS_REAL_SAAR_APR_FC_UNUSED_UNUSED_UNUSED" hidden="1">"c8523"</definedName>
    <definedName name="IQ_IMPORTS_GOODS_REAL_SAAR_APR_UNUSED_UNUSED_UNUSED" hidden="1">"c7643"</definedName>
    <definedName name="IQ_IMPORTS_GOODS_REAL_SAAR_FC_UNUSED_UNUSED_UNUSED" hidden="1">"c7863"</definedName>
    <definedName name="IQ_IMPORTS_GOODS_REAL_SAAR_POP_FC_UNUSED_UNUSED_UNUSED" hidden="1">"c8083"</definedName>
    <definedName name="IQ_IMPORTS_GOODS_REAL_SAAR_POP_UNUSED_UNUSED_UNUSED" hidden="1">"c7203"</definedName>
    <definedName name="IQ_IMPORTS_GOODS_REAL_SAAR_UNUSED_UNUSED_UNUSED" hidden="1">"c6983"</definedName>
    <definedName name="IQ_IMPORTS_GOODS_REAL_SAAR_YOY_FC_UNUSED_UNUSED_UNUSED" hidden="1">"c8303"</definedName>
    <definedName name="IQ_IMPORTS_GOODS_REAL_SAAR_YOY_UNUSED_UNUSED_UNUSED" hidden="1">"c7423"</definedName>
    <definedName name="IQ_IMPORTS_GOODS_SERVICES_APR_FC_UNUSED_UNUSED_UNUSED" hidden="1">"c8429"</definedName>
    <definedName name="IQ_IMPORTS_GOODS_SERVICES_APR_UNUSED_UNUSED_UNUSED" hidden="1">"c7549"</definedName>
    <definedName name="IQ_IMPORTS_GOODS_SERVICES_FC_UNUSED_UNUSED_UNUSED" hidden="1">"c7769"</definedName>
    <definedName name="IQ_IMPORTS_GOODS_SERVICES_POP_FC_UNUSED_UNUSED_UNUSED" hidden="1">"c7989"</definedName>
    <definedName name="IQ_IMPORTS_GOODS_SERVICES_POP_UNUSED_UNUSED_UNUSED" hidden="1">"c7109"</definedName>
    <definedName name="IQ_IMPORTS_GOODS_SERVICES_REAL_SAAR_APR_FC_UNUSED_UNUSED_UNUSED" hidden="1">"c8524"</definedName>
    <definedName name="IQ_IMPORTS_GOODS_SERVICES_REAL_SAAR_APR_UNUSED_UNUSED_UNUSED" hidden="1">"c7644"</definedName>
    <definedName name="IQ_IMPORTS_GOODS_SERVICES_REAL_SAAR_FC_UNUSED_UNUSED_UNUSED" hidden="1">"c7864"</definedName>
    <definedName name="IQ_IMPORTS_GOODS_SERVICES_REAL_SAAR_POP_FC_UNUSED_UNUSED_UNUSED" hidden="1">"c8084"</definedName>
    <definedName name="IQ_IMPORTS_GOODS_SERVICES_REAL_SAAR_POP_UNUSED_UNUSED_UNUSED" hidden="1">"c7204"</definedName>
    <definedName name="IQ_IMPORTS_GOODS_SERVICES_REAL_SAAR_UNUSED_UNUSED_UNUSED" hidden="1">"c6984"</definedName>
    <definedName name="IQ_IMPORTS_GOODS_SERVICES_REAL_SAAR_YOY_FC_UNUSED_UNUSED_UNUSED" hidden="1">"c8304"</definedName>
    <definedName name="IQ_IMPORTS_GOODS_SERVICES_REAL_SAAR_YOY_UNUSED_UNUSED_UNUSED" hidden="1">"c7424"</definedName>
    <definedName name="IQ_IMPORTS_GOODS_SERVICES_UNUSED_UNUSED_UNUSED" hidden="1">"c6889"</definedName>
    <definedName name="IQ_IMPORTS_GOODS_SERVICES_YOY_FC_UNUSED_UNUSED_UNUSED" hidden="1">"c8209"</definedName>
    <definedName name="IQ_IMPORTS_GOODS_SERVICES_YOY_UNUSED_UNUSED_UNUSED" hidden="1">"c7329"</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IDENTAL_CHANGES_BUSINESS_COMBINATIONS_FDIC" hidden="1">"c6502"</definedName>
    <definedName name="IQ_INCOME_BEFORE_EXTRA_FDIC" hidden="1">"c6585"</definedName>
    <definedName name="IQ_INCOME_EARNED_FDIC" hidden="1">"c6359"</definedName>
    <definedName name="IQ_INCOME_TAXES_FDIC" hidden="1">"c6582"</definedName>
    <definedName name="IQ_INDIVIDUALS_CHARGE_OFFS_FDIC" hidden="1">"c6599"</definedName>
    <definedName name="IQ_INDIVIDUALS_LOANS_FDIC" hidden="1">"c6318"</definedName>
    <definedName name="IQ_INDIVIDUALS_NET_CHARGE_OFFS_FDIC" hidden="1">"c6637"</definedName>
    <definedName name="IQ_INDIVIDUALS_OTHER_LOANS_FDIC" hidden="1">"c6321"</definedName>
    <definedName name="IQ_INDIVIDUALS_PARTNERSHIPS_CORP_DEPOSITS_FOREIGN_FDIC" hidden="1">"c6479"</definedName>
    <definedName name="IQ_INDIVIDUALS_PARTNERSHIPS_CORP_NONTRANSACTION_ACCOUNTS_FDIC" hidden="1">"c6545"</definedName>
    <definedName name="IQ_INDIVIDUALS_PARTNERSHIPS_CORP_TOTAL_DEPOSITS_FDIC" hidden="1">"c6471"</definedName>
    <definedName name="IQ_INDIVIDUALS_PARTNERSHIPS_CORP_TRANSACTION_ACCOUNTS_FDIC" hidden="1">"c6537"</definedName>
    <definedName name="IQ_INDIVIDUALS_RECOVERIES_FDIC" hidden="1">"c6618"</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LOANS_FDIC" hidden="1">"c6365"</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TITUTIONS_EARNINGS_GAINS_FDIC" hidden="1">"c6723"</definedName>
    <definedName name="IQ_INSUR_RECEIV" hidden="1">"c1600"</definedName>
    <definedName name="IQ_INSURANCE_COMMISSION_FEES_FDIC" hidden="1">"c6670"</definedName>
    <definedName name="IQ_INSURANCE_UNDERWRITING_INCOME_FDIC" hidden="1">"c6671"</definedName>
    <definedName name="IQ_INT_BORROW" hidden="1">"c583"</definedName>
    <definedName name="IQ_INT_DEMAND_NOTES_FDIC" hidden="1">"c6567"</definedName>
    <definedName name="IQ_INT_DEPOSITS" hidden="1">"c584"</definedName>
    <definedName name="IQ_INT_DIV_INC" hidden="1">"c585"</definedName>
    <definedName name="IQ_INT_DOMESTIC_DEPOSITS_FDIC" hidden="1">"c6564"</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TOTAL_FDIC" hidden="1">"c6569"</definedName>
    <definedName name="IQ_INT_EXP_UTI" hidden="1">"c592"</definedName>
    <definedName name="IQ_INT_FED_FUNDS_FDIC" hidden="1">"c6566"</definedName>
    <definedName name="IQ_INT_FOREIGN_DEPOSITS_FDIC" hidden="1">"c6565"</definedName>
    <definedName name="IQ_INT_INC_BR" hidden="1">"c593"</definedName>
    <definedName name="IQ_INT_INC_DEPOSITORY_INST_FDIC" hidden="1">"c6558"</definedName>
    <definedName name="IQ_INT_INC_DOM_LOANS_FDIC" hidden="1">"c6555"</definedName>
    <definedName name="IQ_INT_INC_FED_FUNDS_FDIC" hidden="1">"c6561"</definedName>
    <definedName name="IQ_INT_INC_FIN" hidden="1">"c594"</definedName>
    <definedName name="IQ_INT_INC_FOREIGN_LOANS_FDIC" hidden="1">"c6556"</definedName>
    <definedName name="IQ_INT_INC_INVEST" hidden="1">"c595"</definedName>
    <definedName name="IQ_INT_INC_LEASE_RECEIVABLES_FDIC" hidden="1">"c6557"</definedName>
    <definedName name="IQ_INT_INC_LOANS" hidden="1">"c596"</definedName>
    <definedName name="IQ_INT_INC_OTHER_FDIC" hidden="1">"c6562"</definedName>
    <definedName name="IQ_INT_INC_REIT" hidden="1">"c597"</definedName>
    <definedName name="IQ_INT_INC_SECURITIES_FDIC" hidden="1">"c6559"</definedName>
    <definedName name="IQ_INT_INC_TOTAL" hidden="1">"c598"</definedName>
    <definedName name="IQ_INT_INC_TOTAL_FDIC" hidden="1">"c6563"</definedName>
    <definedName name="IQ_INT_INC_TRADING_ACCOUNTS_FDIC" hidden="1">"c6560"</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_SUB_NOTES_FDIC" hidden="1">"c6568"</definedName>
    <definedName name="IQ_INTANGIBLES_NET" hidden="1">"c1407"</definedName>
    <definedName name="IQ_INTEREST_BEARING_BALANCES_FDIC" hidden="1">"c6371"</definedName>
    <definedName name="IQ_INTEREST_BEARING_DEPOSITS_DOMESTIC_FDIC" hidden="1">"c6478"</definedName>
    <definedName name="IQ_INTEREST_BEARING_DEPOSITS_FDIC" hidden="1">"c6373"</definedName>
    <definedName name="IQ_INTEREST_BEARING_DEPOSITS_FOREIGN_FDIC" hidden="1">"c6485"</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RATE_CONTRACTS_FDIC" hidden="1">"c6512"</definedName>
    <definedName name="IQ_INTEREST_RATE_EXPOSURES_FDIC" hidden="1">"c6662"</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NVESTMENT_BANKING_OTHER_FEES_FDIC" hidden="1">"c6666"</definedName>
    <definedName name="IQ_IPRD" hidden="1">"c644"</definedName>
    <definedName name="IQ_IRA_KEOGH_ACCOUNTS_FDIC" hidden="1">"c6496"</definedName>
    <definedName name="IQ_ISM_SERVICES_APR_FC_UNUSED_UNUSED_UNUSED" hidden="1">"c8443"</definedName>
    <definedName name="IQ_ISM_SERVICES_APR_UNUSED_UNUSED_UNUSED" hidden="1">"c7563"</definedName>
    <definedName name="IQ_ISM_SERVICES_FC_UNUSED_UNUSED_UNUSED" hidden="1">"c7783"</definedName>
    <definedName name="IQ_ISM_SERVICES_POP_FC_UNUSED_UNUSED_UNUSED" hidden="1">"c8003"</definedName>
    <definedName name="IQ_ISM_SERVICES_POP_UNUSED_UNUSED_UNUSED" hidden="1">"c7123"</definedName>
    <definedName name="IQ_ISM_SERVICES_UNUSED_UNUSED_UNUSED" hidden="1">"c6903"</definedName>
    <definedName name="IQ_ISM_SERVICES_YOY_FC_UNUSED_UNUSED_UNUSED" hidden="1">"c8223"</definedName>
    <definedName name="IQ_ISM_SERVICES_YOY_UNUSED_UNUSED_UNUSED" hidden="1">"c7343"</definedName>
    <definedName name="IQ_ISS_DEBT_NET" hidden="1">"c1391"</definedName>
    <definedName name="IQ_ISS_STOCK_NET" hidden="1">"c1601"</definedName>
    <definedName name="IQ_ISSUED_GUARANTEED_US_FDIC" hidden="1">"c6404"</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K" hidden="1">1000</definedName>
    <definedName name="IQ_LATESTQ" hidden="1">500</definedName>
    <definedName name="IQ_LEASE_FINANCING_RECEIVABLES_CHARGE_OFFS_FDIC" hidden="1">"c6602"</definedName>
    <definedName name="IQ_LEASE_FINANCING_RECEIVABLES_FDIC" hidden="1">"c6433"</definedName>
    <definedName name="IQ_LEASE_FINANCING_RECEIVABLES_NET_CHARGE_OFFS_FDIC" hidden="1">"c6640"</definedName>
    <definedName name="IQ_LEASE_FINANCING_RECEIVABLES_RECOVERIES_FDIC" hidden="1">"c6621"</definedName>
    <definedName name="IQ_LEASE_FINANCING_RECEIVABLES_TOTAL_LOANS_FOREIGN_FDIC" hidden="1">"c6449"</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E_INSURANCE_ASSETS_FDIC" hidden="1">"c6372"</definedName>
    <definedName name="IQ_LIFOR" hidden="1">"c655"</definedName>
    <definedName name="IQ_LL" hidden="1">"c656"</definedName>
    <definedName name="IQ_LOAN_COMMITMENTS_REVOLVING_FDIC" hidden="1">"c6524"</definedName>
    <definedName name="IQ_LOAN_LEASE_RECEIV" hidden="1">"c657"</definedName>
    <definedName name="IQ_LOAN_LOSS" hidden="1">"c1386"</definedName>
    <definedName name="IQ_LOAN_LOSS_ALLOW_FDIC" hidden="1">"c6326"</definedName>
    <definedName name="IQ_LOAN_LOSS_ALLOWANCE_NONCURRENT_LOANS_FDIC" hidden="1">"c6740"</definedName>
    <definedName name="IQ_LOAN_LOSSES_FDIC" hidden="1">"c6580"</definedName>
    <definedName name="IQ_LOAN_SERVICE_REV" hidden="1">"c658"</definedName>
    <definedName name="IQ_LOANS_AND_LEASES_HELD_FDIC" hidden="1">"c6367"</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DEPOSITORY_INSTITUTIONS_FDIC" hidden="1">"c6382"</definedName>
    <definedName name="IQ_LOANS_FOR_SALE" hidden="1">"c666"</definedName>
    <definedName name="IQ_LOANS_HELD_FOREIGN_FDIC" hidden="1">"c6315"</definedName>
    <definedName name="IQ_LOANS_LEASES_FOREIGN_FDIC" hidden="1">"c6383"</definedName>
    <definedName name="IQ_LOANS_LEASES_GROSS_FDIC" hidden="1">"c6323"</definedName>
    <definedName name="IQ_LOANS_LEASES_GROSS_FOREIGN_FDIC" hidden="1">"c6384"</definedName>
    <definedName name="IQ_LOANS_LEASES_NET_FDIC" hidden="1">"c6327"</definedName>
    <definedName name="IQ_LOANS_LEASES_NET_UNEARNED_FDIC" hidden="1">"c6325"</definedName>
    <definedName name="IQ_LOANS_NOT_SECURED_RE_FDIC" hidden="1">"c6381"</definedName>
    <definedName name="IQ_LOANS_PAST_DUE" hidden="1">"c667"</definedName>
    <definedName name="IQ_LOANS_RECEIV_CURRENT" hidden="1">"c668"</definedName>
    <definedName name="IQ_LOANS_RECEIV_LT" hidden="1">"c669"</definedName>
    <definedName name="IQ_LOANS_RECEIV_LT_UTI" hidden="1">"c670"</definedName>
    <definedName name="IQ_LOANS_SECURED_BY_RE_CHARGE_OFFS_FDIC" hidden="1">"c6588"</definedName>
    <definedName name="IQ_LOANS_SECURED_BY_RE_RECOVERIES_FDIC" hidden="1">"c6607"</definedName>
    <definedName name="IQ_LOANS_SECURED_NON_US_FDIC" hidden="1">"c6380"</definedName>
    <definedName name="IQ_LOANS_SECURED_RE_NET_CHARGE_OFFS_FDIC" hidden="1">"c6626"</definedName>
    <definedName name="IQ_LOANS_TO_DEPOSITORY_INSTITUTIONS_FOREIGN_FDIC" hidden="1">"c6453"</definedName>
    <definedName name="IQ_LOANS_TO_FOREIGN_GOVERNMENTS_FDIC" hidden="1">"c6448"</definedName>
    <definedName name="IQ_LOANS_TO_INDIVIDUALS_FOREIGN_FDIC" hidden="1">"c6452"</definedName>
    <definedName name="IQ_LONG_TERM_ASSETS_FDIC" hidden="1">"c6361"</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LLOWANCE_LOANS_FDIC" hidden="1">"c6739"</definedName>
    <definedName name="IQ_LOSS_LOSS_EXP" hidden="1">"c672"</definedName>
    <definedName name="IQ_LOSS_TO_NET_EARNED" hidden="1">"c2751"</definedName>
    <definedName name="IQ_LOW_TARGET_PRICE" hidden="1">"c1652"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ACHINERY" hidden="1">"c711"</definedName>
    <definedName name="IQ_MAINT_CAPEX" hidden="1">"c2947"</definedName>
    <definedName name="IQ_MAINT_CAPEX_ACT_OR_EST" hidden="1">"c4458"</definedName>
    <definedName name="IQ_MAINT_CAPEX_EST" hidden="1">"c4457"</definedName>
    <definedName name="IQ_MAINT_CAPEX_HIGH_EST" hidden="1">"c4460"</definedName>
    <definedName name="IQ_MAINT_CAPEX_LOW_EST" hidden="1">"c4461"</definedName>
    <definedName name="IQ_MAINT_CAPEX_MEDIAN_EST" hidden="1">"c4462"</definedName>
    <definedName name="IQ_MAINT_CAPEX_NUM_EST" hidden="1">"c4463"</definedName>
    <definedName name="IQ_MAINT_CAPEX_STDDEV_EST" hidden="1">"c4464"</definedName>
    <definedName name="IQ_MAINT_REPAIR" hidden="1">"c2087"</definedName>
    <definedName name="IQ_MARKET_CAP_LFCF" hidden="1">"c2209"</definedName>
    <definedName name="IQ_MARKETCAP" hidden="1">"c712"</definedName>
    <definedName name="IQ_MARKETING" hidden="1">"c2239"</definedName>
    <definedName name="IQ_MATURITY_ONE_YEAR_LESS_FDIC" hidden="1">"c6425"</definedName>
    <definedName name="IQ_MC_RATIO" hidden="1">"c2783"</definedName>
    <definedName name="IQ_MC_STATUTORY_SURPLUS" hidden="1">"c2772"</definedName>
    <definedName name="IQ_MEDIAN_NEW_HOME_SALES_APR_FC_UNUSED_UNUSED_UNUSED" hidden="1">"c8460"</definedName>
    <definedName name="IQ_MEDIAN_NEW_HOME_SALES_APR_UNUSED_UNUSED_UNUSED" hidden="1">"c7580"</definedName>
    <definedName name="IQ_MEDIAN_NEW_HOME_SALES_FC_UNUSED_UNUSED_UNUSED" hidden="1">"c7800"</definedName>
    <definedName name="IQ_MEDIAN_NEW_HOME_SALES_POP_FC_UNUSED_UNUSED_UNUSED" hidden="1">"c8020"</definedName>
    <definedName name="IQ_MEDIAN_NEW_HOME_SALES_POP_UNUSED_UNUSED_UNUSED" hidden="1">"c7140"</definedName>
    <definedName name="IQ_MEDIAN_NEW_HOME_SALES_UNUSED_UNUSED_UNUSED" hidden="1">"c6920"</definedName>
    <definedName name="IQ_MEDIAN_NEW_HOME_SALES_YOY_FC_UNUSED_UNUSED_UNUSED" hidden="1">"c8240"</definedName>
    <definedName name="IQ_MEDIAN_NEW_HOME_SALES_YOY_UNUSED_UNUSED_UNUSED" hidden="1">"c7360"</definedName>
    <definedName name="IQ_MEDIAN_TARGET_PRICE" hidden="1">"c1650"</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NEY_MARKET_DEPOSIT_ACCOUNTS_FDIC" hidden="1">"c6553"</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BACKED_SECURITIES_FDIC" hidden="1">"c6402"</definedName>
    <definedName name="IQ_MORTGAGE_SERV_RIGHTS" hidden="1">"c2242"</definedName>
    <definedName name="IQ_MORTGAGE_SERVICING_FDIC" hidden="1">"c6335"</definedName>
    <definedName name="IQ_MTD" hidden="1">800000</definedName>
    <definedName name="IQ_MULTIFAMILY_RESIDENTIAL_LOANS_FDIC" hidden="1">"c6311"</definedName>
    <definedName name="IQ_NAMES_REVISION_DATE_" hidden="1">"02/16/2012 08:05:42"</definedName>
    <definedName name="IQ_NET_CHANGE" hidden="1">"c749"</definedName>
    <definedName name="IQ_NET_CHARGE_OFFS_FDIC" hidden="1">"c6641"</definedName>
    <definedName name="IQ_NET_CHARGE_OFFS_LOANS_FDIC" hidden="1">"c6751"</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COME_FDIC" hidden="1">"c6587"</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NK_FDIC" hidden="1">"c6570"</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MARGIN_FDIC" hidden="1">"c6726"</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LEASES_CORE_DEPOSITS_FDIC" hidden="1">"c6743"</definedName>
    <definedName name="IQ_NET_LOANS_LEASES_DEPOSITS_FDIC" hidden="1">"c6742"</definedName>
    <definedName name="IQ_NET_LOANS_TOTAL_DEPOSITS" hidden="1">"c779"</definedName>
    <definedName name="IQ_NET_OPERATING_INCOME_ASSETS_FDIC" hidden="1">"c6729"</definedName>
    <definedName name="IQ_NET_RENTAL_EXP_FN" hidden="1">"c780"</definedName>
    <definedName name="IQ_NET_SECURITIZATION_INCOME_FDIC" hidden="1">"c6669"</definedName>
    <definedName name="IQ_NET_SERVICING_FEES_FDIC" hidden="1">"c6668"</definedName>
    <definedName name="IQ_NET_TO_GROSS_EARNED" hidden="1">"c2750"</definedName>
    <definedName name="IQ_NET_TO_GROSS_WRITTEN" hidden="1">"c2729"</definedName>
    <definedName name="IQ_NET_WRITTEN" hidden="1">"c2728"</definedName>
    <definedName name="IQ_NEW_PREM" hidden="1">"c2785"</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SFAS" hidden="1">"c795"</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EXP_FDIC" hidden="1">"c6579"</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_INC_FDIC" hidden="1">"c6575"</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_US_ADDRESSEES_TOTAL_LOANS_FOREIGN_FDIC" hidden="1">"c6443"</definedName>
    <definedName name="IQ_NON_US_CHARGE_OFFS_AND_RECOVERIES_FDIC" hidden="1">"c6650"</definedName>
    <definedName name="IQ_NON_US_CHARGE_OFFS_FDIC" hidden="1">"c6648"</definedName>
    <definedName name="IQ_NON_US_COMMERCIAL_INDUSTRIAL_CHARGE_OFFS_FDIC" hidden="1">"c6651"</definedName>
    <definedName name="IQ_NON_US_NET_LOANS_FDIC" hidden="1">"c6376"</definedName>
    <definedName name="IQ_NON_US_RECOVERIES_FDIC" hidden="1">"c6649"</definedName>
    <definedName name="IQ_NONCASH_PENSION_EXP" hidden="1">"c3000"</definedName>
    <definedName name="IQ_NONCURRENT_LOANS_1_4_FAMILY_FDIC" hidden="1">"c6770"</definedName>
    <definedName name="IQ_NONCURRENT_LOANS_COMMERCIAL_INDUSTRIAL_FDIC" hidden="1">"c6773"</definedName>
    <definedName name="IQ_NONCURRENT_LOANS_COMMERCIAL_RE_FDIC" hidden="1">"c6768"</definedName>
    <definedName name="IQ_NONCURRENT_LOANS_COMMERCIAL_RE_NOT_SECURED_FDIC" hidden="1">"c6778"</definedName>
    <definedName name="IQ_NONCURRENT_LOANS_CONSTRUCTION_LAND_DEV_FDIC" hidden="1">"c6767"</definedName>
    <definedName name="IQ_NONCURRENT_LOANS_CREDIT_CARD_FDIC" hidden="1">"c6775"</definedName>
    <definedName name="IQ_NONCURRENT_LOANS_GUARANTEED_FDIC" hidden="1">"c6358"</definedName>
    <definedName name="IQ_NONCURRENT_LOANS_HOME_EQUITY_FDIC" hidden="1">"c6771"</definedName>
    <definedName name="IQ_NONCURRENT_LOANS_INDIVIDUALS_FDIC" hidden="1">"c6774"</definedName>
    <definedName name="IQ_NONCURRENT_LOANS_LEASES_FDIC" hidden="1">"c6357"</definedName>
    <definedName name="IQ_NONCURRENT_LOANS_MULTIFAMILY_FDIC" hidden="1">"c6769"</definedName>
    <definedName name="IQ_NONCURRENT_LOANS_OTHER_FAMILY_FDIC" hidden="1">"c6772"</definedName>
    <definedName name="IQ_NONCURRENT_LOANS_OTHER_INDIVIDUAL_FDIC" hidden="1">"c6776"</definedName>
    <definedName name="IQ_NONCURRENT_LOANS_OTHER_LOANS_FDIC" hidden="1">"c6777"</definedName>
    <definedName name="IQ_NONCURRENT_LOANS_RE_FDIC" hidden="1">"c6766"</definedName>
    <definedName name="IQ_NONCURRENT_LOANS_TOTAL_LOANS_FDIC" hidden="1">"c6765"</definedName>
    <definedName name="IQ_NONCURRENT_OREO_ASSETS_FDIC" hidden="1">"c6741"</definedName>
    <definedName name="IQ_NONINTEREST_BEARING_BALANCES_FDIC" hidden="1">"c6394"</definedName>
    <definedName name="IQ_NONINTEREST_BEARING_DEPOSITS_DOMESTIC_FDIC" hidden="1">"c6477"</definedName>
    <definedName name="IQ_NONINTEREST_BEARING_DEPOSITS_FOREIGN_FDIC" hidden="1">"c6484"</definedName>
    <definedName name="IQ_NONINTEREST_EXPENSE_EARNING_ASSETS_FDIC" hidden="1">"c6728"</definedName>
    <definedName name="IQ_NONINTEREST_INCOME_EARNING_ASSETS_FDIC" hidden="1">"c6727"</definedName>
    <definedName name="IQ_NONMORTGAGE_SERVICING_FDIC" hidden="1">"c6336"</definedName>
    <definedName name="IQ_NONRECOURSE_DEBT" hidden="1">"c2550"</definedName>
    <definedName name="IQ_NONRECOURSE_DEBT_PCT" hidden="1">"c2551"</definedName>
    <definedName name="IQ_NONRES_FIXED_INVEST_PRIV_APR_FC_UNUSED_UNUSED_UNUSED" hidden="1">"c8468"</definedName>
    <definedName name="IQ_NONRES_FIXED_INVEST_PRIV_APR_UNUSED_UNUSED_UNUSED" hidden="1">"c7588"</definedName>
    <definedName name="IQ_NONRES_FIXED_INVEST_PRIV_FC_UNUSED_UNUSED_UNUSED" hidden="1">"c7808"</definedName>
    <definedName name="IQ_NONRES_FIXED_INVEST_PRIV_POP_FC_UNUSED_UNUSED_UNUSED" hidden="1">"c8028"</definedName>
    <definedName name="IQ_NONRES_FIXED_INVEST_PRIV_POP_UNUSED_UNUSED_UNUSED" hidden="1">"c7148"</definedName>
    <definedName name="IQ_NONRES_FIXED_INVEST_PRIV_UNUSED_UNUSED_UNUSED" hidden="1">"c6928"</definedName>
    <definedName name="IQ_NONRES_FIXED_INVEST_PRIV_YOY_FC_UNUSED_UNUSED_UNUSED" hidden="1">"c8248"</definedName>
    <definedName name="IQ_NONRES_FIXED_INVEST_PRIV_YOY_UNUSED_UNUSED_UNUSED" hidden="1">"c7368"</definedName>
    <definedName name="IQ_NONTRANSACTION_ACCOUNTS_FDIC" hidden="1">"c6552"</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TIONAL_AMOUNT_CREDIT_DERIVATIVES_FDIC" hidden="1">"c6507"</definedName>
    <definedName name="IQ_NOTIONAL_VALUE_EXCHANGE_SWAPS_FDIC" hidden="1">"c6516"</definedName>
    <definedName name="IQ_NOTIONAL_VALUE_OTHER_SWAPS_FDIC" hidden="1">"c6521"</definedName>
    <definedName name="IQ_NOTIONAL_VALUE_RATE_SWAPS_FDIC" hidden="1">"c6511"</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DEPOSITS_LESS_THAN_100K_FDIC" hidden="1">"c6495"</definedName>
    <definedName name="IQ_NUMBER_DEPOSITS_MORE_THAN_100K_FDIC" hidden="1">"c6493"</definedName>
    <definedName name="IQ_NUMBER_SHAREHOLDERS" hidden="1">"c1967"</definedName>
    <definedName name="IQ_NUMBER_SHAREHOLDERS_CLASSA" hidden="1">"c1968"</definedName>
    <definedName name="IQ_NUMBER_SHAREHOLDERS_OTHER" hidden="1">"c1969"</definedName>
    <definedName name="IQ_OBLIGATIONS_OF_STATES_TOTAL_LOANS_FOREIGN_FDIC" hidden="1">"c6447"</definedName>
    <definedName name="IQ_OBLIGATIONS_STATES_FDIC" hidden="1">"c6431"</definedName>
    <definedName name="IQ_OCCUPY_EXP" hidden="1">"c839"</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TOTAL_OIL_PRODUCT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GRANTED" hidden="1">"c2673"</definedName>
    <definedName name="IQ_OPTIONS_ISSUED" hidden="1">"c857"</definedName>
    <definedName name="IQ_OPTIONS_STRIKE_PRICE_GRANTED" hidden="1">"c2678"</definedName>
    <definedName name="IQ_OPTIONS_STRIKE_PRICE_OS" hidden="1">"c2677"</definedName>
    <definedName name="IQ_ORDER_BACKLOG" hidden="1">"c2090"</definedName>
    <definedName name="IQ_OREO_1_4_RESIDENTIAL_FDIC" hidden="1">"c6454"</definedName>
    <definedName name="IQ_OREO_COMMERCIAL_RE_FDIC" hidden="1">"c6456"</definedName>
    <definedName name="IQ_OREO_CONSTRUCTION_DEVELOPMENT_FDIC" hidden="1">"c6457"</definedName>
    <definedName name="IQ_OREO_FARMLAND_FDIC" hidden="1">"c6458"</definedName>
    <definedName name="IQ_OREO_FOREIGN_FDIC" hidden="1">"c6460"</definedName>
    <definedName name="IQ_OREO_MULTI_FAMILY_RESIDENTIAL_FDIC" hidden="1">"c6455"</definedName>
    <definedName name="IQ_OTHER_ADJUST_GROSS_LOANS" hidden="1">"c859"</definedName>
    <definedName name="IQ_OTHER_AMORT_BR" hidden="1">"c5566"</definedName>
    <definedName name="IQ_OTHER_ASSETS" hidden="1">"c860"</definedName>
    <definedName name="IQ_OTHER_ASSETS_BNK" hidden="1">"c861"</definedName>
    <definedName name="IQ_OTHER_ASSETS_BR" hidden="1">"c862"</definedName>
    <definedName name="IQ_OTHER_ASSETS_FDIC" hidden="1">"c6338"</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BORROWED_FUNDS_FDIC" hidden="1">"c6345"</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OMPREHENSIVE_INCOME_FDIC" hidden="1">"c6503"</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DEPOSITORY_INSTITUTIONS_LOANS_FDIC" hidden="1">"c6436"</definedName>
    <definedName name="IQ_OTHER_DEPOSITORY_INSTITUTIONS_TOTAL_LOANS_FOREIGN_FDIC" hidden="1">"c6442"</definedName>
    <definedName name="IQ_OTHER_DOMESTIC_DEBT_SECURITIES_FDIC" hidden="1">"c6302"</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SURANCE_FEES_FDIC" hidden="1">"c6672"</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TANGIBLE_FDIC" hidden="1">"c6337"</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IABILITIES_FDIC" hidden="1">"c6347"</definedName>
    <definedName name="IQ_OTHER_LOANS" hidden="1">"c945"</definedName>
    <definedName name="IQ_OTHER_LOANS_CHARGE_OFFS_FDIC" hidden="1">"c6601"</definedName>
    <definedName name="IQ_OTHER_LOANS_FOREIGN_FDIC" hidden="1">"c6446"</definedName>
    <definedName name="IQ_OTHER_LOANS_LEASES_FDIC" hidden="1">"c6322"</definedName>
    <definedName name="IQ_OTHER_LOANS_NET_CHARGE_OFFS_FDIC" hidden="1">"c6639"</definedName>
    <definedName name="IQ_OTHER_LOANS_RECOVERIES_FDIC" hidden="1">"c6620"</definedName>
    <definedName name="IQ_OTHER_LOANS_TOTAL_FDIC" hidden="1">"c6432"</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FDIC" hidden="1">"c6578"</definedName>
    <definedName name="IQ_OTHER_NON_INT_EXP_TOTAL" hidden="1">"c954"</definedName>
    <definedName name="IQ_OTHER_NON_INT_EXPENSE_FDIC" hidden="1">"c6679"</definedName>
    <definedName name="IQ_OTHER_NON_INT_INC" hidden="1">"c955"</definedName>
    <definedName name="IQ_OTHER_NON_INT_INC_FDIC" hidden="1">"c6676"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FF_BS_LIAB_FDIC" hidden="1">"c6533"</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_OWNED_FDIC" hidden="1">"c6330"</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AVINGS_DEPOSITS_FDIC" hidden="1">"c6554"</definedName>
    <definedName name="IQ_OTHER_STRIKE_PRICE_GRANTED" hidden="1">"c2692"</definedName>
    <definedName name="IQ_OTHER_TRANSACTIONS_FDIC" hidden="1">"c6504"</definedName>
    <definedName name="IQ_OTHER_UNDRAWN" hidden="1">"c2522"</definedName>
    <definedName name="IQ_OTHER_UNUSED_COMMITMENTS_FDIC" hidden="1">"c6530"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VER_FIFETEEN_YEAR_MORTGAGE_PASS_THROUGHS_FDIC" hidden="1">"c6416"</definedName>
    <definedName name="IQ_OVER_FIFTEEN_YEAR_FIXED_AND_FLOATING_RATE_FDIC" hidden="1">"c6424"</definedName>
    <definedName name="IQ_OVER_THREE_YEARS_FDIC" hidden="1">"c6418"</definedName>
    <definedName name="IQ_PART_TIME" hidden="1">"c1024"</definedName>
    <definedName name="IQ_PARTICIPATION_POOLS_RESIDENTIAL_MORTGAGES_FDIC" hidden="1">"c6403"</definedName>
    <definedName name="IQ_PAST_DUE_30_1_4_FAMILY_LOANS_FDIC" hidden="1">"c6693"</definedName>
    <definedName name="IQ_PAST_DUE_30_AUTO_LOANS_FDIC" hidden="1">"c6687"</definedName>
    <definedName name="IQ_PAST_DUE_30_CL_LOANS_FDIC" hidden="1">"c6688"</definedName>
    <definedName name="IQ_PAST_DUE_30_CREDIT_CARDS_RECEIVABLES_FDIC" hidden="1">"c6690"</definedName>
    <definedName name="IQ_PAST_DUE_30_HOME_EQUITY_LINES_FDIC" hidden="1">"c6691"</definedName>
    <definedName name="IQ_PAST_DUE_30_OTHER_CONSUMER_LOANS_FDIC" hidden="1">"c6689"</definedName>
    <definedName name="IQ_PAST_DUE_30_OTHER_LOANS_FDIC" hidden="1">"c6692"</definedName>
    <definedName name="IQ_PAST_DUE_90_1_4_FAMILY_LOANS_FDIC" hidden="1">"c6700"</definedName>
    <definedName name="IQ_PAST_DUE_90_AUTO_LOANS_FDIC" hidden="1">"c6694"</definedName>
    <definedName name="IQ_PAST_DUE_90_CL_LOANS_FDIC" hidden="1">"c6695"</definedName>
    <definedName name="IQ_PAST_DUE_90_CREDIT_CARDS_RECEIVABLES_FDIC" hidden="1">"c6697"</definedName>
    <definedName name="IQ_PAST_DUE_90_HOME_EQUITY_LINES_FDIC" hidden="1">"c6698"</definedName>
    <definedName name="IQ_PAST_DUE_90_OTHER_CONSUMER_LOANS_FDIC" hidden="1">"c6696"</definedName>
    <definedName name="IQ_PAST_DUE_90_OTHER_LOANS_FDIC" hidden="1">"c6699"</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NORMALIZED" hidden="1">"c2207"</definedName>
    <definedName name="IQ_PE_RATIO" hidden="1">"c1610"</definedName>
    <definedName name="IQ_PENSION" hidden="1">"c1031"</definedName>
    <definedName name="IQ_PERCENT_INSURED_FDIC" hidden="1">"c6374"</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EDGED_SECURITIES_FDIC" hidden="1">"c6401"</definedName>
    <definedName name="IQ_PLL" hidden="1">"c2114"</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_TAX_INCOME_FDIC" hidden="1">"c6581"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FERRED_FDIC" hidden="1">"c6349"</definedName>
    <definedName name="IQ_PREMISES_EQUIPMENT_FDIC" hidden="1">"c6577"</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TAX_RETURN_ASSETS_FDIC" hidden="1">"c6731"</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IVATE_CONST_TOTAL_APR_FC_UNUSED_UNUSED_UNUSED" hidden="1">"c8559"</definedName>
    <definedName name="IQ_PRIVATE_CONST_TOTAL_APR_UNUSED_UNUSED_UNUSED" hidden="1">"c7679"</definedName>
    <definedName name="IQ_PRIVATE_CONST_TOTAL_FC_UNUSED_UNUSED_UNUSED" hidden="1">"c7899"</definedName>
    <definedName name="IQ_PRIVATE_CONST_TOTAL_POP_FC_UNUSED_UNUSED_UNUSED" hidden="1">"c8119"</definedName>
    <definedName name="IQ_PRIVATE_CONST_TOTAL_POP_UNUSED_UNUSED_UNUSED" hidden="1">"c7239"</definedName>
    <definedName name="IQ_PRIVATE_CONST_TOTAL_UNUSED_UNUSED_UNUSED" hidden="1">"c7019"</definedName>
    <definedName name="IQ_PRIVATE_CONST_TOTAL_YOY_FC_UNUSED_UNUSED_UNUSED" hidden="1">"c8339"</definedName>
    <definedName name="IQ_PRIVATE_CONST_TOTAL_YOY_UNUSED_UNUSED_UNUSED" hidden="1">"c7459"</definedName>
    <definedName name="IQ_PRIVATE_RES_CONST_REAL_APR_FC_UNUSED_UNUSED_UNUSED" hidden="1">"c8535"</definedName>
    <definedName name="IQ_PRIVATE_RES_CONST_REAL_APR_UNUSED_UNUSED_UNUSED" hidden="1">"c7655"</definedName>
    <definedName name="IQ_PRIVATE_RES_CONST_REAL_FC_UNUSED_UNUSED_UNUSED" hidden="1">"c7875"</definedName>
    <definedName name="IQ_PRIVATE_RES_CONST_REAL_POP_FC_UNUSED_UNUSED_UNUSED" hidden="1">"c8095"</definedName>
    <definedName name="IQ_PRIVATE_RES_CONST_REAL_POP_UNUSED_UNUSED_UNUSED" hidden="1">"c7215"</definedName>
    <definedName name="IQ_PRIVATE_RES_CONST_REAL_UNUSED_UNUSED_UNUSED" hidden="1">"c6995"</definedName>
    <definedName name="IQ_PRIVATE_RES_CONST_REAL_YOY_FC_UNUSED_UNUSED_UNUSED" hidden="1">"c8315"</definedName>
    <definedName name="IQ_PRIVATE_RES_CONST_REAL_YOY_UNUSED_UNUSED_UNUSED" hidden="1">"c7435"</definedName>
    <definedName name="IQ_PRIVATELY_ISSUED_MORTGAGE_BACKED_SECURITIES_FDIC" hidden="1">"c6407"</definedName>
    <definedName name="IQ_PRIVATELY_ISSUED_MORTGAGE_PASS_THROUGHS_FDIC" hidden="1">"c6405"</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PURCHASE_FOREIGN_CURRENCIES_FDIC" hidden="1">"c6513"</definedName>
    <definedName name="IQ_PURCHASED_OPTION_CONTRACTS_FDIC" hidden="1">"c6510"</definedName>
    <definedName name="IQ_PURCHASED_OPTION_CONTRACTS_FX_RISK_FDIC" hidden="1">"c6515"</definedName>
    <definedName name="IQ_PURCHASED_OPTION_CONTRACTS_NON_FX_IR_FDIC" hidden="1">"c6520"</definedName>
    <definedName name="IQ_PURCHASES_EQUIP_NONRES_SAAR_APR_FC_UNUSED_UNUSED_UNUSED" hidden="1">"c8491"</definedName>
    <definedName name="IQ_PURCHASES_EQUIP_NONRES_SAAR_APR_UNUSED_UNUSED_UNUSED" hidden="1">"c7611"</definedName>
    <definedName name="IQ_PURCHASES_EQUIP_NONRES_SAAR_FC_UNUSED_UNUSED_UNUSED" hidden="1">"c7831"</definedName>
    <definedName name="IQ_PURCHASES_EQUIP_NONRES_SAAR_POP_FC_UNUSED_UNUSED_UNUSED" hidden="1">"c8051"</definedName>
    <definedName name="IQ_PURCHASES_EQUIP_NONRES_SAAR_POP_UNUSED_UNUSED_UNUSED" hidden="1">"c7171"</definedName>
    <definedName name="IQ_PURCHASES_EQUIP_NONRES_SAAR_UNUSED_UNUSED_UNUSED" hidden="1">"c6951"</definedName>
    <definedName name="IQ_PURCHASES_EQUIP_NONRES_SAAR_YOY_FC_UNUSED_UNUSED_UNUSED" hidden="1">"c8271"</definedName>
    <definedName name="IQ_PURCHASES_EQUIP_NONRES_SAAR_YOY_UNUSED_UNUSED_UNUSED" hidden="1">"c7391"</definedName>
    <definedName name="IQ_QTD" hidden="1">750000</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_FORECLOSURE_FDIC" hidden="1">"c6332"</definedName>
    <definedName name="IQ_RE_INVEST_FDIC" hidden="1">"c6331"</definedName>
    <definedName name="IQ_RE_LOANS_DOMESTIC_CHARGE_OFFS_FDIC" hidden="1">"c6589"</definedName>
    <definedName name="IQ_RE_LOANS_DOMESTIC_FDIC" hidden="1">"c6309"</definedName>
    <definedName name="IQ_RE_LOANS_DOMESTIC_NET_CHARGE_OFFS_FDIC" hidden="1">"c6627"</definedName>
    <definedName name="IQ_RE_LOANS_DOMESTIC_RECOVERIES_FDIC" hidden="1">"c6608"</definedName>
    <definedName name="IQ_RE_LOANS_FDIC" hidden="1">"c6308"</definedName>
    <definedName name="IQ_RE_LOANS_FOREIGN_CHARGE_OFFS_FDIC" hidden="1">"c6595"</definedName>
    <definedName name="IQ_RE_LOANS_FOREIGN_NET_CHARGE_OFFS_FDIC" hidden="1">"c6633"</definedName>
    <definedName name="IQ_RE_LOANS_FOREIGN_RECOVERIES_FDIC" hidden="1">"c6614"</definedName>
    <definedName name="IQ_REAL_ESTATE" hidden="1">"c1093"</definedName>
    <definedName name="IQ_REAL_ESTATE_ASSETS" hidden="1">"c1094"</definedName>
    <definedName name="IQ_RECOVERIES_1_4_FAMILY_LOANS_FDIC" hidden="1">"c6707"</definedName>
    <definedName name="IQ_RECOVERIES_AUTO_LOANS_FDIC" hidden="1">"c6701"</definedName>
    <definedName name="IQ_RECOVERIES_CL_LOANS_FDIC" hidden="1">"c6702"</definedName>
    <definedName name="IQ_RECOVERIES_CREDIT_CARDS_RECEIVABLES_FDIC" hidden="1">"c6704"</definedName>
    <definedName name="IQ_RECOVERIES_HOME_EQUITY_LINES_FDIC" hidden="1">"c6705"</definedName>
    <definedName name="IQ_RECOVERIES_OTHER_CONSUMER_LOANS_FDIC" hidden="1">"c6703"</definedName>
    <definedName name="IQ_RECOVERIES_OTHER_LOANS_FDIC" hidden="1">"c6706"</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LATED_PLANS_FDIC" hidden="1">"c6320"</definedName>
    <definedName name="IQ_RENTAL_REV" hidden="1">"c1101"</definedName>
    <definedName name="IQ_RES_CONST_REAL_APR_FC_UNUSED_UNUSED_UNUSED" hidden="1">"c8536"</definedName>
    <definedName name="IQ_RES_CONST_REAL_APR_UNUSED_UNUSED_UNUSED" hidden="1">"c7656"</definedName>
    <definedName name="IQ_RES_CONST_REAL_FC_UNUSED_UNUSED_UNUSED" hidden="1">"c7876"</definedName>
    <definedName name="IQ_RES_CONST_REAL_POP_FC_UNUSED_UNUSED_UNUSED" hidden="1">"c8096"</definedName>
    <definedName name="IQ_RES_CONST_REAL_POP_UNUSED_UNUSED_UNUSED" hidden="1">"c7216"</definedName>
    <definedName name="IQ_RES_CONST_REAL_SAAR_APR_FC_UNUSED_UNUSED_UNUSED" hidden="1">"c8537"</definedName>
    <definedName name="IQ_RES_CONST_REAL_SAAR_APR_UNUSED_UNUSED_UNUSED" hidden="1">"c7657"</definedName>
    <definedName name="IQ_RES_CONST_REAL_SAAR_FC_UNUSED_UNUSED_UNUSED" hidden="1">"c7877"</definedName>
    <definedName name="IQ_RES_CONST_REAL_SAAR_POP_FC_UNUSED_UNUSED_UNUSED" hidden="1">"c8097"</definedName>
    <definedName name="IQ_RES_CONST_REAL_SAAR_POP_UNUSED_UNUSED_UNUSED" hidden="1">"c7217"</definedName>
    <definedName name="IQ_RES_CONST_REAL_SAAR_UNUSED_UNUSED_UNUSED" hidden="1">"c6997"</definedName>
    <definedName name="IQ_RES_CONST_REAL_SAAR_YOY_FC_UNUSED_UNUSED_UNUSED" hidden="1">"c8317"</definedName>
    <definedName name="IQ_RES_CONST_REAL_SAAR_YOY_UNUSED_UNUSED_UNUSED" hidden="1">"c7437"</definedName>
    <definedName name="IQ_RES_CONST_REAL_UNUSED_UNUSED_UNUSED" hidden="1">"c6996"</definedName>
    <definedName name="IQ_RES_CONST_REAL_YOY_FC_UNUSED_UNUSED_UNUSED" hidden="1">"c8316"</definedName>
    <definedName name="IQ_RES_CONST_REAL_YOY_UNUSED_UNUSED_UNUSED" hidden="1">"c7436"</definedName>
    <definedName name="IQ_RES_CONST_SAAR_APR_FC_UNUSED_UNUSED_UNUSED" hidden="1">"c8540"</definedName>
    <definedName name="IQ_RES_CONST_SAAR_APR_UNUSED_UNUSED_UNUSED" hidden="1">"c7660"</definedName>
    <definedName name="IQ_RES_CONST_SAAR_FC_UNUSED_UNUSED_UNUSED" hidden="1">"c7880"</definedName>
    <definedName name="IQ_RES_CONST_SAAR_POP_FC_UNUSED_UNUSED_UNUSED" hidden="1">"c8100"</definedName>
    <definedName name="IQ_RES_CONST_SAAR_POP_UNUSED_UNUSED_UNUSED" hidden="1">"c7220"</definedName>
    <definedName name="IQ_RES_CONST_SAAR_UNUSED_UNUSED_UNUSED" hidden="1">"c7000"</definedName>
    <definedName name="IQ_RES_CONST_SAAR_YOY_FC_UNUSED_UNUSED_UNUSED" hidden="1">"c8320"</definedName>
    <definedName name="IQ_RES_CONST_SAAR_YOY_UNUSED_UNUSED_UNUSED" hidden="1">"c7440"</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ATEMENTS_NET_FDIC" hidden="1">"c6500"</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STRUCTURED_LOANS_1_4_RESIDENTIAL_FDIC" hidden="1">"c6378"</definedName>
    <definedName name="IQ_RESTRUCTURED_LOANS_LEASES_FDIC" hidden="1">"c6377"</definedName>
    <definedName name="IQ_RESTRUCTURED_LOANS_NON_1_4_FDIC" hidden="1">"c6379"</definedName>
    <definedName name="IQ_RETAIL_ACQUIRED_FRANCHISE_STORES" hidden="1">"c2903"</definedName>
    <definedName name="IQ_RETAIL_ACQUIRED_OWNED_STORES" hidden="1">"c2895"</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DEPOSITS_FDIC" hidden="1">"c6488"</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AINED_EARNINGS_AVERAGE_EQUITY_FDIC" hidden="1">"c6733"</definedName>
    <definedName name="IQ_RETURN_ASSETS" hidden="1">"c1113"</definedName>
    <definedName name="IQ_RETURN_ASSETS_BANK" hidden="1">"c1114"</definedName>
    <definedName name="IQ_RETURN_ASSETS_BROK" hidden="1">"c1115"</definedName>
    <definedName name="IQ_RETURN_ASSETS_FDIC" hidden="1">"c6730"</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DIC" hidden="1">"c6732"</definedName>
    <definedName name="IQ_RETURN_EQUITY_FS" hidden="1">"c1121"</definedName>
    <definedName name="IQ_RETURN_INVESTMENT" hidden="1">"c1421"</definedName>
    <definedName name="IQ_REV" hidden="1">"c1122"</definedName>
    <definedName name="IQ_REV_BEFORE_LL" hidden="1">"c1123"</definedName>
    <definedName name="IQ_REV_STDDEV_EST" hidden="1">"c1124"</definedName>
    <definedName name="IQ_REV_UTI" hidden="1">"c1125"</definedName>
    <definedName name="IQ_REVALUATION_GAINS_FDIC" hidden="1">"c6428"</definedName>
    <definedName name="IQ_REVALUATION_LOSSES_FDIC" hidden="1">"c6429"</definedName>
    <definedName name="IQ_REVENUE" hidden="1">"c1422"</definedName>
    <definedName name="IQ_REVENUE_EST" hidden="1">"c1126"</definedName>
    <definedName name="IQ_REVENUE_HIGH_EST" hidden="1">"c1127"</definedName>
    <definedName name="IQ_REVENUE_LOW_EST" hidden="1">"c1128"</definedName>
    <definedName name="IQ_REVENUE_NUM_EST" hidden="1">"c1129"</definedName>
    <definedName name="IQ_REVISION_DATE_" hidden="1">39146.6660648148</definedName>
    <definedName name="IQ_RISK_ADJ_BANK_ASSETS" hidden="1">"c2670"</definedName>
    <definedName name="IQ_RISK_WEIGHTED_ASSETS_FDIC" hidden="1">"c6370"</definedName>
    <definedName name="IQ_SALARY" hidden="1">"c1130"</definedName>
    <definedName name="IQ_SALARY_FDIC" hidden="1">"c6576"</definedName>
    <definedName name="IQ_SALE_CONVERSION_RETIREMENT_STOCK_FDIC" hidden="1">"c6661"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UR_RECEIV" hidden="1">"c1151"</definedName>
    <definedName name="IQ_SECURED_1_4_FAMILY_RESIDENTIAL_CHARGE_OFFS_FDIC" hidden="1">"c6590"</definedName>
    <definedName name="IQ_SECURED_1_4_FAMILY_RESIDENTIAL_NET_CHARGE_OFFS_FDIC" hidden="1">"c6628"</definedName>
    <definedName name="IQ_SECURED_1_4_FAMILY_RESIDENTIAL_RECOVERIES_FDIC" hidden="1">"c6609"</definedName>
    <definedName name="IQ_SECURED_DEBT" hidden="1">"c2546"</definedName>
    <definedName name="IQ_SECURED_DEBT_PCT" hidden="1">"c2547"</definedName>
    <definedName name="IQ_SECURED_FARMLAND_CHARGE_OFFS_FDIC" hidden="1">"c6593"</definedName>
    <definedName name="IQ_SECURED_FARMLAND_NET_CHARGE_OFFS_FDIC" hidden="1">"c6631"</definedName>
    <definedName name="IQ_SECURED_FARMLAND_RECOVERIES_FDIC" hidden="1">"c6612"</definedName>
    <definedName name="IQ_SECURED_MULTIFAMILY_RESIDENTIAL_CHARGE_OFFS_FDIC" hidden="1">"c6591"</definedName>
    <definedName name="IQ_SECURED_MULTIFAMILY_RESIDENTIAL_NET_CHARGE_OFFS_FDIC" hidden="1">"c6629"</definedName>
    <definedName name="IQ_SECURED_MULTIFAMILY_RESIDENTIAL_RECOVERIES_FDIC" hidden="1">"c6610"</definedName>
    <definedName name="IQ_SECURED_NONFARM_NONRESIDENTIAL_CHARGE_OFFS_FDIC" hidden="1">"c6592"</definedName>
    <definedName name="IQ_SECURED_NONFARM_NONRESIDENTIAL_NET_CHARGE_OFFS_FDIC" hidden="1">"c6630"</definedName>
    <definedName name="IQ_SECURED_NONFARM_NONRESIDENTIAL_RECOVERIES_FDIC" hidden="1">"c6611"</definedName>
    <definedName name="IQ_SECURITIES_GAINS_FDIC" hidden="1">"c6584"</definedName>
    <definedName name="IQ_SECURITIES_ISSUED_STATES_FDIC" hidden="1">"c6300"</definedName>
    <definedName name="IQ_SECURITIES_LENT_FDIC" hidden="1">"c6532"</definedName>
    <definedName name="IQ_SECURITIES_UNDERWRITING_FDIC" hidden="1">"c6529"</definedName>
    <definedName name="IQ_SECURITY_BORROW" hidden="1">"c1152"</definedName>
    <definedName name="IQ_SECURITY_OWN" hidden="1">"c1153"</definedName>
    <definedName name="IQ_SECURITY_RESELL" hidden="1">"c1154"</definedName>
    <definedName name="IQ_SEPARATE_ACCT_ASSETS" hidden="1">"c1155"</definedName>
    <definedName name="IQ_SEPARATE_ACCT_LIAB" hidden="1">"c1156"</definedName>
    <definedName name="IQ_SERV_CHARGE_DEPOSITS" hidden="1">"c1157"</definedName>
    <definedName name="IQ_SERVICE_CHARGES_FDIC" hidden="1">"c6572"</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ES_NONTRANSACTION_ACCOUNTS_FDIC" hidden="1">"c6547"</definedName>
    <definedName name="IQ_STATES_TOTAL_DEPOSITS_FDIC" hidden="1">"c6473"</definedName>
    <definedName name="IQ_STATES_TRANSACTION_ACCOUNTS_FDIC" hidden="1">"c6539"</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RIKE_PRICE_ISSUED" hidden="1">"c1645"</definedName>
    <definedName name="IQ_STRIKE_PRICE_OS" hidden="1">"c1646"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FDIC" hidden="1">"c6346"</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RPLUS_FDIC" hidden="1">"c6351"</definedName>
    <definedName name="IQ_SVA" hidden="1">"c1214"</definedName>
    <definedName name="IQ_TARGET_PRICE_NUM" hidden="1">"c1653"</definedName>
    <definedName name="IQ_TARGET_PRICE_STDDEV" hidden="1">"c1654"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EV_UFCF" hidden="1">"c2208"</definedName>
    <definedName name="IQ_THREE_MONTHS_FIXED_AND_FLOATING_FDIC" hidden="1">"c6419"</definedName>
    <definedName name="IQ_THREE_MONTHS_MORTGAGE_PASS_THROUGHS_FDIC" hidden="1">"c6411"</definedName>
    <definedName name="IQ_THREE_YEAR_FIXED_AND_FLOATING_RATE_FDIC" hidden="1">"c6421"</definedName>
    <definedName name="IQ_THREE_YEAR_MORTGAGE_PASS_THROUGHS_FDIC" hidden="1">"c6413"</definedName>
    <definedName name="IQ_THREE_YEARS_LESS_FDIC" hidden="1">"c6417"</definedName>
    <definedName name="IQ_TIER_1_RISK_BASED_CAPITAL_RATIO_FDIC" hidden="1">"c6746"</definedName>
    <definedName name="IQ_TIER_ONE_CAPITAL" hidden="1">"c2667"</definedName>
    <definedName name="IQ_TIER_ONE_FDIC" hidden="1">"c6369"</definedName>
    <definedName name="IQ_TIER_ONE_RATIO" hidden="1">"c1229"</definedName>
    <definedName name="IQ_TIER_TWO_CAPITAL" hidden="1">"c2669"</definedName>
    <definedName name="IQ_TIME_DEP" hidden="1">"c1230"</definedName>
    <definedName name="IQ_TIME_DEPOSITS_LESS_THAN_100K_FDIC" hidden="1">"c6465"</definedName>
    <definedName name="IQ_TIME_DEPOSITS_MORE_THAN_100K_FDIC" hidden="1">"c6470"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SSETS_FDIC" hidden="1">"c6339"</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ARGE_OFFS_FDIC" hidden="1">"c6603"</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BT_SECURITIES_FDIC" hidden="1">"c6410"</definedName>
    <definedName name="IQ_TOTAL_DEPOSITS" hidden="1">"c1265"</definedName>
    <definedName name="IQ_TOTAL_DEPOSITS_FDIC" hidden="1">"c6342"</definedName>
    <definedName name="IQ_TOTAL_DIV_PAID_CF" hidden="1">"c1266"</definedName>
    <definedName name="IQ_TOTAL_EMPLOYEE" hidden="1">"c2141"</definedName>
    <definedName name="IQ_TOTAL_EMPLOYEES" hidden="1">"c1522"</definedName>
    <definedName name="IQ_TOTAL_EMPLOYEES_FDIC" hidden="1">"c6355"</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EQUITY_FDIC" hidden="1">"c6354"</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IABILITIES_FDIC" hidden="1">"c6348"</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ENSION_OBLIGATION" hidden="1">"c1292"</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COVERIES_FDIC" hidden="1">"c6622"</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NK_FDIC" hidden="1">"c6786"</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RISK_BASED_CAPITAL_RATIO_FDIC" hidden="1">"c6747"</definedName>
    <definedName name="IQ_TOTAL_SECURITIES_FDIC" hidden="1">"c6306"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TIME_DEPOSITS_FDIC" hidden="1">"c6497"</definedName>
    <definedName name="IQ_TOTAL_TIME_SAVINGS_DEPOSITS_FDIC" hidden="1">"c6498"</definedName>
    <definedName name="IQ_TOTAL_UNUSED_COMMITMENTS_FDIC" hidden="1">"c6536"</definedName>
    <definedName name="IQ_TOTAL_UNUSUAL" hidden="1">"c1508"</definedName>
    <definedName name="IQ_TOTAL_UNUSUAL_BR" hidden="1">"c5517"</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DA" hidden="1">"c2381"</definedName>
    <definedName name="IQ_TR_ACQ_FILING_CURRENCY" hidden="1">"c3033"</definedName>
    <definedName name="IQ_TR_ACQ_MCAP_1DAY" hidden="1">"c2345"</definedName>
    <definedName name="IQ_TR_ACQ_MIN_INT" hidden="1">"c2374"</definedName>
    <definedName name="IQ_TR_ACQ_NET_DEBT" hidden="1">"c2373"</definedName>
    <definedName name="IQ_TR_ACQ_NI" hidden="1">"c2378"</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DA" hidden="1">"c2334"</definedName>
    <definedName name="IQ_TR_TARGET_FILING_CURRENCY" hidden="1">"c3034"</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CCOUNT_GAINS_FEES_FDIC" hidden="1">"c6573"</definedName>
    <definedName name="IQ_TRADING_ASSETS" hidden="1">"c1310"</definedName>
    <definedName name="IQ_TRADING_ASSETS_FDIC" hidden="1">"c6328"</definedName>
    <definedName name="IQ_TRADING_CURRENCY" hidden="1">"c2212"</definedName>
    <definedName name="IQ_TRADING_LIABILITIES_FDIC" hidden="1">"c6344"</definedName>
    <definedName name="IQ_TRANSACTION_ACCOUNTS_FDIC" hidden="1">"c6544"</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EASURY_STOCK_TRANSACTIONS_FDIC" hidden="1">"c6501"</definedName>
    <definedName name="IQ_TRUST_INC" hidden="1">"c1319"</definedName>
    <definedName name="IQ_TRUST_PREF" hidden="1">"c1320"</definedName>
    <definedName name="IQ_TRUST_PREFERRED" hidden="1">"c3029"</definedName>
    <definedName name="IQ_TRUST_PREFERRED_PCT" hidden="1">"c3030"</definedName>
    <definedName name="IQ_TWELVE_MONTHS_FIXED_AND_FLOATING_FDIC" hidden="1">"c6420"</definedName>
    <definedName name="IQ_TWELVE_MONTHS_MORTGAGE_PASS_THROUGHS_FDIC" hidden="1">"c6412"</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NAMORT_DISC" hidden="1">"c2513"</definedName>
    <definedName name="IQ_UNAMORT_DISC_PCT" hidden="1">"c2514"</definedName>
    <definedName name="IQ_UNAMORT_PREMIUM" hidden="1">"c2511"</definedName>
    <definedName name="IQ_UNAMORT_PREMIUM_PCT" hidden="1">"c2512"</definedName>
    <definedName name="IQ_UNDIVIDED_PROFITS_FDIC" hidden="1">"c6352"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EARNED_INCOME_FDIC" hidden="1">"c6324"</definedName>
    <definedName name="IQ_UNEARNED_INCOME_FOREIGN_FDIC" hidden="1">"c6385"</definedName>
    <definedName name="IQ_UNLEVERED_FCF" hidden="1">"c1908"</definedName>
    <definedName name="IQ_UNPAID_CLAIMS" hidden="1">"c1330"</definedName>
    <definedName name="IQ_UNPROFITABLE_INSTITUTIONS_FDIC" hidden="1">"c6722"</definedName>
    <definedName name="IQ_UNREALIZED_GAIN" hidden="1">"c1619"</definedName>
    <definedName name="IQ_UNSECURED_DEBT" hidden="1">"c2548"</definedName>
    <definedName name="IQ_UNSECURED_DEBT_PCT" hidden="1">"c2549"</definedName>
    <definedName name="IQ_UNUSED_LOAN_COMMITMENTS_FDIC" hidden="1">"c6368"</definedName>
    <definedName name="IQ_UNUSUAL_EXP" hidden="1">"c1456"</definedName>
    <definedName name="IQ_US_BRANCHES_FOREIGN_BANK_LOANS_FDIC" hidden="1">"c6435"</definedName>
    <definedName name="IQ_US_BRANCHES_FOREIGN_BANKS_FDIC" hidden="1">"c6390"</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_AGENCIES_FDIC" hidden="1">"c6395"</definedName>
    <definedName name="IQ_US_GOV_DEPOSITS_FDIC" hidden="1">"c6483"</definedName>
    <definedName name="IQ_US_GOV_ENTERPRISES_FDIC" hidden="1">"c6396"</definedName>
    <definedName name="IQ_US_GOV_NONCURRENT_LOANS_TOTAL_NONCURRENT_FDIC" hidden="1">"c6779"</definedName>
    <definedName name="IQ_US_GOV_NONTRANSACTION_ACCOUNTS_FDIC" hidden="1">"c6546"</definedName>
    <definedName name="IQ_US_GOV_OBLIGATIONS_FDIC" hidden="1">"c6299"</definedName>
    <definedName name="IQ_US_GOV_SECURITIES_FDIC" hidden="1">"c6297"</definedName>
    <definedName name="IQ_US_GOV_TOTAL_DEPOSITS_FDIC" hidden="1">"c6472"</definedName>
    <definedName name="IQ_US_GOV_TRANSACTION_ACCOUNTS_FDIC" hidden="1">"c6538"</definedName>
    <definedName name="IQ_US_TREASURY_SECURITIES_FDIC" hidden="1">"c6298"</definedName>
    <definedName name="IQ_UTIL_PPE_NET" hidden="1">"c1620"</definedName>
    <definedName name="IQ_UTIL_REV" hidden="1">"c2091"</definedName>
    <definedName name="IQ_UV_PENSION_LIAB" hidden="1">"c1332"</definedName>
    <definedName name="IQ_VALUATION_ALLOWANCES_FDIC" hidden="1">"c6400"</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C_REVENUE_FDIC" hidden="1">"c6667"</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ATILE_LIABILITIES_FDIC" hidden="1">"c6364"</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IP_INV" hidden="1">"c1335"</definedName>
    <definedName name="IQ_WORKMEN_WRITTEN" hidden="1">"c1336"</definedName>
    <definedName name="IQ_WRITTEN_OPTION_CONTRACTS_FDIC" hidden="1">"c6509"</definedName>
    <definedName name="IQ_WRITTEN_OPTION_CONTRACTS_FX_RISK_FDIC" hidden="1">"c6514"</definedName>
    <definedName name="IQ_WRITTEN_OPTION_CONTRACTS_NON_FX_IR_FDIC" hidden="1">"c6519"</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DMONTH" hidden="1">130000</definedName>
    <definedName name="IQ_Z_SCORE" hidden="1">"c1339"</definedName>
    <definedName name="IsColHidden" hidden="1">FALSE</definedName>
    <definedName name="IsLTMColHidden" hidden="1">FALSE</definedName>
    <definedName name="iza" localSheetId="15"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 localSheetId="19"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bella" localSheetId="15"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bella" localSheetId="19"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bella"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j" localSheetId="20" hidden="1">{"weichwaren",#N/A,FALSE,"Liste 1";"hartwaren",#N/A,FALSE,"Liste 1";"food",#N/A,FALSE,"Liste 1";"fleisch",#N/A,FALSE,"Liste 1"}</definedName>
    <definedName name="j" localSheetId="21" hidden="1">{"weichwaren",#N/A,FALSE,"Liste 1";"hartwaren",#N/A,FALSE,"Liste 1";"food",#N/A,FALSE,"Liste 1";"fleisch",#N/A,FALSE,"Liste 1"}</definedName>
    <definedName name="j" localSheetId="15" hidden="1">{"weichwaren",#N/A,FALSE,"Liste 1";"hartwaren",#N/A,FALSE,"Liste 1";"food",#N/A,FALSE,"Liste 1";"fleisch",#N/A,FALSE,"Liste 1"}</definedName>
    <definedName name="j" localSheetId="19" hidden="1">{"weichwaren",#N/A,FALSE,"Liste 1";"hartwaren",#N/A,FALSE,"Liste 1";"food",#N/A,FALSE,"Liste 1";"fleisch",#N/A,FALSE,"Liste 1"}</definedName>
    <definedName name="j" hidden="1">{"weichwaren",#N/A,FALSE,"Liste 1";"hartwaren",#N/A,FALSE,"Liste 1";"food",#N/A,FALSE,"Liste 1";"fleisch",#N/A,FALSE,"Liste 1"}</definedName>
    <definedName name="jeine" localSheetId="20" hidden="1">{"Tages_D",#N/A,FALSE,"Tagesbericht";"Tages_PL",#N/A,FALSE,"Tagesbericht"}</definedName>
    <definedName name="jeine" localSheetId="21" hidden="1">{"Tages_D",#N/A,FALSE,"Tagesbericht";"Tages_PL",#N/A,FALSE,"Tagesbericht"}</definedName>
    <definedName name="jeine" localSheetId="15" hidden="1">{"Tages_D",#N/A,FALSE,"Tagesbericht";"Tages_PL",#N/A,FALSE,"Tagesbericht"}</definedName>
    <definedName name="jeine" localSheetId="19" hidden="1">{"Tages_D",#N/A,FALSE,"Tagesbericht";"Tages_PL",#N/A,FALSE,"Tagesbericht"}</definedName>
    <definedName name="jeine" hidden="1">{"Tages_D",#N/A,FALSE,"Tagesbericht";"Tages_PL",#N/A,FALSE,"Tagesbericht"}</definedName>
    <definedName name="jhgjhgjghj" localSheetId="15" hidden="1">{"mgmt forecast",#N/A,FALSE,"Mgmt Forecast";"dcf table",#N/A,FALSE,"Mgmt Forecast";"sensitivity",#N/A,FALSE,"Mgmt Forecast";"table inputs",#N/A,FALSE,"Mgmt Forecast";"calculations",#N/A,FALSE,"Mgmt Forecast"}</definedName>
    <definedName name="jhgjhgjghj" localSheetId="19" hidden="1">{"mgmt forecast",#N/A,FALSE,"Mgmt Forecast";"dcf table",#N/A,FALSE,"Mgmt Forecast";"sensitivity",#N/A,FALSE,"Mgmt Forecast";"table inputs",#N/A,FALSE,"Mgmt Forecast";"calculations",#N/A,FALSE,"Mgmt Forecast"}</definedName>
    <definedName name="jhgjhgjghj" hidden="1">{"mgmt forecast",#N/A,FALSE,"Mgmt Forecast";"dcf table",#N/A,FALSE,"Mgmt Forecast";"sensitivity",#N/A,FALSE,"Mgmt Forecast";"table inputs",#N/A,FALSE,"Mgmt Forecast";"calculations",#N/A,FALSE,"Mgmt Forecast"}</definedName>
    <definedName name="jhj" hidden="1">#REF!</definedName>
    <definedName name="jhjh" localSheetId="20" hidden="1">#REF!</definedName>
    <definedName name="jhjh" localSheetId="21" hidden="1">#REF!</definedName>
    <definedName name="jhjh" hidden="1">#REF!</definedName>
    <definedName name="jhkkjk" localSheetId="15" hidden="1">{"mgmt forecast",#N/A,FALSE,"Mgmt Forecast";"dcf table",#N/A,FALSE,"Mgmt Forecast";"sensitivity",#N/A,FALSE,"Mgmt Forecast";"table inputs",#N/A,FALSE,"Mgmt Forecast";"calculations",#N/A,FALSE,"Mgmt Forecast"}</definedName>
    <definedName name="jhkkjk" localSheetId="19" hidden="1">{"mgmt forecast",#N/A,FALSE,"Mgmt Forecast";"dcf table",#N/A,FALSE,"Mgmt Forecast";"sensitivity",#N/A,FALSE,"Mgmt Forecast";"table inputs",#N/A,FALSE,"Mgmt Forecast";"calculations",#N/A,FALSE,"Mgmt Forecast"}</definedName>
    <definedName name="jhkkjk" hidden="1">{"mgmt forecast",#N/A,FALSE,"Mgmt Forecast";"dcf table",#N/A,FALSE,"Mgmt Forecast";"sensitivity",#N/A,FALSE,"Mgmt Forecast";"table inputs",#N/A,FALSE,"Mgmt Forecast";"calculations",#N/A,FALSE,"Mgmt Forecast"}</definedName>
    <definedName name="jhv" localSheetId="20" hidden="1">#REF!</definedName>
    <definedName name="jhv" localSheetId="21" hidden="1">#REF!</definedName>
    <definedName name="jhv" hidden="1">#REF!</definedName>
    <definedName name="jj" localSheetId="20" hidden="1">#REF!</definedName>
    <definedName name="jj" localSheetId="21" hidden="1">#REF!</definedName>
    <definedName name="jj" hidden="1">#REF!</definedName>
    <definedName name="jjj" localSheetId="20" hidden="1">{"weichwaren",#N/A,FALSE,"Liste 1";"hartwaren",#N/A,FALSE,"Liste 1";"food",#N/A,FALSE,"Liste 1";"fleisch",#N/A,FALSE,"Liste 1"}</definedName>
    <definedName name="jjj" localSheetId="21" hidden="1">{"weichwaren",#N/A,FALSE,"Liste 1";"hartwaren",#N/A,FALSE,"Liste 1";"food",#N/A,FALSE,"Liste 1";"fleisch",#N/A,FALSE,"Liste 1"}</definedName>
    <definedName name="jjj" localSheetId="15" hidden="1">{"weichwaren",#N/A,FALSE,"Liste 1";"hartwaren",#N/A,FALSE,"Liste 1";"food",#N/A,FALSE,"Liste 1";"fleisch",#N/A,FALSE,"Liste 1"}</definedName>
    <definedName name="jjj" localSheetId="19" hidden="1">{"weichwaren",#N/A,FALSE,"Liste 1";"hartwaren",#N/A,FALSE,"Liste 1";"food",#N/A,FALSE,"Liste 1";"fleisch",#N/A,FALSE,"Liste 1"}</definedName>
    <definedName name="jjj" hidden="1">{"weichwaren",#N/A,FALSE,"Liste 1";"hartwaren",#N/A,FALSE,"Liste 1";"food",#N/A,FALSE,"Liste 1";"fleisch",#N/A,FALSE,"Liste 1"}</definedName>
    <definedName name="jjjjj" localSheetId="20" hidden="1">{"fleisch",#N/A,FALSE,"WG HK";"food",#N/A,FALSE,"WG HK";"hartwaren",#N/A,FALSE,"WG HK";"weichwaren",#N/A,FALSE,"WG HK"}</definedName>
    <definedName name="jjjjj" localSheetId="21" hidden="1">{"fleisch",#N/A,FALSE,"WG HK";"food",#N/A,FALSE,"WG HK";"hartwaren",#N/A,FALSE,"WG HK";"weichwaren",#N/A,FALSE,"WG HK"}</definedName>
    <definedName name="jjjjj" localSheetId="15" hidden="1">{"fleisch",#N/A,FALSE,"WG HK";"food",#N/A,FALSE,"WG HK";"hartwaren",#N/A,FALSE,"WG HK";"weichwaren",#N/A,FALSE,"WG HK"}</definedName>
    <definedName name="jjjjj" localSheetId="19" hidden="1">{"fleisch",#N/A,FALSE,"WG HK";"food",#N/A,FALSE,"WG HK";"hartwaren",#N/A,FALSE,"WG HK";"weichwaren",#N/A,FALSE,"WG HK"}</definedName>
    <definedName name="jjjjj" hidden="1">{"fleisch",#N/A,FALSE,"WG HK";"food",#N/A,FALSE,"WG HK";"hartwaren",#N/A,FALSE,"WG HK";"weichwaren",#N/A,FALSE,"WG HK"}</definedName>
    <definedName name="jjjjjj" localSheetId="20" hidden="1">{"Red",#N/A,FALSE,"Tot Europe"}</definedName>
    <definedName name="jjjjjj" localSheetId="21" hidden="1">{"Red",#N/A,FALSE,"Tot Europe"}</definedName>
    <definedName name="jjjjjj" localSheetId="15" hidden="1">{"Red",#N/A,FALSE,"Tot Europe"}</definedName>
    <definedName name="jjjjjj" localSheetId="19" hidden="1">{"Red",#N/A,FALSE,"Tot Europe"}</definedName>
    <definedName name="jjjjjj" hidden="1">{"Red",#N/A,FALSE,"Tot Europe"}</definedName>
    <definedName name="jjjklll" localSheetId="20" hidden="1">{"fleisch",#N/A,FALSE,"WG HK";"food",#N/A,FALSE,"WG HK";"hartwaren",#N/A,FALSE,"WG HK";"weichwaren",#N/A,FALSE,"WG HK"}</definedName>
    <definedName name="jjjklll" localSheetId="21" hidden="1">{"fleisch",#N/A,FALSE,"WG HK";"food",#N/A,FALSE,"WG HK";"hartwaren",#N/A,FALSE,"WG HK";"weichwaren",#N/A,FALSE,"WG HK"}</definedName>
    <definedName name="jjjklll" localSheetId="15" hidden="1">{"fleisch",#N/A,FALSE,"WG HK";"food",#N/A,FALSE,"WG HK";"hartwaren",#N/A,FALSE,"WG HK";"weichwaren",#N/A,FALSE,"WG HK"}</definedName>
    <definedName name="jjjklll" localSheetId="19" hidden="1">{"fleisch",#N/A,FALSE,"WG HK";"food",#N/A,FALSE,"WG HK";"hartwaren",#N/A,FALSE,"WG HK";"weichwaren",#N/A,FALSE,"WG HK"}</definedName>
    <definedName name="jjjklll" hidden="1">{"fleisch",#N/A,FALSE,"WG HK";"food",#N/A,FALSE,"WG HK";"hartwaren",#N/A,FALSE,"WG HK";"weichwaren",#N/A,FALSE,"WG HK"}</definedName>
    <definedName name="JKHUGJFHTDFU" localSheetId="15" hidden="1">{#N/A,#N/A,FALSE,"FinPl"}</definedName>
    <definedName name="JKHUGJFHTDFU" localSheetId="19" hidden="1">{#N/A,#N/A,FALSE,"FinPl"}</definedName>
    <definedName name="JKHUGJFHTDFU" hidden="1">{#N/A,#N/A,FALSE,"FinPl"}</definedName>
    <definedName name="JKLK" localSheetId="20" hidden="1">#REF!</definedName>
    <definedName name="JKLK" localSheetId="21" hidden="1">#REF!</definedName>
    <definedName name="JKLK" hidden="1">#REF!</definedName>
    <definedName name="Jose" localSheetId="20" hidden="1">{"vi1",#N/A,FALSE,"Financial Statements";"vi2",#N/A,FALSE,"Financial Statements";#N/A,#N/A,FALSE,"DCF"}</definedName>
    <definedName name="Jose" localSheetId="21" hidden="1">{"vi1",#N/A,FALSE,"Financial Statements";"vi2",#N/A,FALSE,"Financial Statements";#N/A,#N/A,FALSE,"DCF"}</definedName>
    <definedName name="Jose" localSheetId="15" hidden="1">{"vi1",#N/A,FALSE,"Financial Statements";"vi2",#N/A,FALSE,"Financial Statements";#N/A,#N/A,FALSE,"DCF"}</definedName>
    <definedName name="Jose" localSheetId="19" hidden="1">{"vi1",#N/A,FALSE,"Financial Statements";"vi2",#N/A,FALSE,"Financial Statements";#N/A,#N/A,FALSE,"DCF"}</definedName>
    <definedName name="Jose" hidden="1">{"vi1",#N/A,FALSE,"Financial Statements";"vi2",#N/A,FALSE,"Financial Statements";#N/A,#N/A,FALSE,"DCF"}</definedName>
    <definedName name="k" localSheetId="15" hidden="1">{#N/A,#N/A,TRUE,"Title Page";#N/A,#N/A,TRUE,"New Page 1";#N/A,#N/A,TRUE,"New Page 2a";#N/A,#N/A,TRUE,"New Page 3";#N/A,#N/A,TRUE,"New Page 4"}</definedName>
    <definedName name="k" localSheetId="19" hidden="1">{#N/A,#N/A,TRUE,"Title Page";#N/A,#N/A,TRUE,"New Page 1";#N/A,#N/A,TRUE,"New Page 2a";#N/A,#N/A,TRUE,"New Page 3";#N/A,#N/A,TRUE,"New Page 4"}</definedName>
    <definedName name="k" hidden="1">{#N/A,#N/A,TRUE,"Title Page";#N/A,#N/A,TRUE,"New Page 1";#N/A,#N/A,TRUE,"New Page 2a";#N/A,#N/A,TRUE,"New Page 3";#N/A,#N/A,TRUE,"New Page 4"}</definedName>
    <definedName name="K2__EVCOMOPTS__" hidden="1">10</definedName>
    <definedName name="K2__LASTREFTIME__" hidden="1">37977.8973842593</definedName>
    <definedName name="kfjakfja" localSheetId="20" hidden="1">{"Meas",#N/A,FALSE,"Tot Europe"}</definedName>
    <definedName name="kfjakfja" localSheetId="21" hidden="1">{"Meas",#N/A,FALSE,"Tot Europe"}</definedName>
    <definedName name="kfjakfja" localSheetId="15" hidden="1">{"Meas",#N/A,FALSE,"Tot Europe"}</definedName>
    <definedName name="kfjakfja" localSheetId="19" hidden="1">{"Meas",#N/A,FALSE,"Tot Europe"}</definedName>
    <definedName name="kfjakfja" hidden="1">{"Meas",#N/A,FALSE,"Tot Europe"}</definedName>
    <definedName name="kh" localSheetId="20" hidden="1">{#N/A,#N/A,FALSE,"DI 2 YEAR MASTER SCHEDULE"}</definedName>
    <definedName name="kh" localSheetId="21" hidden="1">{#N/A,#N/A,FALSE,"DI 2 YEAR MASTER SCHEDULE"}</definedName>
    <definedName name="kh" localSheetId="15" hidden="1">{#N/A,#N/A,FALSE,"DI 2 YEAR MASTER SCHEDULE"}</definedName>
    <definedName name="kh" localSheetId="19" hidden="1">{#N/A,#N/A,FALSE,"DI 2 YEAR MASTER SCHEDULE"}</definedName>
    <definedName name="kh" hidden="1">{#N/A,#N/A,FALSE,"DI 2 YEAR MASTER SCHEDULE"}</definedName>
    <definedName name="KIKI" localSheetId="20" hidden="1">{#N/A,#N/A,FALSE,"Valsum";#N/A,#N/A,FALSE,"Value";#N/A,#N/A,FALSE,"Ton strap";#N/A,#N/A,FALSE,"PackVal"}</definedName>
    <definedName name="KIKI" localSheetId="21" hidden="1">{#N/A,#N/A,FALSE,"Valsum";#N/A,#N/A,FALSE,"Value";#N/A,#N/A,FALSE,"Ton strap";#N/A,#N/A,FALSE,"PackVal"}</definedName>
    <definedName name="KIKI" localSheetId="15" hidden="1">{#N/A,#N/A,FALSE,"Valsum";#N/A,#N/A,FALSE,"Value";#N/A,#N/A,FALSE,"Ton strap";#N/A,#N/A,FALSE,"PackVal"}</definedName>
    <definedName name="KIKI" localSheetId="19" hidden="1">{#N/A,#N/A,FALSE,"Valsum";#N/A,#N/A,FALSE,"Value";#N/A,#N/A,FALSE,"Ton strap";#N/A,#N/A,FALSE,"PackVal"}</definedName>
    <definedName name="KIKI" hidden="1">{#N/A,#N/A,FALSE,"Valsum";#N/A,#N/A,FALSE,"Value";#N/A,#N/A,FALSE,"Ton strap";#N/A,#N/A,FALSE,"PackVal"}</definedName>
    <definedName name="kjfggifkjfdlkj" localSheetId="20" hidden="1">{"weichwaren",#N/A,FALSE,"Liste 1";"hartwaren",#N/A,FALSE,"Liste 1";"food",#N/A,FALSE,"Liste 1";"fleisch",#N/A,FALSE,"Liste 1"}</definedName>
    <definedName name="kjfggifkjfdlkj" localSheetId="21" hidden="1">{"weichwaren",#N/A,FALSE,"Liste 1";"hartwaren",#N/A,FALSE,"Liste 1";"food",#N/A,FALSE,"Liste 1";"fleisch",#N/A,FALSE,"Liste 1"}</definedName>
    <definedName name="kjfggifkjfdlkj" localSheetId="15" hidden="1">{"weichwaren",#N/A,FALSE,"Liste 1";"hartwaren",#N/A,FALSE,"Liste 1";"food",#N/A,FALSE,"Liste 1";"fleisch",#N/A,FALSE,"Liste 1"}</definedName>
    <definedName name="kjfggifkjfdlkj" localSheetId="19" hidden="1">{"weichwaren",#N/A,FALSE,"Liste 1";"hartwaren",#N/A,FALSE,"Liste 1";"food",#N/A,FALSE,"Liste 1";"fleisch",#N/A,FALSE,"Liste 1"}</definedName>
    <definedName name="kjfggifkjfdlkj" hidden="1">{"weichwaren",#N/A,FALSE,"Liste 1";"hartwaren",#N/A,FALSE,"Liste 1";"food",#N/A,FALSE,"Liste 1";"fleisch",#N/A,FALSE,"Liste 1"}</definedName>
    <definedName name="kk" localSheetId="20" hidden="1">{"weichwaren",#N/A,FALSE,"Liste 1";"hartwaren",#N/A,FALSE,"Liste 1";"food",#N/A,FALSE,"Liste 1";"fleisch",#N/A,FALSE,"Liste 1"}</definedName>
    <definedName name="kk" localSheetId="21" hidden="1">{"weichwaren",#N/A,FALSE,"Liste 1";"hartwaren",#N/A,FALSE,"Liste 1";"food",#N/A,FALSE,"Liste 1";"fleisch",#N/A,FALSE,"Liste 1"}</definedName>
    <definedName name="kk" localSheetId="15" hidden="1">{"weichwaren",#N/A,FALSE,"Liste 1";"hartwaren",#N/A,FALSE,"Liste 1";"food",#N/A,FALSE,"Liste 1";"fleisch",#N/A,FALSE,"Liste 1"}</definedName>
    <definedName name="kk" localSheetId="19" hidden="1">{"weichwaren",#N/A,FALSE,"Liste 1";"hartwaren",#N/A,FALSE,"Liste 1";"food",#N/A,FALSE,"Liste 1";"fleisch",#N/A,FALSE,"Liste 1"}</definedName>
    <definedName name="kk" hidden="1">{"weichwaren",#N/A,FALSE,"Liste 1";"hartwaren",#N/A,FALSE,"Liste 1";"food",#N/A,FALSE,"Liste 1";"fleisch",#N/A,FALSE,"Liste 1"}</definedName>
    <definedName name="kkk" localSheetId="15" hidden="1">{"BMI VA RB",#N/A,FALSE,"Conso BMI 97-98";"BMI RB RN",#N/A,FALSE,"Conso BMI 97-98";"BMI VA RB",#N/A,FALSE,"CEG BMI 97-98";"BMI RB RN",#N/A,FALSE,"CEG BMI 97-98";"IPSO FRF",#N/A,FALSE,"CEG IPSO 97-98";"IPSO BE",#N/A,FALSE,"CEG IPSO 97-98";"IPSO AUTO",#N/A,FALSE,"CEG IPSO 97-98"}</definedName>
    <definedName name="kkk" localSheetId="19" hidden="1">{"BMI VA RB",#N/A,FALSE,"Conso BMI 97-98";"BMI RB RN",#N/A,FALSE,"Conso BMI 97-98";"BMI VA RB",#N/A,FALSE,"CEG BMI 97-98";"BMI RB RN",#N/A,FALSE,"CEG BMI 97-98";"IPSO FRF",#N/A,FALSE,"CEG IPSO 97-98";"IPSO BE",#N/A,FALSE,"CEG IPSO 97-98";"IPSO AUTO",#N/A,FALSE,"CEG IPSO 97-98"}</definedName>
    <definedName name="kkk" hidden="1">{"BMI VA RB",#N/A,FALSE,"Conso BMI 97-98";"BMI RB RN",#N/A,FALSE,"Conso BMI 97-98";"BMI VA RB",#N/A,FALSE,"CEG BMI 97-98";"BMI RB RN",#N/A,FALSE,"CEG BMI 97-98";"IPSO FRF",#N/A,FALSE,"CEG IPSO 97-98";"IPSO BE",#N/A,FALSE,"CEG IPSO 97-98";"IPSO AUTO",#N/A,FALSE,"CEG IPSO 97-98"}</definedName>
    <definedName name="kkkk"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kk" localSheetId="20" hidden="1">{"Meas",#N/A,FALSE,"Tot Europe";"Red",#N/A,FALSE,"Tot Europe"}</definedName>
    <definedName name="kkkkkk" localSheetId="21" hidden="1">{"Meas",#N/A,FALSE,"Tot Europe";"Red",#N/A,FALSE,"Tot Europe"}</definedName>
    <definedName name="kkkkkk" localSheetId="15" hidden="1">{"Meas",#N/A,FALSE,"Tot Europe";"Red",#N/A,FALSE,"Tot Europe"}</definedName>
    <definedName name="kkkkkk" localSheetId="19" hidden="1">{"Meas",#N/A,FALSE,"Tot Europe";"Red",#N/A,FALSE,"Tot Europe"}</definedName>
    <definedName name="kkkkkk" hidden="1">{"Meas",#N/A,FALSE,"Tot Europe";"Red",#N/A,FALSE,"Tot Europe"}</definedName>
    <definedName name="kkkkkkkkk" localSheetId="20" hidden="1">{#N/A,#N/A,FALSE,"P&amp;L";#N/A,#N/A,FALSE,"Var_Fixed_cost"}</definedName>
    <definedName name="kkkkkkkkk" localSheetId="21" hidden="1">{#N/A,#N/A,FALSE,"P&amp;L";#N/A,#N/A,FALSE,"Var_Fixed_cost"}</definedName>
    <definedName name="kkkkkkkkk" localSheetId="15" hidden="1">{#N/A,#N/A,FALSE,"P&amp;L";#N/A,#N/A,FALSE,"Var_Fixed_cost"}</definedName>
    <definedName name="kkkkkkkkk" localSheetId="19" hidden="1">{#N/A,#N/A,FALSE,"P&amp;L";#N/A,#N/A,FALSE,"Var_Fixed_cost"}</definedName>
    <definedName name="kkkkkkkkk" hidden="1">{#N/A,#N/A,FALSE,"P&amp;L";#N/A,#N/A,FALSE,"Var_Fixed_cost"}</definedName>
    <definedName name="kkkkkkkkkkkkkkkkk" hidden="1">#REF!</definedName>
    <definedName name="kkkkkkkkkkkkkkkkkkkk" hidden="1">#REF!</definedName>
    <definedName name="kklleinene" localSheetId="20" hidden="1">{"Tages_D",#N/A,FALSE,"Tagesbericht";"Tages_PL",#N/A,FALSE,"Tagesbericht"}</definedName>
    <definedName name="kklleinene" localSheetId="21" hidden="1">{"Tages_D",#N/A,FALSE,"Tagesbericht";"Tages_PL",#N/A,FALSE,"Tagesbericht"}</definedName>
    <definedName name="kklleinene" localSheetId="15" hidden="1">{"Tages_D",#N/A,FALSE,"Tagesbericht";"Tages_PL",#N/A,FALSE,"Tagesbericht"}</definedName>
    <definedName name="kklleinene" localSheetId="19" hidden="1">{"Tages_D",#N/A,FALSE,"Tagesbericht";"Tages_PL",#N/A,FALSE,"Tagesbericht"}</definedName>
    <definedName name="kklleinene" hidden="1">{"Tages_D",#N/A,FALSE,"Tagesbericht";"Tages_PL",#N/A,FALSE,"Tagesbericht"}</definedName>
    <definedName name="klein1" localSheetId="20" hidden="1">{"weichwaren",#N/A,FALSE,"Liste 1";"hartwaren",#N/A,FALSE,"Liste 1";"food",#N/A,FALSE,"Liste 1";"fleisch",#N/A,FALSE,"Liste 1"}</definedName>
    <definedName name="klein1" localSheetId="21" hidden="1">{"weichwaren",#N/A,FALSE,"Liste 1";"hartwaren",#N/A,FALSE,"Liste 1";"food",#N/A,FALSE,"Liste 1";"fleisch",#N/A,FALSE,"Liste 1"}</definedName>
    <definedName name="klein1" localSheetId="15" hidden="1">{"weichwaren",#N/A,FALSE,"Liste 1";"hartwaren",#N/A,FALSE,"Liste 1";"food",#N/A,FALSE,"Liste 1";"fleisch",#N/A,FALSE,"Liste 1"}</definedName>
    <definedName name="klein1" localSheetId="19" hidden="1">{"weichwaren",#N/A,FALSE,"Liste 1";"hartwaren",#N/A,FALSE,"Liste 1";"food",#N/A,FALSE,"Liste 1";"fleisch",#N/A,FALSE,"Liste 1"}</definedName>
    <definedName name="klein1" hidden="1">{"weichwaren",#N/A,FALSE,"Liste 1";"hartwaren",#N/A,FALSE,"Liste 1";"food",#N/A,FALSE,"Liste 1";"fleisch",#N/A,FALSE,"Liste 1"}</definedName>
    <definedName name="kleine" localSheetId="20" hidden="1">{"TAG1AGMS",#N/A,FALSE,"TAG 1A"}</definedName>
    <definedName name="kleine" localSheetId="21" hidden="1">{"TAG1AGMS",#N/A,FALSE,"TAG 1A"}</definedName>
    <definedName name="kleine" localSheetId="15" hidden="1">{"TAG1AGMS",#N/A,FALSE,"TAG 1A"}</definedName>
    <definedName name="kleine" localSheetId="19" hidden="1">{"TAG1AGMS",#N/A,FALSE,"TAG 1A"}</definedName>
    <definedName name="kleine" hidden="1">{"TAG1AGMS",#N/A,FALSE,"TAG 1A"}</definedName>
    <definedName name="knkmmkmkl" localSheetId="20" hidden="1">{"Cumm_TH",#N/A,FALSE,"IS";"BS_TH",#N/A,FALSE,"98_B_BS";"Cumm_TH",#N/A,FALSE,"98_B_CF"}</definedName>
    <definedName name="knkmmkmkl" localSheetId="21" hidden="1">{"Cumm_TH",#N/A,FALSE,"IS";"BS_TH",#N/A,FALSE,"98_B_BS";"Cumm_TH",#N/A,FALSE,"98_B_CF"}</definedName>
    <definedName name="knkmmkmkl" localSheetId="15" hidden="1">{"Cumm_TH",#N/A,FALSE,"IS";"BS_TH",#N/A,FALSE,"98_B_BS";"Cumm_TH",#N/A,FALSE,"98_B_CF"}</definedName>
    <definedName name="knkmmkmkl" localSheetId="19" hidden="1">{"Cumm_TH",#N/A,FALSE,"IS";"BS_TH",#N/A,FALSE,"98_B_BS";"Cumm_TH",#N/A,FALSE,"98_B_CF"}</definedName>
    <definedName name="knkmmkmkl" hidden="1">{"Cumm_TH",#N/A,FALSE,"IS";"BS_TH",#N/A,FALSE,"98_B_BS";"Cumm_TH",#N/A,FALSE,"98_B_CF"}</definedName>
    <definedName name="KTO_BILGUV_1" hidden="1">#REF!,#REF!,#REF!,#REF!,#REF!,#REF!,#REF!,#REF!,#REF!,#REF!,#REF!,#REF!,#REF!,#REF!,#REF!,#REF!,#REF!,#REF!,#REF!,#REF!,#REF!,#REF!,#REF!,#REF!,#REF!,#REF!</definedName>
    <definedName name="KTO_BILGUV_2" hidden="1">#REF!,#REF!,#REF!,#REF!,#REF!,#REF!,#REF!,#REF!,#REF!,#REF!,#REF!,#REF!,#REF!,#REF!,#REF!,#REF!,#REF!,#REF!,#REF!,#REF!,#REF!,#REF!,#REF!,#REF!,#REF!,#REF!,#REF!,#REF!</definedName>
    <definedName name="KTO_BILGUV_3" hidden="1">#REF!,#REF!,#REF!,#REF!,#REF!,#REF!,#REF!,#REF!,#REF!,#REF!,#REF!</definedName>
    <definedName name="KTO_BILGUV_4" hidden="1">#REF!,#REF!,#REF!,#REF!,#REF!,#REF!,#REF!,#REF!,#REF!,#REF!,#REF!,#REF!,#REF!</definedName>
    <definedName name="KTO_H" localSheetId="15" hidden="1">#REF!,#REF!,#REF!,#REF!,#REF!,#REF!,#REF!,#REF!,#REF!,#REF!,#REF!,#REF!,#REF!,#REF!,#REF!,#REF!,#REF!,#REF!,#REF!,#REF!,#REF!,#REF!,#REF!,#REF!,#REF!,#REF!,#REF!,#REF!,#REF!,#REF!,#REF!,#REF!,#REF!,#REF!,#REF!,#REF!,#REF!,#REF!,#REF!,#REF!,#REF!,#REF!,#REF!,#REF!,#REF!,#REF!,#REF!,#REF!,#REF!,#REF!,#REF!,#REF!,#REF!,#REF!,#REF!,#REF!,#REF!,#REF!,#REF!,#REF!</definedName>
    <definedName name="KTO_H" hidden="1">#REF!,#REF!,#REF!,#REF!,#REF!,#REF!,#REF!,#REF!,#REF!,#REF!,#REF!,#REF!,#REF!,#REF!,#REF!,#REF!,#REF!,#REF!,#REF!,#REF!,#REF!,#REF!,#REF!,#REF!,#REF!,#REF!,#REF!,#REF!,#REF!,#REF!,#REF!,#REF!,#REF!,#REF!,#REF!,#REF!,#REF!,#REF!,#REF!,#REF!,#REF!,#REF!,#REF!,#REF!,#REF!,#REF!,#REF!,#REF!,#REF!,#REF!,#REF!,#REF!,#REF!,#REF!,#REF!,#REF!,#REF!,#REF!,#REF!,#REF!</definedName>
    <definedName name="KTO_S" localSheetId="15" hidden="1">#REF!,#REF!,#REF!,#REF!,#REF!,#REF!,#REF!,#REF!,#REF!,#REF!,#REF!,#REF!,#REF!,#REF!,#REF!,#REF!,#REF!,#REF!,#REF!,#REF!,#REF!,#REF!,#REF!,#REF!,#REF!,#REF!,#REF!,#REF!,#REF!,#REF!,#REF!,#REF!,#REF!,#REF!,#REF!,#REF!,#REF!,#REF!,#REF!,#REF!,#REF!,#REF!,#REF!,#REF!,#REF!,#REF!,#REF!,#REF!,#REF!,#REF!,#REF!,#REF!,#REF!,#REF!,#REF!,#REF!,#REF!,#REF!</definedName>
    <definedName name="KTO_S" hidden="1">#REF!,#REF!,#REF!,#REF!,#REF!,#REF!,#REF!,#REF!,#REF!,#REF!,#REF!,#REF!,#REF!,#REF!,#REF!,#REF!,#REF!,#REF!,#REF!,#REF!,#REF!,#REF!,#REF!,#REF!,#REF!,#REF!,#REF!,#REF!,#REF!,#REF!,#REF!,#REF!,#REF!,#REF!,#REF!,#REF!,#REF!,#REF!,#REF!,#REF!,#REF!,#REF!,#REF!,#REF!,#REF!,#REF!,#REF!,#REF!,#REF!,#REF!,#REF!,#REF!,#REF!,#REF!,#REF!,#REF!,#REF!,#REF!</definedName>
    <definedName name="KtoKnz2_L" hidden="1">#REF!,#REF!,#REF!,#REF!</definedName>
    <definedName name="l" localSheetId="15" hidden="1">{#N/A,#N/A,TRUE,"Title Page";#N/A,#N/A,TRUE,"Page 1 Middle";#N/A,#N/A,TRUE,"Page 2 Standard";#N/A,#N/A,TRUE,"Page 3 Middle";#N/A,#N/A,TRUE,"Page 4 Standard"}</definedName>
    <definedName name="l" localSheetId="19" hidden="1">{#N/A,#N/A,TRUE,"Title Page";#N/A,#N/A,TRUE,"Page 1 Middle";#N/A,#N/A,TRUE,"Page 2 Standard";#N/A,#N/A,TRUE,"Page 3 Middle";#N/A,#N/A,TRUE,"Page 4 Standard"}</definedName>
    <definedName name="l" hidden="1">{#N/A,#N/A,TRUE,"Title Page";#N/A,#N/A,TRUE,"Page 1 Middle";#N/A,#N/A,TRUE,"Page 2 Standard";#N/A,#N/A,TRUE,"Page 3 Middle";#N/A,#N/A,TRUE,"Page 4 Standard"}</definedName>
    <definedName name="laal" localSheetId="15" hidden="1">{#N/A,#N/A,FALSE,"94-95";"SAMANDR",#N/A,FALSE,"94-95"}</definedName>
    <definedName name="laal" localSheetId="19" hidden="1">{#N/A,#N/A,FALSE,"94-95";"SAMANDR",#N/A,FALSE,"94-95"}</definedName>
    <definedName name="laal" hidden="1">{#N/A,#N/A,FALSE,"94-95";"SAMANDR",#N/A,FALSE,"94-95"}</definedName>
    <definedName name="Language">#REF!</definedName>
    <definedName name="latrell" localSheetId="20" hidden="1">{#N/A,#N/A,FALSE,"Completion of MBudget"}</definedName>
    <definedName name="latrell" localSheetId="21" hidden="1">{#N/A,#N/A,FALSE,"Completion of MBudget"}</definedName>
    <definedName name="latrell" localSheetId="15" hidden="1">{#N/A,#N/A,FALSE,"Completion of MBudget"}</definedName>
    <definedName name="latrell" localSheetId="19" hidden="1">{#N/A,#N/A,FALSE,"Completion of MBudget"}</definedName>
    <definedName name="latrell" hidden="1">{#N/A,#N/A,FALSE,"Completion of MBudget"}</definedName>
    <definedName name="LDC" localSheetId="20" hidden="1">{"AS",#N/A,FALSE,"Dec_BS";"LIAB",#N/A,FALSE,"Dec_BS"}</definedName>
    <definedName name="LDC" localSheetId="21" hidden="1">{"AS",#N/A,FALSE,"Dec_BS";"LIAB",#N/A,FALSE,"Dec_BS"}</definedName>
    <definedName name="LDC" localSheetId="15" hidden="1">{"AS",#N/A,FALSE,"Dec_BS";"LIAB",#N/A,FALSE,"Dec_BS"}</definedName>
    <definedName name="LDC" localSheetId="19" hidden="1">{"AS",#N/A,FALSE,"Dec_BS";"LIAB",#N/A,FALSE,"Dec_BS"}</definedName>
    <definedName name="LDC" hidden="1">{"AS",#N/A,FALSE,"Dec_BS";"LIAB",#N/A,FALSE,"Dec_BS"}</definedName>
    <definedName name="Legacy_Rij" localSheetId="20" hidden="1">{"SCH1",#N/A,TRUE,"ECONEVAL";"SCH6",#N/A,TRUE,"AR1278";"SCH2",#N/A,TRUE,"ECONEVAL";"SCH7",#N/A,TRUE,"AR1278";"DEP",#N/A,TRUE,"AR1278";"ASSUMPTIONS",#N/A,TRUE,"AR1278"}</definedName>
    <definedName name="Legacy_Rij" localSheetId="21" hidden="1">{"SCH1",#N/A,TRUE,"ECONEVAL";"SCH6",#N/A,TRUE,"AR1278";"SCH2",#N/A,TRUE,"ECONEVAL";"SCH7",#N/A,TRUE,"AR1278";"DEP",#N/A,TRUE,"AR1278";"ASSUMPTIONS",#N/A,TRUE,"AR1278"}</definedName>
    <definedName name="Legacy_Rij" localSheetId="15" hidden="1">{"SCH1",#N/A,TRUE,"ECONEVAL";"SCH6",#N/A,TRUE,"AR1278";"SCH2",#N/A,TRUE,"ECONEVAL";"SCH7",#N/A,TRUE,"AR1278";"DEP",#N/A,TRUE,"AR1278";"ASSUMPTIONS",#N/A,TRUE,"AR1278"}</definedName>
    <definedName name="Legacy_Rij" localSheetId="19" hidden="1">{"SCH1",#N/A,TRUE,"ECONEVAL";"SCH6",#N/A,TRUE,"AR1278";"SCH2",#N/A,TRUE,"ECONEVAL";"SCH7",#N/A,TRUE,"AR1278";"DEP",#N/A,TRUE,"AR1278";"ASSUMPTIONS",#N/A,TRUE,"AR1278"}</definedName>
    <definedName name="Legacy_Rij" hidden="1">{"SCH1",#N/A,TRUE,"ECONEVAL";"SCH6",#N/A,TRUE,"AR1278";"SCH2",#N/A,TRUE,"ECONEVAL";"SCH7",#N/A,TRUE,"AR1278";"DEP",#N/A,TRUE,"AR1278";"ASSUMPTIONS",#N/A,TRUE,"AR1278"}</definedName>
    <definedName name="legfE" localSheetId="20" hidden="1">{"Hw_All",#N/A,FALSE,"Hollywood FF";"HwFF_Tech",#N/A,FALSE,"Hollywood FF";"HwFF_PerMille",#N/A,FALSE,"Hollywood FF";"HwFF_Pricing",#N/A,FALSE,"Hollywood FF"}</definedName>
    <definedName name="legfE" localSheetId="21" hidden="1">{"Hw_All",#N/A,FALSE,"Hollywood FF";"HwFF_Tech",#N/A,FALSE,"Hollywood FF";"HwFF_PerMille",#N/A,FALSE,"Hollywood FF";"HwFF_Pricing",#N/A,FALSE,"Hollywood FF"}</definedName>
    <definedName name="legfE" localSheetId="15" hidden="1">{"Hw_All",#N/A,FALSE,"Hollywood FF";"HwFF_Tech",#N/A,FALSE,"Hollywood FF";"HwFF_PerMille",#N/A,FALSE,"Hollywood FF";"HwFF_Pricing",#N/A,FALSE,"Hollywood FF"}</definedName>
    <definedName name="legfE" localSheetId="19" hidden="1">{"Hw_All",#N/A,FALSE,"Hollywood FF";"HwFF_Tech",#N/A,FALSE,"Hollywood FF";"HwFF_PerMille",#N/A,FALSE,"Hollywood FF";"HwFF_Pricing",#N/A,FALSE,"Hollywood FF"}</definedName>
    <definedName name="legfE" hidden="1">{"Hw_All",#N/A,FALSE,"Hollywood FF";"HwFF_Tech",#N/A,FALSE,"Hollywood FF";"HwFF_PerMille",#N/A,FALSE,"Hollywood FF";"HwFF_Pricing",#N/A,FALSE,"Hollywood FF"}</definedName>
    <definedName name="leien" localSheetId="20" hidden="1">{"fleisch",#N/A,FALSE,"WG HK";"food",#N/A,FALSE,"WG HK";"hartwaren",#N/A,FALSE,"WG HK";"weichwaren",#N/A,FALSE,"WG HK"}</definedName>
    <definedName name="leien" localSheetId="21" hidden="1">{"fleisch",#N/A,FALSE,"WG HK";"food",#N/A,FALSE,"WG HK";"hartwaren",#N/A,FALSE,"WG HK";"weichwaren",#N/A,FALSE,"WG HK"}</definedName>
    <definedName name="leien" localSheetId="15" hidden="1">{"fleisch",#N/A,FALSE,"WG HK";"food",#N/A,FALSE,"WG HK";"hartwaren",#N/A,FALSE,"WG HK";"weichwaren",#N/A,FALSE,"WG HK"}</definedName>
    <definedName name="leien" localSheetId="19" hidden="1">{"fleisch",#N/A,FALSE,"WG HK";"food",#N/A,FALSE,"WG HK";"hartwaren",#N/A,FALSE,"WG HK";"weichwaren",#N/A,FALSE,"WG HK"}</definedName>
    <definedName name="leien" hidden="1">{"fleisch",#N/A,FALSE,"WG HK";"food",#N/A,FALSE,"WG HK";"hartwaren",#N/A,FALSE,"WG HK";"weichwaren",#N/A,FALSE,"WG HK"}</definedName>
    <definedName name="limcount" hidden="1">2</definedName>
    <definedName name="lkfjdsj" localSheetId="20" hidden="1">{"weichwaren",#N/A,FALSE,"Liste 1";"hartwaren",#N/A,FALSE,"Liste 1";"food",#N/A,FALSE,"Liste 1";"fleisch",#N/A,FALSE,"Liste 1"}</definedName>
    <definedName name="lkfjdsj" localSheetId="21" hidden="1">{"weichwaren",#N/A,FALSE,"Liste 1";"hartwaren",#N/A,FALSE,"Liste 1";"food",#N/A,FALSE,"Liste 1";"fleisch",#N/A,FALSE,"Liste 1"}</definedName>
    <definedName name="lkfjdsj" localSheetId="15" hidden="1">{"weichwaren",#N/A,FALSE,"Liste 1";"hartwaren",#N/A,FALSE,"Liste 1";"food",#N/A,FALSE,"Liste 1";"fleisch",#N/A,FALSE,"Liste 1"}</definedName>
    <definedName name="lkfjdsj" localSheetId="19" hidden="1">{"weichwaren",#N/A,FALSE,"Liste 1";"hartwaren",#N/A,FALSE,"Liste 1";"food",#N/A,FALSE,"Liste 1";"fleisch",#N/A,FALSE,"Liste 1"}</definedName>
    <definedName name="lkfjdsj" hidden="1">{"weichwaren",#N/A,FALSE,"Liste 1";"hartwaren",#N/A,FALSE,"Liste 1";"food",#N/A,FALSE,"Liste 1";"fleisch",#N/A,FALSE,"Liste 1"}</definedName>
    <definedName name="LLL" localSheetId="20" hidden="1">{#N/A,#N/A,TRUE,"Sum";#N/A,#N/A,TRUE,"P&amp;L";#N/A,#N/A,TRUE,"B-S";#N/A,#N/A,TRUE,"C-F";#N/A,#N/A,TRUE,"Strap";#N/A,#N/A,TRUE,"SAP"}</definedName>
    <definedName name="LLL" localSheetId="21" hidden="1">{#N/A,#N/A,TRUE,"Sum";#N/A,#N/A,TRUE,"P&amp;L";#N/A,#N/A,TRUE,"B-S";#N/A,#N/A,TRUE,"C-F";#N/A,#N/A,TRUE,"Strap";#N/A,#N/A,TRUE,"SAP"}</definedName>
    <definedName name="LLL" localSheetId="15" hidden="1">{#N/A,#N/A,TRUE,"Sum";#N/A,#N/A,TRUE,"P&amp;L";#N/A,#N/A,TRUE,"B-S";#N/A,#N/A,TRUE,"C-F";#N/A,#N/A,TRUE,"Strap";#N/A,#N/A,TRUE,"SAP"}</definedName>
    <definedName name="LLL" localSheetId="19" hidden="1">{#N/A,#N/A,TRUE,"Sum";#N/A,#N/A,TRUE,"P&amp;L";#N/A,#N/A,TRUE,"B-S";#N/A,#N/A,TRUE,"C-F";#N/A,#N/A,TRUE,"Strap";#N/A,#N/A,TRUE,"SAP"}</definedName>
    <definedName name="LLL" hidden="1">{#N/A,#N/A,TRUE,"Sum";#N/A,#N/A,TRUE,"P&amp;L";#N/A,#N/A,TRUE,"B-S";#N/A,#N/A,TRUE,"C-F";#N/A,#N/A,TRUE,"Strap";#N/A,#N/A,TRUE,"SAP"}</definedName>
    <definedName name="lllll" localSheetId="20" hidden="1">{"Meas",#N/A,FALSE,"Tot Europe"}</definedName>
    <definedName name="lllll" localSheetId="21" hidden="1">{"Meas",#N/A,FALSE,"Tot Europe"}</definedName>
    <definedName name="lllll" localSheetId="15" hidden="1">{"Meas",#N/A,FALSE,"Tot Europe"}</definedName>
    <definedName name="lllll" localSheetId="19" hidden="1">{"Meas",#N/A,FALSE,"Tot Europe"}</definedName>
    <definedName name="lllll" hidden="1">{"Meas",#N/A,FALSE,"Tot Europe"}</definedName>
    <definedName name="lllllllllllllllllll" hidden="1">#REF!</definedName>
    <definedName name="lllllllllllllllllllllllll" hidden="1">#REF!</definedName>
    <definedName name="llllllllllllllllllllllllllllllllllllllll" hidden="1">#REF!</definedName>
    <definedName name="llpppppppppppppppppppppppppppp" localSheetId="15" hidden="1">{"LBO Summary",#N/A,FALSE,"Summary";"Income Statement",#N/A,FALSE,"Model";"Cash Flow",#N/A,FALSE,"Model";"Balance Sheet",#N/A,FALSE,"Model";"Working Capital",#N/A,FALSE,"Model";"Pro Forma Balance Sheets",#N/A,FALSE,"PFBS";"Debt Balances",#N/A,FALSE,"Model";"Fee Schedules",#N/A,FALSE,"Model"}</definedName>
    <definedName name="llpppppppppppppppppppppppppppp" localSheetId="19" hidden="1">{"LBO Summary",#N/A,FALSE,"Summary";"Income Statement",#N/A,FALSE,"Model";"Cash Flow",#N/A,FALSE,"Model";"Balance Sheet",#N/A,FALSE,"Model";"Working Capital",#N/A,FALSE,"Model";"Pro Forma Balance Sheets",#N/A,FALSE,"PFBS";"Debt Balances",#N/A,FALSE,"Model";"Fee Schedules",#N/A,FALSE,"Model"}</definedName>
    <definedName name="llpppppppppppppppppppppppppppp" hidden="1">{"LBO Summary",#N/A,FALSE,"Summary";"Income Statement",#N/A,FALSE,"Model";"Cash Flow",#N/A,FALSE,"Model";"Balance Sheet",#N/A,FALSE,"Model";"Working Capital",#N/A,FALSE,"Model";"Pro Forma Balance Sheets",#N/A,FALSE,"PFBS";"Debt Balances",#N/A,FALSE,"Model";"Fee Schedules",#N/A,FALSE,"Model"}</definedName>
    <definedName name="loan" localSheetId="20" hidden="1">{"assumptions",#N/A,FALSE,"Scenario 1";"valuation",#N/A,FALSE,"Scenario 1"}</definedName>
    <definedName name="loan" localSheetId="21" hidden="1">{"assumptions",#N/A,FALSE,"Scenario 1";"valuation",#N/A,FALSE,"Scenario 1"}</definedName>
    <definedName name="loan" localSheetId="15" hidden="1">{"assumptions",#N/A,FALSE,"Scenario 1";"valuation",#N/A,FALSE,"Scenario 1"}</definedName>
    <definedName name="loan" localSheetId="19" hidden="1">{"assumptions",#N/A,FALSE,"Scenario 1";"valuation",#N/A,FALSE,"Scenario 1"}</definedName>
    <definedName name="loan" hidden="1">{"assumptions",#N/A,FALSE,"Scenario 1";"valuation",#N/A,FALSE,"Scenario 1"}</definedName>
    <definedName name="M2_SE" localSheetId="20" hidden="1">{"AS",#N/A,FALSE,"Dec_BS";"LIAB",#N/A,FALSE,"Dec_BS"}</definedName>
    <definedName name="M2_SE" localSheetId="21" hidden="1">{"AS",#N/A,FALSE,"Dec_BS";"LIAB",#N/A,FALSE,"Dec_BS"}</definedName>
    <definedName name="M2_SE" localSheetId="15" hidden="1">{"AS",#N/A,FALSE,"Dec_BS";"LIAB",#N/A,FALSE,"Dec_BS"}</definedName>
    <definedName name="M2_SE" localSheetId="19" hidden="1">{"AS",#N/A,FALSE,"Dec_BS";"LIAB",#N/A,FALSE,"Dec_BS"}</definedName>
    <definedName name="M2_SE" hidden="1">{"AS",#N/A,FALSE,"Dec_BS";"LIAB",#N/A,FALSE,"Dec_BS"}</definedName>
    <definedName name="manu" localSheetId="15" hidden="1">{"'listino'!$A$1:$D$55"}</definedName>
    <definedName name="manu" localSheetId="19" hidden="1">{"'listino'!$A$1:$D$55"}</definedName>
    <definedName name="manu" hidden="1">{"'listino'!$A$1:$D$55"}</definedName>
    <definedName name="mape1" localSheetId="20" hidden="1">{#N/A,#N/A,FALSE,"Inhalt";#N/A,#N/A,FALSE,"Kommentar";#N/A,#N/A,FALSE,"Ergebnisrechnung";#N/A,#N/A,FALSE,"Umsatz";#N/A,#N/A,FALSE,"Bilanz"}</definedName>
    <definedName name="mape1" localSheetId="21" hidden="1">{#N/A,#N/A,FALSE,"Inhalt";#N/A,#N/A,FALSE,"Kommentar";#N/A,#N/A,FALSE,"Ergebnisrechnung";#N/A,#N/A,FALSE,"Umsatz";#N/A,#N/A,FALSE,"Bilanz"}</definedName>
    <definedName name="mape1" localSheetId="15" hidden="1">{#N/A,#N/A,FALSE,"Inhalt";#N/A,#N/A,FALSE,"Kommentar";#N/A,#N/A,FALSE,"Ergebnisrechnung";#N/A,#N/A,FALSE,"Umsatz";#N/A,#N/A,FALSE,"Bilanz"}</definedName>
    <definedName name="mape1" localSheetId="19" hidden="1">{#N/A,#N/A,FALSE,"Inhalt";#N/A,#N/A,FALSE,"Kommentar";#N/A,#N/A,FALSE,"Ergebnisrechnung";#N/A,#N/A,FALSE,"Umsatz";#N/A,#N/A,FALSE,"Bilanz"}</definedName>
    <definedName name="mape1" hidden="1">{#N/A,#N/A,FALSE,"Inhalt";#N/A,#N/A,FALSE,"Kommentar";#N/A,#N/A,FALSE,"Ergebnisrechnung";#N/A,#N/A,FALSE,"Umsatz";#N/A,#N/A,FALSE,"Bilanz"}</definedName>
    <definedName name="mappe1" localSheetId="20" hidden="1">{#N/A,#N/A,FALSE,"Inhalt";#N/A,#N/A,FALSE,"Kommentar";#N/A,#N/A,FALSE,"Ergebnisrechnung";#N/A,#N/A,FALSE,"Bilanz";#N/A,#N/A,FALSE,"Absatz";#N/A,#N/A,FALSE,"Umsatz";#N/A,#N/A,FALSE,"Preise";#N/A,#N/A,FALSE,"Kennzahlen"}</definedName>
    <definedName name="mappe1" localSheetId="21" hidden="1">{#N/A,#N/A,FALSE,"Inhalt";#N/A,#N/A,FALSE,"Kommentar";#N/A,#N/A,FALSE,"Ergebnisrechnung";#N/A,#N/A,FALSE,"Bilanz";#N/A,#N/A,FALSE,"Absatz";#N/A,#N/A,FALSE,"Umsatz";#N/A,#N/A,FALSE,"Preise";#N/A,#N/A,FALSE,"Kennzahlen"}</definedName>
    <definedName name="mappe1" localSheetId="15" hidden="1">{#N/A,#N/A,FALSE,"Inhalt";#N/A,#N/A,FALSE,"Kommentar";#N/A,#N/A,FALSE,"Ergebnisrechnung";#N/A,#N/A,FALSE,"Bilanz";#N/A,#N/A,FALSE,"Absatz";#N/A,#N/A,FALSE,"Umsatz";#N/A,#N/A,FALSE,"Preise";#N/A,#N/A,FALSE,"Kennzahlen"}</definedName>
    <definedName name="mappe1" localSheetId="19" hidden="1">{#N/A,#N/A,FALSE,"Inhalt";#N/A,#N/A,FALSE,"Kommentar";#N/A,#N/A,FALSE,"Ergebnisrechnung";#N/A,#N/A,FALSE,"Bilanz";#N/A,#N/A,FALSE,"Absatz";#N/A,#N/A,FALSE,"Umsatz";#N/A,#N/A,FALSE,"Preise";#N/A,#N/A,FALSE,"Kennzahlen"}</definedName>
    <definedName name="mappe1" hidden="1">{#N/A,#N/A,FALSE,"Inhalt";#N/A,#N/A,FALSE,"Kommentar";#N/A,#N/A,FALSE,"Ergebnisrechnung";#N/A,#N/A,FALSE,"Bilanz";#N/A,#N/A,FALSE,"Absatz";#N/A,#N/A,FALSE,"Umsatz";#N/A,#N/A,FALSE,"Preise";#N/A,#N/A,FALSE,"Kennzahlen"}</definedName>
    <definedName name="Marcin" localSheetId="20" hidden="1">{"frvgl_ag",#N/A,FALSE,"FRPRINT";"frvgl_domestic",#N/A,FALSE,"FRPRINT";"frvgl_int_sales",#N/A,FALSE,"FRPRINT"}</definedName>
    <definedName name="Marcin" localSheetId="21" hidden="1">{"frvgl_ag",#N/A,FALSE,"FRPRINT";"frvgl_domestic",#N/A,FALSE,"FRPRINT";"frvgl_int_sales",#N/A,FALSE,"FRPRINT"}</definedName>
    <definedName name="Marcin" localSheetId="15" hidden="1">{"frvgl_ag",#N/A,FALSE,"FRPRINT";"frvgl_domestic",#N/A,FALSE,"FRPRINT";"frvgl_int_sales",#N/A,FALSE,"FRPRINT"}</definedName>
    <definedName name="Marcin" localSheetId="19" hidden="1">{"frvgl_ag",#N/A,FALSE,"FRPRINT";"frvgl_domestic",#N/A,FALSE,"FRPRINT";"frvgl_int_sales",#N/A,FALSE,"FRPRINT"}</definedName>
    <definedName name="Marcin" hidden="1">{"frvgl_ag",#N/A,FALSE,"FRPRINT";"frvgl_domestic",#N/A,FALSE,"FRPRINT";"frvgl_int_sales",#N/A,FALSE,"FRPRINT"}</definedName>
    <definedName name="matav"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av"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av"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av"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av"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rite" localSheetId="15" hidden="1">{#N/A,#N/A,FALSE,"Ventes V.P. V.U.";#N/A,#N/A,FALSE,"Les Concurences";#N/A,#N/A,FALSE,"DACIA"}</definedName>
    <definedName name="matrite" localSheetId="19" hidden="1">{#N/A,#N/A,FALSE,"Ventes V.P. V.U.";#N/A,#N/A,FALSE,"Les Concurences";#N/A,#N/A,FALSE,"DACIA"}</definedName>
    <definedName name="matrite" hidden="1">{#N/A,#N/A,FALSE,"Ventes V.P. V.U.";#N/A,#N/A,FALSE,"Les Concurences";#N/A,#N/A,FALSE,"DACIA"}</definedName>
    <definedName name="mbnmn" hidden="1">#REF!</definedName>
    <definedName name="Megoszlás2002" localSheetId="15"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Megoszlás2002" localSheetId="19"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Megoszlás2002"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MEWarning" hidden="1">1</definedName>
    <definedName name="mm" localSheetId="20" hidden="1">{"weichwaren",#N/A,FALSE,"Liste 1";"hartwaren",#N/A,FALSE,"Liste 1";"food",#N/A,FALSE,"Liste 1";"fleisch",#N/A,FALSE,"Liste 1"}</definedName>
    <definedName name="mm" localSheetId="21" hidden="1">{"weichwaren",#N/A,FALSE,"Liste 1";"hartwaren",#N/A,FALSE,"Liste 1";"food",#N/A,FALSE,"Liste 1";"fleisch",#N/A,FALSE,"Liste 1"}</definedName>
    <definedName name="mm" localSheetId="15" hidden="1">{"weichwaren",#N/A,FALSE,"Liste 1";"hartwaren",#N/A,FALSE,"Liste 1";"food",#N/A,FALSE,"Liste 1";"fleisch",#N/A,FALSE,"Liste 1"}</definedName>
    <definedName name="mm" localSheetId="19" hidden="1">{"weichwaren",#N/A,FALSE,"Liste 1";"hartwaren",#N/A,FALSE,"Liste 1";"food",#N/A,FALSE,"Liste 1";"fleisch",#N/A,FALSE,"Liste 1"}</definedName>
    <definedName name="mm" hidden="1">{"weichwaren",#N/A,FALSE,"Liste 1";"hartwaren",#N/A,FALSE,"Liste 1";"food",#N/A,FALSE,"Liste 1";"fleisch",#N/A,FALSE,"Liste 1"}</definedName>
    <definedName name="mmflmgfldglfg" localSheetId="20"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flmgfldglfg" localSheetId="21"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flmgfldglfg" localSheetId="15"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flmgfldglfg" localSheetId="1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flmgfldglfg"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m" localSheetId="15" hidden="1">{"orixcsc",#N/A,FALSE,"ORIX CSC";"orixcsc2",#N/A,FALSE,"ORIX CSC"}</definedName>
    <definedName name="mmm" localSheetId="19" hidden="1">{"orixcsc",#N/A,FALSE,"ORIX CSC";"orixcsc2",#N/A,FALSE,"ORIX CSC"}</definedName>
    <definedName name="mmm" hidden="1">{"orixcsc",#N/A,FALSE,"ORIX CSC";"orixcsc2",#N/A,FALSE,"ORIX CSC"}</definedName>
    <definedName name="mmmm" localSheetId="20"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 localSheetId="21"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 localSheetId="15"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 localSheetId="19"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m" localSheetId="15" hidden="1">{"mgmt forecast",#N/A,FALSE,"Mgmt Forecast";"dcf table",#N/A,FALSE,"Mgmt Forecast";"sensitivity",#N/A,FALSE,"Mgmt Forecast";"table inputs",#N/A,FALSE,"Mgmt Forecast";"calculations",#N/A,FALSE,"Mgmt Forecast"}</definedName>
    <definedName name="mmmmm" localSheetId="19" hidden="1">{"mgmt forecast",#N/A,FALSE,"Mgmt Forecast";"dcf table",#N/A,FALSE,"Mgmt Forecast";"sensitivity",#N/A,FALSE,"Mgmt Forecast";"table inputs",#N/A,FALSE,"Mgmt Forecast";"calculations",#N/A,FALSE,"Mgmt Forecast"}</definedName>
    <definedName name="mmmmm" hidden="1">{"mgmt forecast",#N/A,FALSE,"Mgmt Forecast";"dcf table",#N/A,FALSE,"Mgmt Forecast";"sensitivity",#N/A,FALSE,"Mgmt Forecast";"table inputs",#N/A,FALSE,"Mgmt Forecast";"calculations",#N/A,FALSE,"Mgmt Forecast"}</definedName>
    <definedName name="mmmmmm" localSheetId="15" hidden="1">{#N/A,#N/A,FALSE,"Contribution Analysis"}</definedName>
    <definedName name="mmmmmm" localSheetId="19" hidden="1">{#N/A,#N/A,FALSE,"Contribution Analysis"}</definedName>
    <definedName name="mmmmmm" hidden="1">{#N/A,#N/A,FALSE,"Contribution Analysis"}</definedName>
    <definedName name="mmmmmmmhm" localSheetId="15" hidden="1">{"mgmt forecast",#N/A,FALSE,"Mgmt Forecast";"dcf table",#N/A,FALSE,"Mgmt Forecast";"sensitivity",#N/A,FALSE,"Mgmt Forecast";"table inputs",#N/A,FALSE,"Mgmt Forecast";"calculations",#N/A,FALSE,"Mgmt Forecast"}</definedName>
    <definedName name="mmmmmmmhm" localSheetId="19" hidden="1">{"mgmt forecast",#N/A,FALSE,"Mgmt Forecast";"dcf table",#N/A,FALSE,"Mgmt Forecast";"sensitivity",#N/A,FALSE,"Mgmt Forecast";"table inputs",#N/A,FALSE,"Mgmt Forecast";"calculations",#N/A,FALSE,"Mgmt Forecast"}</definedName>
    <definedName name="mmmmmmmhm" hidden="1">{"mgmt forecast",#N/A,FALSE,"Mgmt Forecast";"dcf table",#N/A,FALSE,"Mgmt Forecast";"sensitivity",#N/A,FALSE,"Mgmt Forecast";"table inputs",#N/A,FALSE,"Mgmt Forecast";"calculations",#N/A,FALSE,"Mgmt Forecast"}</definedName>
    <definedName name="mmmmmmmm" localSheetId="15" hidden="1">{#N/A,#N/A,FALSE,"ORIX CSC"}</definedName>
    <definedName name="mmmmmmmm" localSheetId="19" hidden="1">{#N/A,#N/A,FALSE,"ORIX CSC"}</definedName>
    <definedName name="mmmmmmmm" hidden="1">{#N/A,#N/A,FALSE,"ORIX CSC"}</definedName>
    <definedName name="n" localSheetId="20" hidden="1">{#N/A,#N/A,FALSE,"Aging Summary";#N/A,#N/A,FALSE,"Ratio Analysis";#N/A,#N/A,FALSE,"Test 120 Day Accts";#N/A,#N/A,FALSE,"Tickmarks"}</definedName>
    <definedName name="n" localSheetId="21" hidden="1">{#N/A,#N/A,FALSE,"Aging Summary";#N/A,#N/A,FALSE,"Ratio Analysis";#N/A,#N/A,FALSE,"Test 120 Day Accts";#N/A,#N/A,FALSE,"Tickmarks"}</definedName>
    <definedName name="n" localSheetId="15" hidden="1">{#N/A,#N/A,FALSE,"Aging Summary";#N/A,#N/A,FALSE,"Ratio Analysis";#N/A,#N/A,FALSE,"Test 120 Day Accts";#N/A,#N/A,FALSE,"Tickmarks"}</definedName>
    <definedName name="n" localSheetId="19" hidden="1">{#N/A,#N/A,FALSE,"Aging Summary";#N/A,#N/A,FALSE,"Ratio Analysis";#N/A,#N/A,FALSE,"Test 120 Day Accts";#N/A,#N/A,FALSE,"Tickmarks"}</definedName>
    <definedName name="n" hidden="1">{#N/A,#N/A,FALSE,"Aging Summary";#N/A,#N/A,FALSE,"Ratio Analysis";#N/A,#N/A,FALSE,"Test 120 Day Accts";#N/A,#N/A,FALSE,"Tickmarks"}</definedName>
    <definedName name="name" localSheetId="20" hidden="1">{"LBO Summary",#N/A,FALSE,"Summary";"Income Statement",#N/A,FALSE,"Model";"Cash Flow",#N/A,FALSE,"Model";"Balance Sheet",#N/A,FALSE,"Model";"Working Capital",#N/A,FALSE,"Model";"Pro Forma Balance Sheets",#N/A,FALSE,"PFBS";"Debt Balances",#N/A,FALSE,"Model";"Fee Schedules",#N/A,FALSE,"Model"}</definedName>
    <definedName name="name" localSheetId="21" hidden="1">{"LBO Summary",#N/A,FALSE,"Summary";"Income Statement",#N/A,FALSE,"Model";"Cash Flow",#N/A,FALSE,"Model";"Balance Sheet",#N/A,FALSE,"Model";"Working Capital",#N/A,FALSE,"Model";"Pro Forma Balance Sheets",#N/A,FALSE,"PFBS";"Debt Balances",#N/A,FALSE,"Model";"Fee Schedules",#N/A,FALSE,"Model"}</definedName>
    <definedName name="name" localSheetId="15" hidden="1">{"LBO Summary",#N/A,FALSE,"Summary";"Income Statement",#N/A,FALSE,"Model";"Cash Flow",#N/A,FALSE,"Model";"Balance Sheet",#N/A,FALSE,"Model";"Working Capital",#N/A,FALSE,"Model";"Pro Forma Balance Sheets",#N/A,FALSE,"PFBS";"Debt Balances",#N/A,FALSE,"Model";"Fee Schedules",#N/A,FALSE,"Model"}</definedName>
    <definedName name="name" localSheetId="19" hidden="1">{"LBO Summary",#N/A,FALSE,"Summary";"Income Statement",#N/A,FALSE,"Model";"Cash Flow",#N/A,FALSE,"Model";"Balance Sheet",#N/A,FALSE,"Model";"Working Capital",#N/A,FALSE,"Model";"Pro Forma Balance Sheets",#N/A,FALSE,"PFBS";"Debt Balances",#N/A,FALSE,"Model";"Fee Schedules",#N/A,FALSE,"Model"}</definedName>
    <definedName name="name" hidden="1">{"LBO Summary",#N/A,FALSE,"Summary";"Income Statement",#N/A,FALSE,"Model";"Cash Flow",#N/A,FALSE,"Model";"Balance Sheet",#N/A,FALSE,"Model";"Working Capital",#N/A,FALSE,"Model";"Pro Forma Balance Sheets",#N/A,FALSE,"PFBS";"Debt Balances",#N/A,FALSE,"Model";"Fee Schedules",#N/A,FALSE,"Model"}</definedName>
    <definedName name="naveeds" localSheetId="20" hidden="1">{"CSheet",#N/A,FALSE,"C";"SmCap",#N/A,FALSE,"VAL1";"GulfCoast",#N/A,FALSE,"VAL1";"nav",#N/A,FALSE,"NAV";"Summary",#N/A,FALSE,"NAV"}</definedName>
    <definedName name="naveeds" localSheetId="21" hidden="1">{"CSheet",#N/A,FALSE,"C";"SmCap",#N/A,FALSE,"VAL1";"GulfCoast",#N/A,FALSE,"VAL1";"nav",#N/A,FALSE,"NAV";"Summary",#N/A,FALSE,"NAV"}</definedName>
    <definedName name="naveeds" localSheetId="15" hidden="1">{"CSheet",#N/A,FALSE,"C";"SmCap",#N/A,FALSE,"VAL1";"GulfCoast",#N/A,FALSE,"VAL1";"nav",#N/A,FALSE,"NAV";"Summary",#N/A,FALSE,"NAV"}</definedName>
    <definedName name="naveeds" localSheetId="19" hidden="1">{"CSheet",#N/A,FALSE,"C";"SmCap",#N/A,FALSE,"VAL1";"GulfCoast",#N/A,FALSE,"VAL1";"nav",#N/A,FALSE,"NAV";"Summary",#N/A,FALSE,"NAV"}</definedName>
    <definedName name="naveeds" hidden="1">{"CSheet",#N/A,FALSE,"C";"SmCap",#N/A,FALSE,"VAL1";"GulfCoast",#N/A,FALSE,"VAL1";"nav",#N/A,FALSE,"NAV";"Summary",#N/A,FALSE,"NAV"}</definedName>
    <definedName name="ncvfghdtr" localSheetId="20" hidden="1">{#N/A,#N/A,FALSE,"Completion of MBudget"}</definedName>
    <definedName name="ncvfghdtr" localSheetId="21" hidden="1">{#N/A,#N/A,FALSE,"Completion of MBudget"}</definedName>
    <definedName name="ncvfghdtr" localSheetId="15" hidden="1">{#N/A,#N/A,FALSE,"Completion of MBudget"}</definedName>
    <definedName name="ncvfghdtr" localSheetId="19" hidden="1">{#N/A,#N/A,FALSE,"Completion of MBudget"}</definedName>
    <definedName name="ncvfghdtr" hidden="1">{#N/A,#N/A,FALSE,"Completion of MBudget"}</definedName>
    <definedName name="neucell" hidden="1">#REF!</definedName>
    <definedName name="neucelltre" hidden="1">#REF!</definedName>
    <definedName name="neucellun" hidden="1">#REF!</definedName>
    <definedName name="neuci" localSheetId="20" hidden="1">{"assumptions",#N/A,FALSE,"Scenario 1";"valuation",#N/A,FALSE,"Scenario 1"}</definedName>
    <definedName name="neuci" localSheetId="21" hidden="1">{"assumptions",#N/A,FALSE,"Scenario 1";"valuation",#N/A,FALSE,"Scenario 1"}</definedName>
    <definedName name="neuci" localSheetId="15" hidden="1">{"assumptions",#N/A,FALSE,"Scenario 1";"valuation",#N/A,FALSE,"Scenario 1"}</definedName>
    <definedName name="neuci" localSheetId="19" hidden="1">{"assumptions",#N/A,FALSE,"Scenario 1";"valuation",#N/A,FALSE,"Scenario 1"}</definedName>
    <definedName name="neuci" hidden="1">{"assumptions",#N/A,FALSE,"Scenario 1";"valuation",#N/A,FALSE,"Scenario 1"}</definedName>
    <definedName name="neudoi" localSheetId="20" hidden="1">{"LBO Summary",#N/A,FALSE,"Summary";"Income Statement",#N/A,FALSE,"Model";"Cash Flow",#N/A,FALSE,"Model";"Balance Sheet",#N/A,FALSE,"Model";"Working Capital",#N/A,FALSE,"Model";"Pro Forma Balance Sheets",#N/A,FALSE,"PFBS";"Debt Balances",#N/A,FALSE,"Model";"Fee Schedules",#N/A,FALSE,"Model"}</definedName>
    <definedName name="neudoi" localSheetId="21" hidden="1">{"LBO Summary",#N/A,FALSE,"Summary";"Income Statement",#N/A,FALSE,"Model";"Cash Flow",#N/A,FALSE,"Model";"Balance Sheet",#N/A,FALSE,"Model";"Working Capital",#N/A,FALSE,"Model";"Pro Forma Balance Sheets",#N/A,FALSE,"PFBS";"Debt Balances",#N/A,FALSE,"Model";"Fee Schedules",#N/A,FALSE,"Model"}</definedName>
    <definedName name="neudoi" localSheetId="15" hidden="1">{"LBO Summary",#N/A,FALSE,"Summary";"Income Statement",#N/A,FALSE,"Model";"Cash Flow",#N/A,FALSE,"Model";"Balance Sheet",#N/A,FALSE,"Model";"Working Capital",#N/A,FALSE,"Model";"Pro Forma Balance Sheets",#N/A,FALSE,"PFBS";"Debt Balances",#N/A,FALSE,"Model";"Fee Schedules",#N/A,FALSE,"Model"}</definedName>
    <definedName name="neudoi" localSheetId="19" hidden="1">{"LBO Summary",#N/A,FALSE,"Summary";"Income Statement",#N/A,FALSE,"Model";"Cash Flow",#N/A,FALSE,"Model";"Balance Sheet",#N/A,FALSE,"Model";"Working Capital",#N/A,FALSE,"Model";"Pro Forma Balance Sheets",#N/A,FALSE,"PFBS";"Debt Balances",#N/A,FALSE,"Model";"Fee Schedules",#N/A,FALSE,"Model"}</definedName>
    <definedName name="neudoi" hidden="1">{"LBO Summary",#N/A,FALSE,"Summary";"Income Statement",#N/A,FALSE,"Model";"Cash Flow",#N/A,FALSE,"Model";"Balance Sheet",#N/A,FALSE,"Model";"Working Capital",#N/A,FALSE,"Model";"Pro Forma Balance Sheets",#N/A,FALSE,"PFBS";"Debt Balances",#N/A,FALSE,"Model";"Fee Schedules",#N/A,FALSE,"Model"}</definedName>
    <definedName name="neuop" localSheetId="20" hidden="1">{"Co1statements",#N/A,FALSE,"Cmpy1";"Co2statement",#N/A,FALSE,"Cmpy2";"co1pm",#N/A,FALSE,"Co1PM";"co2PM",#N/A,FALSE,"Co2PM";"value",#N/A,FALSE,"value";"opco",#N/A,FALSE,"NewSparkle";"adjusts",#N/A,FALSE,"Adjustments"}</definedName>
    <definedName name="neuop" localSheetId="21" hidden="1">{"Co1statements",#N/A,FALSE,"Cmpy1";"Co2statement",#N/A,FALSE,"Cmpy2";"co1pm",#N/A,FALSE,"Co1PM";"co2PM",#N/A,FALSE,"Co2PM";"value",#N/A,FALSE,"value";"opco",#N/A,FALSE,"NewSparkle";"adjusts",#N/A,FALSE,"Adjustments"}</definedName>
    <definedName name="neuop" localSheetId="15" hidden="1">{"Co1statements",#N/A,FALSE,"Cmpy1";"Co2statement",#N/A,FALSE,"Cmpy2";"co1pm",#N/A,FALSE,"Co1PM";"co2PM",#N/A,FALSE,"Co2PM";"value",#N/A,FALSE,"value";"opco",#N/A,FALSE,"NewSparkle";"adjusts",#N/A,FALSE,"Adjustments"}</definedName>
    <definedName name="neuop" localSheetId="19" hidden="1">{"Co1statements",#N/A,FALSE,"Cmpy1";"Co2statement",#N/A,FALSE,"Cmpy2";"co1pm",#N/A,FALSE,"Co1PM";"co2PM",#N/A,FALSE,"Co2PM";"value",#N/A,FALSE,"value";"opco",#N/A,FALSE,"NewSparkle";"adjusts",#N/A,FALSE,"Adjustments"}</definedName>
    <definedName name="neuop" hidden="1">{"Co1statements",#N/A,FALSE,"Cmpy1";"Co2statement",#N/A,FALSE,"Cmpy2";"co1pm",#N/A,FALSE,"Co1PM";"co2PM",#N/A,FALSE,"Co2PM";"value",#N/A,FALSE,"value";"opco",#N/A,FALSE,"NewSparkle";"adjusts",#N/A,FALSE,"Adjustments"}</definedName>
    <definedName name="neupa" localSheetId="20" hidden="1">{"LBO Summary",#N/A,FALSE,"Summary"}</definedName>
    <definedName name="neupa" localSheetId="21" hidden="1">{"LBO Summary",#N/A,FALSE,"Summary"}</definedName>
    <definedName name="neupa" localSheetId="15" hidden="1">{"LBO Summary",#N/A,FALSE,"Summary"}</definedName>
    <definedName name="neupa" localSheetId="19" hidden="1">{"LBO Summary",#N/A,FALSE,"Summary"}</definedName>
    <definedName name="neupa" hidden="1">{"LBO Summary",#N/A,FALSE,"Summary"}</definedName>
    <definedName name="neusa" localSheetId="20" hidden="1">{"LBO Summary",#N/A,FALSE,"Summary"}</definedName>
    <definedName name="neusa" localSheetId="21" hidden="1">{"LBO Summary",#N/A,FALSE,"Summary"}</definedName>
    <definedName name="neusa" localSheetId="15" hidden="1">{"LBO Summary",#N/A,FALSE,"Summary"}</definedName>
    <definedName name="neusa" localSheetId="19" hidden="1">{"LBO Summary",#N/A,FALSE,"Summary"}</definedName>
    <definedName name="neusa" hidden="1">{"LBO Summary",#N/A,FALSE,"Summary"}</definedName>
    <definedName name="neusap" localSheetId="20" hidden="1">{"LBO Summary",#N/A,FALSE,"Summary";"Income Statement",#N/A,FALSE,"Model";"Cash Flow",#N/A,FALSE,"Model";"Balance Sheet",#N/A,FALSE,"Model";"Working Capital",#N/A,FALSE,"Model";"Pro Forma Balance Sheets",#N/A,FALSE,"PFBS";"Debt Balances",#N/A,FALSE,"Model";"Fee Schedules",#N/A,FALSE,"Model"}</definedName>
    <definedName name="neusap" localSheetId="21" hidden="1">{"LBO Summary",#N/A,FALSE,"Summary";"Income Statement",#N/A,FALSE,"Model";"Cash Flow",#N/A,FALSE,"Model";"Balance Sheet",#N/A,FALSE,"Model";"Working Capital",#N/A,FALSE,"Model";"Pro Forma Balance Sheets",#N/A,FALSE,"PFBS";"Debt Balances",#N/A,FALSE,"Model";"Fee Schedules",#N/A,FALSE,"Model"}</definedName>
    <definedName name="neusap" localSheetId="15" hidden="1">{"LBO Summary",#N/A,FALSE,"Summary";"Income Statement",#N/A,FALSE,"Model";"Cash Flow",#N/A,FALSE,"Model";"Balance Sheet",#N/A,FALSE,"Model";"Working Capital",#N/A,FALSE,"Model";"Pro Forma Balance Sheets",#N/A,FALSE,"PFBS";"Debt Balances",#N/A,FALSE,"Model";"Fee Schedules",#N/A,FALSE,"Model"}</definedName>
    <definedName name="neusap" localSheetId="19" hidden="1">{"LBO Summary",#N/A,FALSE,"Summary";"Income Statement",#N/A,FALSE,"Model";"Cash Flow",#N/A,FALSE,"Model";"Balance Sheet",#N/A,FALSE,"Model";"Working Capital",#N/A,FALSE,"Model";"Pro Forma Balance Sheets",#N/A,FALSE,"PFBS";"Debt Balances",#N/A,FALSE,"Model";"Fee Schedules",#N/A,FALSE,"Model"}</definedName>
    <definedName name="neusap" hidden="1">{"LBO Summary",#N/A,FALSE,"Summary";"Income Statement",#N/A,FALSE,"Model";"Cash Flow",#N/A,FALSE,"Model";"Balance Sheet",#N/A,FALSE,"Model";"Working Capital",#N/A,FALSE,"Model";"Pro Forma Balance Sheets",#N/A,FALSE,"PFBS";"Debt Balances",#N/A,FALSE,"Model";"Fee Schedules",#N/A,FALSE,"Model"}</definedName>
    <definedName name="neutrei" localSheetId="20" hidden="1">{"LBO Summary",#N/A,FALSE,"Summary"}</definedName>
    <definedName name="neutrei" localSheetId="21" hidden="1">{"LBO Summary",#N/A,FALSE,"Summary"}</definedName>
    <definedName name="neutrei" localSheetId="15" hidden="1">{"LBO Summary",#N/A,FALSE,"Summary"}</definedName>
    <definedName name="neutrei" localSheetId="19" hidden="1">{"LBO Summary",#N/A,FALSE,"Summary"}</definedName>
    <definedName name="neutrei" hidden="1">{"LBO Summary",#N/A,FALSE,"Summary"}</definedName>
    <definedName name="new" localSheetId="20" hidden="1">{#N/A,#N/A,FALSE,"COP CONS SK";#N/A,#N/A,FALSE,"COP CONS RG";#N/A,#N/A,FALSE,"COP CONS SK BC";#N/A,#N/A,FALSE,"COP CONS RG BC";#N/A,#N/A,FALSE,"ALLIANCE SK";#N/A,#N/A,FALSE,"ALLIANCE RG";#N/A,#N/A,FALSE,"CPC SK";#N/A,#N/A,FALSE,"CPC RG"}</definedName>
    <definedName name="new" localSheetId="21" hidden="1">{#N/A,#N/A,FALSE,"COP CONS SK";#N/A,#N/A,FALSE,"COP CONS RG";#N/A,#N/A,FALSE,"COP CONS SK BC";#N/A,#N/A,FALSE,"COP CONS RG BC";#N/A,#N/A,FALSE,"ALLIANCE SK";#N/A,#N/A,FALSE,"ALLIANCE RG";#N/A,#N/A,FALSE,"CPC SK";#N/A,#N/A,FALSE,"CPC RG"}</definedName>
    <definedName name="new" localSheetId="15" hidden="1">{#N/A,#N/A,FALSE,"COP CONS SK";#N/A,#N/A,FALSE,"COP CONS RG";#N/A,#N/A,FALSE,"COP CONS SK BC";#N/A,#N/A,FALSE,"COP CONS RG BC";#N/A,#N/A,FALSE,"ALLIANCE SK";#N/A,#N/A,FALSE,"ALLIANCE RG";#N/A,#N/A,FALSE,"CPC SK";#N/A,#N/A,FALSE,"CPC RG"}</definedName>
    <definedName name="new" localSheetId="19" hidden="1">{#N/A,#N/A,FALSE,"COP CONS SK";#N/A,#N/A,FALSE,"COP CONS RG";#N/A,#N/A,FALSE,"COP CONS SK BC";#N/A,#N/A,FALSE,"COP CONS RG BC";#N/A,#N/A,FALSE,"ALLIANCE SK";#N/A,#N/A,FALSE,"ALLIANCE RG";#N/A,#N/A,FALSE,"CPC SK";#N/A,#N/A,FALSE,"CPC RG"}</definedName>
    <definedName name="new" hidden="1">{#N/A,#N/A,FALSE,"COP CONS SK";#N/A,#N/A,FALSE,"COP CONS RG";#N/A,#N/A,FALSE,"COP CONS SK BC";#N/A,#N/A,FALSE,"COP CONS RG BC";#N/A,#N/A,FALSE,"ALLIANCE SK";#N/A,#N/A,FALSE,"ALLIANCE RG";#N/A,#N/A,FALSE,"CPC SK";#N/A,#N/A,FALSE,"CPC RG"}</definedName>
    <definedName name="newcin" localSheetId="20" hidden="1">{"assumptions",#N/A,FALSE,"Scenario 1";"valuation",#N/A,FALSE,"Scenario 1"}</definedName>
    <definedName name="newcin" localSheetId="21" hidden="1">{"assumptions",#N/A,FALSE,"Scenario 1";"valuation",#N/A,FALSE,"Scenario 1"}</definedName>
    <definedName name="newcin" localSheetId="15" hidden="1">{"assumptions",#N/A,FALSE,"Scenario 1";"valuation",#N/A,FALSE,"Scenario 1"}</definedName>
    <definedName name="newcin" localSheetId="19" hidden="1">{"assumptions",#N/A,FALSE,"Scenario 1";"valuation",#N/A,FALSE,"Scenario 1"}</definedName>
    <definedName name="newcin" hidden="1">{"assumptions",#N/A,FALSE,"Scenario 1";"valuation",#N/A,FALSE,"Scenario 1"}</definedName>
    <definedName name="newdoi" localSheetId="20" hidden="1">{"LBO Summary",#N/A,FALSE,"Summary";"Income Statement",#N/A,FALSE,"Model";"Cash Flow",#N/A,FALSE,"Model";"Balance Sheet",#N/A,FALSE,"Model";"Working Capital",#N/A,FALSE,"Model";"Pro Forma Balance Sheets",#N/A,FALSE,"PFBS";"Debt Balances",#N/A,FALSE,"Model";"Fee Schedules",#N/A,FALSE,"Model"}</definedName>
    <definedName name="newdoi" localSheetId="21" hidden="1">{"LBO Summary",#N/A,FALSE,"Summary";"Income Statement",#N/A,FALSE,"Model";"Cash Flow",#N/A,FALSE,"Model";"Balance Sheet",#N/A,FALSE,"Model";"Working Capital",#N/A,FALSE,"Model";"Pro Forma Balance Sheets",#N/A,FALSE,"PFBS";"Debt Balances",#N/A,FALSE,"Model";"Fee Schedules",#N/A,FALSE,"Model"}</definedName>
    <definedName name="newdoi" localSheetId="15" hidden="1">{"LBO Summary",#N/A,FALSE,"Summary";"Income Statement",#N/A,FALSE,"Model";"Cash Flow",#N/A,FALSE,"Model";"Balance Sheet",#N/A,FALSE,"Model";"Working Capital",#N/A,FALSE,"Model";"Pro Forma Balance Sheets",#N/A,FALSE,"PFBS";"Debt Balances",#N/A,FALSE,"Model";"Fee Schedules",#N/A,FALSE,"Model"}</definedName>
    <definedName name="newdoi" localSheetId="19" hidden="1">{"LBO Summary",#N/A,FALSE,"Summary";"Income Statement",#N/A,FALSE,"Model";"Cash Flow",#N/A,FALSE,"Model";"Balance Sheet",#N/A,FALSE,"Model";"Working Capital",#N/A,FALSE,"Model";"Pro Forma Balance Sheets",#N/A,FALSE,"PFBS";"Debt Balances",#N/A,FALSE,"Model";"Fee Schedules",#N/A,FALSE,"Model"}</definedName>
    <definedName name="newdoi" hidden="1">{"LBO Summary",#N/A,FALSE,"Summary";"Income Statement",#N/A,FALSE,"Model";"Cash Flow",#N/A,FALSE,"Model";"Balance Sheet",#N/A,FALSE,"Model";"Working Capital",#N/A,FALSE,"Model";"Pro Forma Balance Sheets",#N/A,FALSE,"PFBS";"Debt Balances",#N/A,FALSE,"Model";"Fee Schedules",#N/A,FALSE,"Model"}</definedName>
    <definedName name="newopt" localSheetId="20" hidden="1">{"Co1statements",#N/A,FALSE,"Cmpy1";"Co2statement",#N/A,FALSE,"Cmpy2";"co1pm",#N/A,FALSE,"Co1PM";"co2PM",#N/A,FALSE,"Co2PM";"value",#N/A,FALSE,"value";"opco",#N/A,FALSE,"NewSparkle";"adjusts",#N/A,FALSE,"Adjustments"}</definedName>
    <definedName name="newopt" localSheetId="21" hidden="1">{"Co1statements",#N/A,FALSE,"Cmpy1";"Co2statement",#N/A,FALSE,"Cmpy2";"co1pm",#N/A,FALSE,"Co1PM";"co2PM",#N/A,FALSE,"Co2PM";"value",#N/A,FALSE,"value";"opco",#N/A,FALSE,"NewSparkle";"adjusts",#N/A,FALSE,"Adjustments"}</definedName>
    <definedName name="newopt" localSheetId="15" hidden="1">{"Co1statements",#N/A,FALSE,"Cmpy1";"Co2statement",#N/A,FALSE,"Cmpy2";"co1pm",#N/A,FALSE,"Co1PM";"co2PM",#N/A,FALSE,"Co2PM";"value",#N/A,FALSE,"value";"opco",#N/A,FALSE,"NewSparkle";"adjusts",#N/A,FALSE,"Adjustments"}</definedName>
    <definedName name="newopt" localSheetId="19" hidden="1">{"Co1statements",#N/A,FALSE,"Cmpy1";"Co2statement",#N/A,FALSE,"Cmpy2";"co1pm",#N/A,FALSE,"Co1PM";"co2PM",#N/A,FALSE,"Co2PM";"value",#N/A,FALSE,"value";"opco",#N/A,FALSE,"NewSparkle";"adjusts",#N/A,FALSE,"Adjustments"}</definedName>
    <definedName name="newopt" hidden="1">{"Co1statements",#N/A,FALSE,"Cmpy1";"Co2statement",#N/A,FALSE,"Cmpy2";"co1pm",#N/A,FALSE,"Co1PM";"co2PM",#N/A,FALSE,"Co2PM";"value",#N/A,FALSE,"value";"opco",#N/A,FALSE,"NewSparkle";"adjusts",#N/A,FALSE,"Adjustments"}</definedName>
    <definedName name="newpa" localSheetId="20" hidden="1">{"LBO Summary",#N/A,FALSE,"Summary"}</definedName>
    <definedName name="newpa" localSheetId="21" hidden="1">{"LBO Summary",#N/A,FALSE,"Summary"}</definedName>
    <definedName name="newpa" localSheetId="15" hidden="1">{"LBO Summary",#N/A,FALSE,"Summary"}</definedName>
    <definedName name="newpa" localSheetId="19" hidden="1">{"LBO Summary",#N/A,FALSE,"Summary"}</definedName>
    <definedName name="newpa" hidden="1">{"LBO Summary",#N/A,FALSE,"Summary"}</definedName>
    <definedName name="newsa" localSheetId="20" hidden="1">{"LBO Summary",#N/A,FALSE,"Summary"}</definedName>
    <definedName name="newsa" localSheetId="21" hidden="1">{"LBO Summary",#N/A,FALSE,"Summary"}</definedName>
    <definedName name="newsa" localSheetId="15" hidden="1">{"LBO Summary",#N/A,FALSE,"Summary"}</definedName>
    <definedName name="newsa" localSheetId="19" hidden="1">{"LBO Summary",#N/A,FALSE,"Summary"}</definedName>
    <definedName name="newsa" hidden="1">{"LBO Summary",#N/A,FALSE,"Summary"}</definedName>
    <definedName name="newsap" localSheetId="20" hidden="1">{"LBO Summary",#N/A,FALSE,"Summary";"Income Statement",#N/A,FALSE,"Model";"Cash Flow",#N/A,FALSE,"Model";"Balance Sheet",#N/A,FALSE,"Model";"Working Capital",#N/A,FALSE,"Model";"Pro Forma Balance Sheets",#N/A,FALSE,"PFBS";"Debt Balances",#N/A,FALSE,"Model";"Fee Schedules",#N/A,FALSE,"Model"}</definedName>
    <definedName name="newsap" localSheetId="21" hidden="1">{"LBO Summary",#N/A,FALSE,"Summary";"Income Statement",#N/A,FALSE,"Model";"Cash Flow",#N/A,FALSE,"Model";"Balance Sheet",#N/A,FALSE,"Model";"Working Capital",#N/A,FALSE,"Model";"Pro Forma Balance Sheets",#N/A,FALSE,"PFBS";"Debt Balances",#N/A,FALSE,"Model";"Fee Schedules",#N/A,FALSE,"Model"}</definedName>
    <definedName name="newsap" localSheetId="15" hidden="1">{"LBO Summary",#N/A,FALSE,"Summary";"Income Statement",#N/A,FALSE,"Model";"Cash Flow",#N/A,FALSE,"Model";"Balance Sheet",#N/A,FALSE,"Model";"Working Capital",#N/A,FALSE,"Model";"Pro Forma Balance Sheets",#N/A,FALSE,"PFBS";"Debt Balances",#N/A,FALSE,"Model";"Fee Schedules",#N/A,FALSE,"Model"}</definedName>
    <definedName name="newsap" localSheetId="19" hidden="1">{"LBO Summary",#N/A,FALSE,"Summary";"Income Statement",#N/A,FALSE,"Model";"Cash Flow",#N/A,FALSE,"Model";"Balance Sheet",#N/A,FALSE,"Model";"Working Capital",#N/A,FALSE,"Model";"Pro Forma Balance Sheets",#N/A,FALSE,"PFBS";"Debt Balances",#N/A,FALSE,"Model";"Fee Schedules",#N/A,FALSE,"Model"}</definedName>
    <definedName name="newsap" hidden="1">{"LBO Summary",#N/A,FALSE,"Summary";"Income Statement",#N/A,FALSE,"Model";"Cash Flow",#N/A,FALSE,"Model";"Balance Sheet",#N/A,FALSE,"Model";"Working Capital",#N/A,FALSE,"Model";"Pro Forma Balance Sheets",#N/A,FALSE,"PFBS";"Debt Balances",#N/A,FALSE,"Model";"Fee Schedules",#N/A,FALSE,"Model"}</definedName>
    <definedName name="newtest2" localSheetId="20"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2" localSheetId="21"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2" localSheetId="15"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2"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2"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3" localSheetId="20"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est3" localSheetId="21"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est3" localSheetId="15"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est3" localSheetId="19"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est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rei" localSheetId="20" hidden="1">{"LBO Summary",#N/A,FALSE,"Summary"}</definedName>
    <definedName name="newtrei" localSheetId="21" hidden="1">{"LBO Summary",#N/A,FALSE,"Summary"}</definedName>
    <definedName name="newtrei" localSheetId="15" hidden="1">{"LBO Summary",#N/A,FALSE,"Summary"}</definedName>
    <definedName name="newtrei" localSheetId="19" hidden="1">{"LBO Summary",#N/A,FALSE,"Summary"}</definedName>
    <definedName name="newtrei" hidden="1">{"LBO Summary",#N/A,FALSE,"Summary"}</definedName>
    <definedName name="nHTML" localSheetId="15" hidden="1">{"'Jan - March 2000'!$A$5:$J$46"}</definedName>
    <definedName name="nHTML" localSheetId="19" hidden="1">{"'Jan - March 2000'!$A$5:$J$46"}</definedName>
    <definedName name="nHTML" hidden="1">{"'Jan - March 2000'!$A$5:$J$46"}</definedName>
    <definedName name="nn" localSheetId="20" hidden="1">{#N/A,#N/A,FALSE,"PRJCTED QTRLY $'s"}</definedName>
    <definedName name="nn" localSheetId="21" hidden="1">{#N/A,#N/A,FALSE,"PRJCTED QTRLY $'s"}</definedName>
    <definedName name="nn" localSheetId="15" hidden="1">{#N/A,#N/A,FALSE,"PRJCTED QTRLY $'s"}</definedName>
    <definedName name="nn" localSheetId="19" hidden="1">{#N/A,#N/A,FALSE,"PRJCTED QTRLY $'s"}</definedName>
    <definedName name="nn" hidden="1">{#N/A,#N/A,FALSE,"PRJCTED QTRLY $'s"}</definedName>
    <definedName name="nnn" localSheetId="20" hidden="1">{"Vic_FF_All",#N/A,FALSE,"Viceroy";"Vic_FF_Tech",#N/A,FALSE,"Viceroy";"Vic_FF_Pricing",#N/A,FALSE,"Viceroy";"Vic_FF_perMille",#N/A,FALSE,"Viceroy"}</definedName>
    <definedName name="nnn" localSheetId="21" hidden="1">{"Vic_FF_All",#N/A,FALSE,"Viceroy";"Vic_FF_Tech",#N/A,FALSE,"Viceroy";"Vic_FF_Pricing",#N/A,FALSE,"Viceroy";"Vic_FF_perMille",#N/A,FALSE,"Viceroy"}</definedName>
    <definedName name="nnn" localSheetId="15" hidden="1">{"Vic_FF_All",#N/A,FALSE,"Viceroy";"Vic_FF_Tech",#N/A,FALSE,"Viceroy";"Vic_FF_Pricing",#N/A,FALSE,"Viceroy";"Vic_FF_perMille",#N/A,FALSE,"Viceroy"}</definedName>
    <definedName name="nnn" localSheetId="19" hidden="1">{"Vic_FF_All",#N/A,FALSE,"Viceroy";"Vic_FF_Tech",#N/A,FALSE,"Viceroy";"Vic_FF_Pricing",#N/A,FALSE,"Viceroy";"Vic_FF_perMille",#N/A,FALSE,"Viceroy"}</definedName>
    <definedName name="nnn" hidden="1">{"Vic_FF_All",#N/A,FALSE,"Viceroy";"Vic_FF_Tech",#N/A,FALSE,"Viceroy";"Vic_FF_Pricing",#N/A,FALSE,"Viceroy";"Vic_FF_perMille",#N/A,FALSE,"Viceroy"}</definedName>
    <definedName name="NNNN" hidden="1">#REF!</definedName>
    <definedName name="nnnnn" localSheetId="20" hidden="1">{"Meas",#N/A,FALSE,"Tot Europe";"Red",#N/A,FALSE,"Tot Europe"}</definedName>
    <definedName name="nnnnn" localSheetId="21" hidden="1">{"Meas",#N/A,FALSE,"Tot Europe";"Red",#N/A,FALSE,"Tot Europe"}</definedName>
    <definedName name="nnnnn" localSheetId="15" hidden="1">{"Meas",#N/A,FALSE,"Tot Europe";"Red",#N/A,FALSE,"Tot Europe"}</definedName>
    <definedName name="nnnnn" localSheetId="19" hidden="1">{"Meas",#N/A,FALSE,"Tot Europe";"Red",#N/A,FALSE,"Tot Europe"}</definedName>
    <definedName name="nnnnn" hidden="1">{"Meas",#N/A,FALSE,"Tot Europe";"Red",#N/A,FALSE,"Tot Europe"}</definedName>
    <definedName name="No" localSheetId="20" hidden="1">{"frvgl_ag",#N/A,FALSE,"FRPRINT";"frvgl_domestic",#N/A,FALSE,"FRPRINT";"frvgl_int_sales",#N/A,FALSE,"FRPRINT"}</definedName>
    <definedName name="No" localSheetId="21" hidden="1">{"frvgl_ag",#N/A,FALSE,"FRPRINT";"frvgl_domestic",#N/A,FALSE,"FRPRINT";"frvgl_int_sales",#N/A,FALSE,"FRPRINT"}</definedName>
    <definedName name="No" localSheetId="15" hidden="1">{"frvgl_ag",#N/A,FALSE,"FRPRINT";"frvgl_domestic",#N/A,FALSE,"FRPRINT";"frvgl_int_sales",#N/A,FALSE,"FRPRINT"}</definedName>
    <definedName name="No" localSheetId="19" hidden="1">{"frvgl_ag",#N/A,FALSE,"FRPRINT";"frvgl_domestic",#N/A,FALSE,"FRPRINT";"frvgl_int_sales",#N/A,FALSE,"FRPRINT"}</definedName>
    <definedName name="No" hidden="1">{"frvgl_ag",#N/A,FALSE,"FRPRINT";"frvgl_domestic",#N/A,FALSE,"FRPRINT";"frvgl_int_sales",#N/A,FALSE,"FRPRINT"}</definedName>
    <definedName name="nuovo" localSheetId="15" hidden="1">{"'listino'!$A$1:$D$55"}</definedName>
    <definedName name="nuovo" localSheetId="19" hidden="1">{"'listino'!$A$1:$D$55"}</definedName>
    <definedName name="nuovo" hidden="1">{"'listino'!$A$1:$D$55"}</definedName>
    <definedName name="nx" localSheetId="15" hidden="1">{"'Jan - March 2000'!$A$5:$J$46"}</definedName>
    <definedName name="nx" localSheetId="19" hidden="1">{"'Jan - March 2000'!$A$5:$J$46"}</definedName>
    <definedName name="nx" hidden="1">{"'Jan - March 2000'!$A$5:$J$46"}</definedName>
    <definedName name="o"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kokokooooooooooooooooooooo" localSheetId="15" hidden="1">{"AS",#N/A,FALSE,"Dec_BS";"LIAB",#N/A,FALSE,"Dec_BS"}</definedName>
    <definedName name="okokokooooooooooooooooooooo" localSheetId="19" hidden="1">{"AS",#N/A,FALSE,"Dec_BS";"LIAB",#N/A,FALSE,"Dec_BS"}</definedName>
    <definedName name="okokokooooooooooooooooooooo" hidden="1">{"AS",#N/A,FALSE,"Dec_BS";"LIAB",#N/A,FALSE,"Dec_BS"}</definedName>
    <definedName name="OKRE" localSheetId="20" hidden="1">{"frvgl_ag",#N/A,FALSE,"FRPRINT";"frvgl_domestic",#N/A,FALSE,"FRPRINT";"frvgl_int_sales",#N/A,FALSE,"FRPRINT"}</definedName>
    <definedName name="OKRE" localSheetId="21" hidden="1">{"frvgl_ag",#N/A,FALSE,"FRPRINT";"frvgl_domestic",#N/A,FALSE,"FRPRINT";"frvgl_int_sales",#N/A,FALSE,"FRPRINT"}</definedName>
    <definedName name="OKRE" localSheetId="15" hidden="1">{"frvgl_ag",#N/A,FALSE,"FRPRINT";"frvgl_domestic",#N/A,FALSE,"FRPRINT";"frvgl_int_sales",#N/A,FALSE,"FRPRINT"}</definedName>
    <definedName name="OKRE" localSheetId="19" hidden="1">{"frvgl_ag",#N/A,FALSE,"FRPRINT";"frvgl_domestic",#N/A,FALSE,"FRPRINT";"frvgl_int_sales",#N/A,FALSE,"FRPRINT"}</definedName>
    <definedName name="OKRE" hidden="1">{"frvgl_ag",#N/A,FALSE,"FRPRINT";"frvgl_domestic",#N/A,FALSE,"FRPRINT";"frvgl_int_sales",#N/A,FALSE,"FRPRINT"}</definedName>
    <definedName name="oo" localSheetId="20" hidden="1">{"fleisch",#N/A,FALSE,"WG HK";"food",#N/A,FALSE,"WG HK";"hartwaren",#N/A,FALSE,"WG HK";"weichwaren",#N/A,FALSE,"WG HK"}</definedName>
    <definedName name="oo" localSheetId="21" hidden="1">{"fleisch",#N/A,FALSE,"WG HK";"food",#N/A,FALSE,"WG HK";"hartwaren",#N/A,FALSE,"WG HK";"weichwaren",#N/A,FALSE,"WG HK"}</definedName>
    <definedName name="oo" localSheetId="15" hidden="1">{"fleisch",#N/A,FALSE,"WG HK";"food",#N/A,FALSE,"WG HK";"hartwaren",#N/A,FALSE,"WG HK";"weichwaren",#N/A,FALSE,"WG HK"}</definedName>
    <definedName name="oo" localSheetId="19" hidden="1">{"fleisch",#N/A,FALSE,"WG HK";"food",#N/A,FALSE,"WG HK";"hartwaren",#N/A,FALSE,"WG HK";"weichwaren",#N/A,FALSE,"WG HK"}</definedName>
    <definedName name="oo" hidden="1">{"fleisch",#N/A,FALSE,"WG HK";"food",#N/A,FALSE,"WG HK";"hartwaren",#N/A,FALSE,"WG HK";"weichwaren",#N/A,FALSE,"WG HK"}</definedName>
    <definedName name="ooooooo"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oooooooo"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oooooooo"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oooooooo"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oooooooo"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ooooooo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popop" localSheetId="20" hidden="1">{#N/A,#N/A,TRUE,"index";#N/A,#N/A,TRUE,"Summary";#N/A,#N/A,TRUE,"Continuing Business";#N/A,#N/A,TRUE,"Disposals";#N/A,#N/A,TRUE,"Acquisitions";#N/A,#N/A,TRUE,"Actual &amp; Plan Reconciliation"}</definedName>
    <definedName name="opopop" localSheetId="21" hidden="1">{#N/A,#N/A,TRUE,"index";#N/A,#N/A,TRUE,"Summary";#N/A,#N/A,TRUE,"Continuing Business";#N/A,#N/A,TRUE,"Disposals";#N/A,#N/A,TRUE,"Acquisitions";#N/A,#N/A,TRUE,"Actual &amp; Plan Reconciliation"}</definedName>
    <definedName name="opopop" localSheetId="15" hidden="1">{#N/A,#N/A,TRUE,"index";#N/A,#N/A,TRUE,"Summary";#N/A,#N/A,TRUE,"Continuing Business";#N/A,#N/A,TRUE,"Disposals";#N/A,#N/A,TRUE,"Acquisitions";#N/A,#N/A,TRUE,"Actual &amp; Plan Reconciliation"}</definedName>
    <definedName name="opopop" localSheetId="19" hidden="1">{#N/A,#N/A,TRUE,"index";#N/A,#N/A,TRUE,"Summary";#N/A,#N/A,TRUE,"Continuing Business";#N/A,#N/A,TRUE,"Disposals";#N/A,#N/A,TRUE,"Acquisitions";#N/A,#N/A,TRUE,"Actual &amp; Plan Reconciliation"}</definedName>
    <definedName name="opopop" hidden="1">{#N/A,#N/A,TRUE,"index";#N/A,#N/A,TRUE,"Summary";#N/A,#N/A,TRUE,"Continuing Business";#N/A,#N/A,TRUE,"Disposals";#N/A,#N/A,TRUE,"Acquisitions";#N/A,#N/A,TRUE,"Actual &amp; Plan Reconciliation"}</definedName>
    <definedName name="opopop2" localSheetId="20" hidden="1">{#N/A,#N/A,TRUE,"index";#N/A,#N/A,TRUE,"Summary";#N/A,#N/A,TRUE,"Continuing Business";#N/A,#N/A,TRUE,"Disposals";#N/A,#N/A,TRUE,"Acquisitions";#N/A,#N/A,TRUE,"Actual &amp; Plan Reconciliation"}</definedName>
    <definedName name="opopop2" localSheetId="21" hidden="1">{#N/A,#N/A,TRUE,"index";#N/A,#N/A,TRUE,"Summary";#N/A,#N/A,TRUE,"Continuing Business";#N/A,#N/A,TRUE,"Disposals";#N/A,#N/A,TRUE,"Acquisitions";#N/A,#N/A,TRUE,"Actual &amp; Plan Reconciliation"}</definedName>
    <definedName name="opopop2" localSheetId="15" hidden="1">{#N/A,#N/A,TRUE,"index";#N/A,#N/A,TRUE,"Summary";#N/A,#N/A,TRUE,"Continuing Business";#N/A,#N/A,TRUE,"Disposals";#N/A,#N/A,TRUE,"Acquisitions";#N/A,#N/A,TRUE,"Actual &amp; Plan Reconciliation"}</definedName>
    <definedName name="opopop2" localSheetId="19" hidden="1">{#N/A,#N/A,TRUE,"index";#N/A,#N/A,TRUE,"Summary";#N/A,#N/A,TRUE,"Continuing Business";#N/A,#N/A,TRUE,"Disposals";#N/A,#N/A,TRUE,"Acquisitions";#N/A,#N/A,TRUE,"Actual &amp; Plan Reconciliation"}</definedName>
    <definedName name="opopop2" hidden="1">{#N/A,#N/A,TRUE,"index";#N/A,#N/A,TRUE,"Summary";#N/A,#N/A,TRUE,"Continuing Business";#N/A,#N/A,TRUE,"Disposals";#N/A,#N/A,TRUE,"Acquisitions";#N/A,#N/A,TRUE,"Actual &amp; Plan Reconciliation"}</definedName>
    <definedName name="OrderTable" hidden="1">#REF!</definedName>
    <definedName name="ParseAJE_AmountColumn" hidden="1">"AJE!$D:$D"</definedName>
    <definedName name="ParseAJE_DescrColumn" hidden="1">"BS!$H:$H"</definedName>
    <definedName name="ParseAJE_DescrColumn2" hidden="1">"PL!$F:$F"</definedName>
    <definedName name="ParseAJE_DestinationSheet" hidden="1">".Parsed AJE"</definedName>
    <definedName name="ParseAJE_IDColumn" hidden="1">"BS!$G:$G"</definedName>
    <definedName name="ParseAJE_IDColumn2" hidden="1">"PL!$E:$E"</definedName>
    <definedName name="ParseAJE_PLCatColumn" hidden="1">"AJE!$E:$E"</definedName>
    <definedName name="ParseAJE_SintColumn" hidden="1">"AJE!$A:$A"</definedName>
    <definedName name="ParseAJE_SpanColumn" hidden="1">"BS!$J:$J"</definedName>
    <definedName name="ParseAJE_SpanColumn2" hidden="1">"PL!$H:$H"</definedName>
    <definedName name="Pass" hidden="1">"ShowMe!"</definedName>
    <definedName name="PDO" localSheetId="15" hidden="1">{"'Summary'!$A$1:$J$46"}</definedName>
    <definedName name="PDO" localSheetId="19" hidden="1">{"'Summary'!$A$1:$J$46"}</definedName>
    <definedName name="PDO" hidden="1">{"'Summary'!$A$1:$J$46"}</definedName>
    <definedName name="PE" localSheetId="15" hidden="1">{#N/A,#N/A,FALSE,"Ventes V.P. V.U.";#N/A,#N/A,FALSE,"Les Concurences";#N/A,#N/A,FALSE,"DACIA"}</definedName>
    <definedName name="PE" localSheetId="19" hidden="1">{#N/A,#N/A,FALSE,"Ventes V.P. V.U.";#N/A,#N/A,FALSE,"Les Concurences";#N/A,#N/A,FALSE,"DACIA"}</definedName>
    <definedName name="PE" hidden="1">{#N/A,#N/A,FALSE,"Ventes V.P. V.U.";#N/A,#N/A,FALSE,"Les Concurences";#N/A,#N/A,FALSE,"DACIA"}</definedName>
    <definedName name="PERF" localSheetId="15" hidden="1">{#N/A,#N/A,FALSE,"Ventes V.P. V.U.";#N/A,#N/A,FALSE,"Les Concurences";#N/A,#N/A,FALSE,"DACIA"}</definedName>
    <definedName name="PERF" localSheetId="19" hidden="1">{#N/A,#N/A,FALSE,"Ventes V.P. V.U.";#N/A,#N/A,FALSE,"Les Concurences";#N/A,#N/A,FALSE,"DACIA"}</definedName>
    <definedName name="PERF" hidden="1">{#N/A,#N/A,FALSE,"Ventes V.P. V.U.";#N/A,#N/A,FALSE,"Les Concurences";#N/A,#N/A,FALSE,"DACIA"}</definedName>
    <definedName name="performanta" localSheetId="15" hidden="1">{#N/A,#N/A,FALSE,"Data";#N/A,#N/A,FALSE,"KCost";#N/A,#N/A,FALSE,"FinPl";#N/A,#N/A,FALSE,"Sale-";#N/A,#N/A,FALSE,"Sale+";#N/A,#N/A,FALSE,"Cost-";#N/A,#N/A,FALSE,"Cost+";#N/A,#N/A,FALSE,"IncPr";#N/A,#N/A,FALSE,"WK";#N/A,#N/A,FALSE,"FRR";#N/A,#N/A,FALSE,"SAnFRR";#N/A,#N/A,FALSE,"P&amp;L";#N/A,#N/A,FALSE,"CF";#N/A,#N/A,FALSE,"BS";#N/A,#N/A,FALSE,"Ratio";#N/A,#N/A,FALSE,"Forex"}</definedName>
    <definedName name="performanta" localSheetId="19" hidden="1">{#N/A,#N/A,FALSE,"Data";#N/A,#N/A,FALSE,"KCost";#N/A,#N/A,FALSE,"FinPl";#N/A,#N/A,FALSE,"Sale-";#N/A,#N/A,FALSE,"Sale+";#N/A,#N/A,FALSE,"Cost-";#N/A,#N/A,FALSE,"Cost+";#N/A,#N/A,FALSE,"IncPr";#N/A,#N/A,FALSE,"WK";#N/A,#N/A,FALSE,"FRR";#N/A,#N/A,FALSE,"SAnFRR";#N/A,#N/A,FALSE,"P&amp;L";#N/A,#N/A,FALSE,"CF";#N/A,#N/A,FALSE,"BS";#N/A,#N/A,FALSE,"Ratio";#N/A,#N/A,FALSE,"Forex"}</definedName>
    <definedName name="performanta" hidden="1">{#N/A,#N/A,FALSE,"Data";#N/A,#N/A,FALSE,"KCost";#N/A,#N/A,FALSE,"FinPl";#N/A,#N/A,FALSE,"Sale-";#N/A,#N/A,FALSE,"Sale+";#N/A,#N/A,FALSE,"Cost-";#N/A,#N/A,FALSE,"Cost+";#N/A,#N/A,FALSE,"IncPr";#N/A,#N/A,FALSE,"WK";#N/A,#N/A,FALSE,"FRR";#N/A,#N/A,FALSE,"SAnFRR";#N/A,#N/A,FALSE,"P&amp;L";#N/A,#N/A,FALSE,"CF";#N/A,#N/A,FALSE,"BS";#N/A,#N/A,FALSE,"Ratio";#N/A,#N/A,FALSE,"Forex"}</definedName>
    <definedName name="PERIOD" localSheetId="20" hidden="1">#REF!</definedName>
    <definedName name="PERIOD" localSheetId="21" hidden="1">#REF!</definedName>
    <definedName name="PERIOD" hidden="1">#REF!</definedName>
    <definedName name="pHILIP" localSheetId="20" hidden="1">{"Inter_Business_Direct_Alloc (XNV)",#N/A,FALSE,"XNV";"Inter_Business_Indirect_Alloc (XNV)",#N/A,FALSE,"XNV";"Corporate_Services (XNV)",#N/A,FALSE,"XNV"}</definedName>
    <definedName name="pHILIP" localSheetId="21" hidden="1">{"Inter_Business_Direct_Alloc (XNV)",#N/A,FALSE,"XNV";"Inter_Business_Indirect_Alloc (XNV)",#N/A,FALSE,"XNV";"Corporate_Services (XNV)",#N/A,FALSE,"XNV"}</definedName>
    <definedName name="pHILIP" localSheetId="15" hidden="1">{"Inter_Business_Direct_Alloc (XNV)",#N/A,FALSE,"XNV";"Inter_Business_Indirect_Alloc (XNV)",#N/A,FALSE,"XNV";"Corporate_Services (XNV)",#N/A,FALSE,"XNV"}</definedName>
    <definedName name="pHILIP" localSheetId="19" hidden="1">{"Inter_Business_Direct_Alloc (XNV)",#N/A,FALSE,"XNV";"Inter_Business_Indirect_Alloc (XNV)",#N/A,FALSE,"XNV";"Corporate_Services (XNV)",#N/A,FALSE,"XNV"}</definedName>
    <definedName name="pHILIP" hidden="1">{"Inter_Business_Direct_Alloc (XNV)",#N/A,FALSE,"XNV";"Inter_Business_Indirect_Alloc (XNV)",#N/A,FALSE,"XNV";"Corporate_Services (XNV)",#N/A,FALSE,"XNV"}</definedName>
    <definedName name="pHTML_Control" localSheetId="20" hidden="1">{"'Private Investments-Debt Like'!$A$5:$D$26"}</definedName>
    <definedName name="pHTML_Control" localSheetId="21" hidden="1">{"'Private Investments-Debt Like'!$A$5:$D$26"}</definedName>
    <definedName name="pHTML_Control" localSheetId="15" hidden="1">{"'Private Investments-Debt Like'!$A$5:$D$26"}</definedName>
    <definedName name="pHTML_Control" localSheetId="19" hidden="1">{"'Private Investments-Debt Like'!$A$5:$D$26"}</definedName>
    <definedName name="pHTML_Control" hidden="1">{"'Private Investments-Debt Like'!$A$5:$D$26"}</definedName>
    <definedName name="pohl12" localSheetId="20" hidden="1">{#N/A,#N/A,FALSE,"Inhalt";#N/A,#N/A,FALSE,"Kommentar";#N/A,#N/A,FALSE,"Ergebnisrechnung";#N/A,#N/A,FALSE,"Umsatz";#N/A,#N/A,FALSE,"Bilanz"}</definedName>
    <definedName name="pohl12" localSheetId="21" hidden="1">{#N/A,#N/A,FALSE,"Inhalt";#N/A,#N/A,FALSE,"Kommentar";#N/A,#N/A,FALSE,"Ergebnisrechnung";#N/A,#N/A,FALSE,"Umsatz";#N/A,#N/A,FALSE,"Bilanz"}</definedName>
    <definedName name="pohl12" localSheetId="15" hidden="1">{#N/A,#N/A,FALSE,"Inhalt";#N/A,#N/A,FALSE,"Kommentar";#N/A,#N/A,FALSE,"Ergebnisrechnung";#N/A,#N/A,FALSE,"Umsatz";#N/A,#N/A,FALSE,"Bilanz"}</definedName>
    <definedName name="pohl12" localSheetId="19" hidden="1">{#N/A,#N/A,FALSE,"Inhalt";#N/A,#N/A,FALSE,"Kommentar";#N/A,#N/A,FALSE,"Ergebnisrechnung";#N/A,#N/A,FALSE,"Umsatz";#N/A,#N/A,FALSE,"Bilanz"}</definedName>
    <definedName name="pohl12" hidden="1">{#N/A,#N/A,FALSE,"Inhalt";#N/A,#N/A,FALSE,"Kommentar";#N/A,#N/A,FALSE,"Ergebnisrechnung";#N/A,#N/A,FALSE,"Umsatz";#N/A,#N/A,FALSE,"Bilanz"}</definedName>
    <definedName name="pohl13" localSheetId="20" hidden="1">{#N/A,#N/A,FALSE,"Inhalt";#N/A,#N/A,FALSE,"Kommentar";#N/A,#N/A,FALSE,"Ergebnisrechnung";#N/A,#N/A,FALSE,"Umsatz"}</definedName>
    <definedName name="pohl13" localSheetId="21" hidden="1">{#N/A,#N/A,FALSE,"Inhalt";#N/A,#N/A,FALSE,"Kommentar";#N/A,#N/A,FALSE,"Ergebnisrechnung";#N/A,#N/A,FALSE,"Umsatz"}</definedName>
    <definedName name="pohl13" localSheetId="15" hidden="1">{#N/A,#N/A,FALSE,"Inhalt";#N/A,#N/A,FALSE,"Kommentar";#N/A,#N/A,FALSE,"Ergebnisrechnung";#N/A,#N/A,FALSE,"Umsatz"}</definedName>
    <definedName name="pohl13" localSheetId="19" hidden="1">{#N/A,#N/A,FALSE,"Inhalt";#N/A,#N/A,FALSE,"Kommentar";#N/A,#N/A,FALSE,"Ergebnisrechnung";#N/A,#N/A,FALSE,"Umsatz"}</definedName>
    <definedName name="pohl13" hidden="1">{#N/A,#N/A,FALSE,"Inhalt";#N/A,#N/A,FALSE,"Kommentar";#N/A,#N/A,FALSE,"Ergebnisrechnung";#N/A,#N/A,FALSE,"Umsatz"}</definedName>
    <definedName name="pohl14" localSheetId="20"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4" localSheetId="21"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4" localSheetId="15"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4" localSheetId="19"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4"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5" localSheetId="20"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5" localSheetId="21"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5" localSheetId="15"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5" localSheetId="19"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5"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6" localSheetId="20" hidden="1">{#N/A,#N/A,FALSE,"Inhalt";#N/A,#N/A,FALSE,"Kommentar";#N/A,#N/A,FALSE,"Ergebnisrechnung";#N/A,#N/A,FALSE,"Bilanz";#N/A,#N/A,FALSE,"Umsatz";#N/A,#N/A,FALSE,"Absatz";#N/A,#N/A,FALSE,"Preise";#N/A,#N/A,FALSE,"DB absolut";#N/A,#N/A,FALSE,"DB2 je SGB";#N/A,#N/A,FALSE,"Kennzahlen";#N/A,#N/A,FALSE,"Investitionen"}</definedName>
    <definedName name="pohl16" localSheetId="21" hidden="1">{#N/A,#N/A,FALSE,"Inhalt";#N/A,#N/A,FALSE,"Kommentar";#N/A,#N/A,FALSE,"Ergebnisrechnung";#N/A,#N/A,FALSE,"Bilanz";#N/A,#N/A,FALSE,"Umsatz";#N/A,#N/A,FALSE,"Absatz";#N/A,#N/A,FALSE,"Preise";#N/A,#N/A,FALSE,"DB absolut";#N/A,#N/A,FALSE,"DB2 je SGB";#N/A,#N/A,FALSE,"Kennzahlen";#N/A,#N/A,FALSE,"Investitionen"}</definedName>
    <definedName name="pohl16" localSheetId="15" hidden="1">{#N/A,#N/A,FALSE,"Inhalt";#N/A,#N/A,FALSE,"Kommentar";#N/A,#N/A,FALSE,"Ergebnisrechnung";#N/A,#N/A,FALSE,"Bilanz";#N/A,#N/A,FALSE,"Umsatz";#N/A,#N/A,FALSE,"Absatz";#N/A,#N/A,FALSE,"Preise";#N/A,#N/A,FALSE,"DB absolut";#N/A,#N/A,FALSE,"DB2 je SGB";#N/A,#N/A,FALSE,"Kennzahlen";#N/A,#N/A,FALSE,"Investitionen"}</definedName>
    <definedName name="pohl16" localSheetId="19" hidden="1">{#N/A,#N/A,FALSE,"Inhalt";#N/A,#N/A,FALSE,"Kommentar";#N/A,#N/A,FALSE,"Ergebnisrechnung";#N/A,#N/A,FALSE,"Bilanz";#N/A,#N/A,FALSE,"Umsatz";#N/A,#N/A,FALSE,"Absatz";#N/A,#N/A,FALSE,"Preise";#N/A,#N/A,FALSE,"DB absolut";#N/A,#N/A,FALSE,"DB2 je SGB";#N/A,#N/A,FALSE,"Kennzahlen";#N/A,#N/A,FALSE,"Investitionen"}</definedName>
    <definedName name="pohl16" hidden="1">{#N/A,#N/A,FALSE,"Inhalt";#N/A,#N/A,FALSE,"Kommentar";#N/A,#N/A,FALSE,"Ergebnisrechnung";#N/A,#N/A,FALSE,"Bilanz";#N/A,#N/A,FALSE,"Umsatz";#N/A,#N/A,FALSE,"Absatz";#N/A,#N/A,FALSE,"Preise";#N/A,#N/A,FALSE,"DB absolut";#N/A,#N/A,FALSE,"DB2 je SGB";#N/A,#N/A,FALSE,"Kennzahlen";#N/A,#N/A,FALSE,"Investitionen"}</definedName>
    <definedName name="pohl9" localSheetId="20"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9" localSheetId="21"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9" localSheetId="15"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9" localSheetId="1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edávky" localSheetId="20" hidden="1">{#N/A,#N/A,FALSE,"Inhalt";#N/A,#N/A,FALSE,"Kommentar";#N/A,#N/A,FALSE,"Ergebnisrechnung";#N/A,#N/A,FALSE,"Bilanz";#N/A,#N/A,FALSE,"Absatz";#N/A,#N/A,FALSE,"Umsatz";#N/A,#N/A,FALSE,"Preise";#N/A,#N/A,FALSE,"Kennzahlen"}</definedName>
    <definedName name="Pohledávky" localSheetId="21" hidden="1">{#N/A,#N/A,FALSE,"Inhalt";#N/A,#N/A,FALSE,"Kommentar";#N/A,#N/A,FALSE,"Ergebnisrechnung";#N/A,#N/A,FALSE,"Bilanz";#N/A,#N/A,FALSE,"Absatz";#N/A,#N/A,FALSE,"Umsatz";#N/A,#N/A,FALSE,"Preise";#N/A,#N/A,FALSE,"Kennzahlen"}</definedName>
    <definedName name="Pohledávky" localSheetId="15" hidden="1">{#N/A,#N/A,FALSE,"Inhalt";#N/A,#N/A,FALSE,"Kommentar";#N/A,#N/A,FALSE,"Ergebnisrechnung";#N/A,#N/A,FALSE,"Bilanz";#N/A,#N/A,FALSE,"Absatz";#N/A,#N/A,FALSE,"Umsatz";#N/A,#N/A,FALSE,"Preise";#N/A,#N/A,FALSE,"Kennzahlen"}</definedName>
    <definedName name="Pohledávky" localSheetId="19" hidden="1">{#N/A,#N/A,FALSE,"Inhalt";#N/A,#N/A,FALSE,"Kommentar";#N/A,#N/A,FALSE,"Ergebnisrechnung";#N/A,#N/A,FALSE,"Bilanz";#N/A,#N/A,FALSE,"Absatz";#N/A,#N/A,FALSE,"Umsatz";#N/A,#N/A,FALSE,"Preise";#N/A,#N/A,FALSE,"Kennzahlen"}</definedName>
    <definedName name="Pohledávky" hidden="1">{#N/A,#N/A,FALSE,"Inhalt";#N/A,#N/A,FALSE,"Kommentar";#N/A,#N/A,FALSE,"Ergebnisrechnung";#N/A,#N/A,FALSE,"Bilanz";#N/A,#N/A,FALSE,"Absatz";#N/A,#N/A,FALSE,"Umsatz";#N/A,#N/A,FALSE,"Preise";#N/A,#N/A,FALSE,"Kennzahlen"}</definedName>
    <definedName name="pok" localSheetId="20" hidden="1">{#N/A,#N/A,TRUE,"Title Page";#N/A,#N/A,TRUE,"Page 2 Radical";#N/A,#N/A,TRUE,"Page 1 Radical";#N/A,#N/A,TRUE,"Page 1.1 Radical";#N/A,#N/A,TRUE,"Page 3 Radical";#N/A,#N/A,TRUE,"Page 4 Radical"}</definedName>
    <definedName name="pok" localSheetId="21" hidden="1">{#N/A,#N/A,TRUE,"Title Page";#N/A,#N/A,TRUE,"Page 2 Radical";#N/A,#N/A,TRUE,"Page 1 Radical";#N/A,#N/A,TRUE,"Page 1.1 Radical";#N/A,#N/A,TRUE,"Page 3 Radical";#N/A,#N/A,TRUE,"Page 4 Radical"}</definedName>
    <definedName name="pok" localSheetId="15" hidden="1">{#N/A,#N/A,TRUE,"Title Page";#N/A,#N/A,TRUE,"Page 2 Radical";#N/A,#N/A,TRUE,"Page 1 Radical";#N/A,#N/A,TRUE,"Page 1.1 Radical";#N/A,#N/A,TRUE,"Page 3 Radical";#N/A,#N/A,TRUE,"Page 4 Radical"}</definedName>
    <definedName name="pok" localSheetId="19" hidden="1">{#N/A,#N/A,TRUE,"Title Page";#N/A,#N/A,TRUE,"Page 2 Radical";#N/A,#N/A,TRUE,"Page 1 Radical";#N/A,#N/A,TRUE,"Page 1.1 Radical";#N/A,#N/A,TRUE,"Page 3 Radical";#N/A,#N/A,TRUE,"Page 4 Radical"}</definedName>
    <definedName name="pok" hidden="1">{#N/A,#N/A,TRUE,"Title Page";#N/A,#N/A,TRUE,"Page 2 Radical";#N/A,#N/A,TRUE,"Page 1 Radical";#N/A,#N/A,TRUE,"Page 1.1 Radical";#N/A,#N/A,TRUE,"Page 3 Radical";#N/A,#N/A,TRUE,"Page 4 Radical"}</definedName>
    <definedName name="pp" localSheetId="20" hidden="1">{"fleisch",#N/A,FALSE,"WG HK";"food",#N/A,FALSE,"WG HK";"hartwaren",#N/A,FALSE,"WG HK";"weichwaren",#N/A,FALSE,"WG HK"}</definedName>
    <definedName name="pp" localSheetId="21" hidden="1">{"fleisch",#N/A,FALSE,"WG HK";"food",#N/A,FALSE,"WG HK";"hartwaren",#N/A,FALSE,"WG HK";"weichwaren",#N/A,FALSE,"WG HK"}</definedName>
    <definedName name="pp" localSheetId="15" hidden="1">{"fleisch",#N/A,FALSE,"WG HK";"food",#N/A,FALSE,"WG HK";"hartwaren",#N/A,FALSE,"WG HK";"weichwaren",#N/A,FALSE,"WG HK"}</definedName>
    <definedName name="pp" localSheetId="19" hidden="1">{"fleisch",#N/A,FALSE,"WG HK";"food",#N/A,FALSE,"WG HK";"hartwaren",#N/A,FALSE,"WG HK";"weichwaren",#N/A,FALSE,"WG HK"}</definedName>
    <definedName name="pp" hidden="1">{"fleisch",#N/A,FALSE,"WG HK";"food",#N/A,FALSE,"WG HK";"hartwaren",#N/A,FALSE,"WG HK";"weichwaren",#N/A,FALSE,"WG HK"}</definedName>
    <definedName name="pplpl" localSheetId="15" hidden="1">{"Hw_All",#N/A,FALSE,"Hollywood FF";"HwFF_Tech",#N/A,FALSE,"Hollywood FF";"HwFF_PerMille",#N/A,FALSE,"Hollywood FF";"HwFF_Pricing",#N/A,FALSE,"Hollywood FF"}</definedName>
    <definedName name="pplpl" localSheetId="19" hidden="1">{"Hw_All",#N/A,FALSE,"Hollywood FF";"HwFF_Tech",#N/A,FALSE,"Hollywood FF";"HwFF_PerMille",#N/A,FALSE,"Hollywood FF";"HwFF_Pricing",#N/A,FALSE,"Hollywood FF"}</definedName>
    <definedName name="pplpl" hidden="1">{"Hw_All",#N/A,FALSE,"Hollywood FF";"HwFF_Tech",#N/A,FALSE,"Hollywood FF";"HwFF_PerMille",#N/A,FALSE,"Hollywood FF";"HwFF_Pricing",#N/A,FALSE,"Hollywood FF"}</definedName>
    <definedName name="ppp" localSheetId="15" hidden="1">{"view02",#N/A,TRUE,"02";"view03",#N/A,TRUE,"03"}</definedName>
    <definedName name="ppp" localSheetId="19" hidden="1">{"view02",#N/A,TRUE,"02";"view03",#N/A,TRUE,"03"}</definedName>
    <definedName name="ppp" hidden="1">{"view02",#N/A,TRUE,"02";"view03",#N/A,TRUE,"03"}</definedName>
    <definedName name="pppppp"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ppppppppp" localSheetId="15" hidden="1">{#N/A,#N/A,FALSE,"$ ACS";#N/A,#N/A,FALSE,"$ P&amp;L";#N/A,#N/A,FALSE,"$ BS";#N/A,#N/A,FALSE,"$ CF"}</definedName>
    <definedName name="ppppppppppppppppppppppp" localSheetId="19" hidden="1">{#N/A,#N/A,FALSE,"$ ACS";#N/A,#N/A,FALSE,"$ P&amp;L";#N/A,#N/A,FALSE,"$ BS";#N/A,#N/A,FALSE,"$ CF"}</definedName>
    <definedName name="ppppppppppppppppppppppp" hidden="1">{#N/A,#N/A,FALSE,"$ ACS";#N/A,#N/A,FALSE,"$ P&amp;L";#N/A,#N/A,FALSE,"$ BS";#N/A,#N/A,FALSE,"$ CF"}</definedName>
    <definedName name="ppppppppppppppppppppppppppp" hidden="1">#REF!</definedName>
    <definedName name="pppppppppppppppppppppppppppp" localSheetId="15" hidden="1">{"Tages_D",#N/A,FALSE,"Tagesbericht";"Tages_PL",#N/A,FALSE,"Tagesbericht"}</definedName>
    <definedName name="pppppppppppppppppppppppppppp" localSheetId="19" hidden="1">{"Tages_D",#N/A,FALSE,"Tagesbericht";"Tages_PL",#N/A,FALSE,"Tagesbericht"}</definedName>
    <definedName name="pppppppppppppppppppppppppppp" hidden="1">{"Tages_D",#N/A,FALSE,"Tagesbericht";"Tages_PL",#N/A,FALSE,"Tagesbericht"}</definedName>
    <definedName name="praf" localSheetId="15" hidden="1">{#N/A,#N/A,FALSE,"Ventes V.P. V.U.";#N/A,#N/A,FALSE,"Les Concurences";#N/A,#N/A,FALSE,"DACIA"}</definedName>
    <definedName name="praf" localSheetId="19" hidden="1">{#N/A,#N/A,FALSE,"Ventes V.P. V.U.";#N/A,#N/A,FALSE,"Les Concurences";#N/A,#N/A,FALSE,"DACIA"}</definedName>
    <definedName name="praf" hidden="1">{#N/A,#N/A,FALSE,"Ventes V.P. V.U.";#N/A,#N/A,FALSE,"Les Concurences";#N/A,#N/A,FALSE,"DACIA"}</definedName>
    <definedName name="_xlnm.Print_Titles" localSheetId="18">'BS Mapping std'!$1:$1</definedName>
    <definedName name="_xlnm.Print_Titles" localSheetId="19">'PL mapping Std'!$2:$2</definedName>
    <definedName name="ProdForm" localSheetId="20" hidden="1">#REF!</definedName>
    <definedName name="ProdForm" localSheetId="21" hidden="1">#REF!</definedName>
    <definedName name="ProdForm" hidden="1">#REF!</definedName>
    <definedName name="Product" localSheetId="20" hidden="1">#REF!</definedName>
    <definedName name="Product" localSheetId="21" hidden="1">#REF!</definedName>
    <definedName name="Product" hidden="1">#REF!</definedName>
    <definedName name="provision"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rovision"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rovision"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rovision"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rovision"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UB_UserID" hidden="1">"MAYERX"</definedName>
    <definedName name="pwrn.all" localSheetId="20" hidden="1">{#N/A,#N/A,FALSE,"summary";#N/A,#N/A,FALSE,"exhibit";#N/A,#N/A,FALSE,"bs";#N/A,#N/A,FALSE,"m1a";#N/A,#N/A,FALSE,"is";#N/A,#N/A,FALSE,"m3 sales";#N/A,#N/A,FALSE,"m4";#N/A,#N/A,FALSE,"m5";#N/A,#N/A,FALSE,"m6";#N/A,#N/A,FALSE,"m7";#N/A,#N/A,FALSE,"m8";#N/A,#N/A,FALSE,"m9";#N/A,#N/A,FALSE,"m10";#N/A,#N/A,FALSE,"m14";#N/A,#N/A,FALSE,"q15";#N/A,#N/A,FALSE,"q16";#N/A,#N/A,FALSE,"q17";#N/A,#N/A,FALSE,"q18"}</definedName>
    <definedName name="pwrn.all" localSheetId="21" hidden="1">{#N/A,#N/A,FALSE,"summary";#N/A,#N/A,FALSE,"exhibit";#N/A,#N/A,FALSE,"bs";#N/A,#N/A,FALSE,"m1a";#N/A,#N/A,FALSE,"is";#N/A,#N/A,FALSE,"m3 sales";#N/A,#N/A,FALSE,"m4";#N/A,#N/A,FALSE,"m5";#N/A,#N/A,FALSE,"m6";#N/A,#N/A,FALSE,"m7";#N/A,#N/A,FALSE,"m8";#N/A,#N/A,FALSE,"m9";#N/A,#N/A,FALSE,"m10";#N/A,#N/A,FALSE,"m14";#N/A,#N/A,FALSE,"q15";#N/A,#N/A,FALSE,"q16";#N/A,#N/A,FALSE,"q17";#N/A,#N/A,FALSE,"q18"}</definedName>
    <definedName name="pwrn.all" localSheetId="15" hidden="1">{#N/A,#N/A,FALSE,"summary";#N/A,#N/A,FALSE,"exhibit";#N/A,#N/A,FALSE,"bs";#N/A,#N/A,FALSE,"m1a";#N/A,#N/A,FALSE,"is";#N/A,#N/A,FALSE,"m3 sales";#N/A,#N/A,FALSE,"m4";#N/A,#N/A,FALSE,"m5";#N/A,#N/A,FALSE,"m6";#N/A,#N/A,FALSE,"m7";#N/A,#N/A,FALSE,"m8";#N/A,#N/A,FALSE,"m9";#N/A,#N/A,FALSE,"m10";#N/A,#N/A,FALSE,"m14";#N/A,#N/A,FALSE,"q15";#N/A,#N/A,FALSE,"q16";#N/A,#N/A,FALSE,"q17";#N/A,#N/A,FALSE,"q18"}</definedName>
    <definedName name="pwrn.all" localSheetId="19" hidden="1">{#N/A,#N/A,FALSE,"summary";#N/A,#N/A,FALSE,"exhibit";#N/A,#N/A,FALSE,"bs";#N/A,#N/A,FALSE,"m1a";#N/A,#N/A,FALSE,"is";#N/A,#N/A,FALSE,"m3 sales";#N/A,#N/A,FALSE,"m4";#N/A,#N/A,FALSE,"m5";#N/A,#N/A,FALSE,"m6";#N/A,#N/A,FALSE,"m7";#N/A,#N/A,FALSE,"m8";#N/A,#N/A,FALSE,"m9";#N/A,#N/A,FALSE,"m10";#N/A,#N/A,FALSE,"m14";#N/A,#N/A,FALSE,"q15";#N/A,#N/A,FALSE,"q16";#N/A,#N/A,FALSE,"q17";#N/A,#N/A,FALSE,"q18"}</definedName>
    <definedName name="pwrn.all" hidden="1">{#N/A,#N/A,FALSE,"summary";#N/A,#N/A,FALSE,"exhibit";#N/A,#N/A,FALSE,"bs";#N/A,#N/A,FALSE,"m1a";#N/A,#N/A,FALSE,"is";#N/A,#N/A,FALSE,"m3 sales";#N/A,#N/A,FALSE,"m4";#N/A,#N/A,FALSE,"m5";#N/A,#N/A,FALSE,"m6";#N/A,#N/A,FALSE,"m7";#N/A,#N/A,FALSE,"m8";#N/A,#N/A,FALSE,"m9";#N/A,#N/A,FALSE,"m10";#N/A,#N/A,FALSE,"m14";#N/A,#N/A,FALSE,"q15";#N/A,#N/A,FALSE,"q16";#N/A,#N/A,FALSE,"q17";#N/A,#N/A,FALSE,"q18"}</definedName>
    <definedName name="pwrn.Business._.Lines" localSheetId="20"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Business._.Lines" localSheetId="21"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Business._.Lines" localSheetId="15"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Business._.Lines"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Business._.Lines"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Commission._.Subs." localSheetId="20" hidden="1">{"Quarterly",#N/A,FALSE,"Belgium";"Quarterly",#N/A,FALSE,"France";"Quarterly",#N/A,FALSE,"Germany";"Quarterly",#N/A,FALSE,"Italy";"Quarterly",#N/A,FALSE,"UK"}</definedName>
    <definedName name="pwrn.Commission._.Subs." localSheetId="21" hidden="1">{"Quarterly",#N/A,FALSE,"Belgium";"Quarterly",#N/A,FALSE,"France";"Quarterly",#N/A,FALSE,"Germany";"Quarterly",#N/A,FALSE,"Italy";"Quarterly",#N/A,FALSE,"UK"}</definedName>
    <definedName name="pwrn.Commission._.Subs." localSheetId="15" hidden="1">{"Quarterly",#N/A,FALSE,"Belgium";"Quarterly",#N/A,FALSE,"France";"Quarterly",#N/A,FALSE,"Germany";"Quarterly",#N/A,FALSE,"Italy";"Quarterly",#N/A,FALSE,"UK"}</definedName>
    <definedName name="pwrn.Commission._.Subs." localSheetId="19" hidden="1">{"Quarterly",#N/A,FALSE,"Belgium";"Quarterly",#N/A,FALSE,"France";"Quarterly",#N/A,FALSE,"Germany";"Quarterly",#N/A,FALSE,"Italy";"Quarterly",#N/A,FALSE,"UK"}</definedName>
    <definedName name="pwrn.Commission._.Subs." hidden="1">{"Quarterly",#N/A,FALSE,"Belgium";"Quarterly",#N/A,FALSE,"France";"Quarterly",#N/A,FALSE,"Germany";"Quarterly",#N/A,FALSE,"Italy";"Quarterly",#N/A,FALSE,"UK"}</definedName>
    <definedName name="pwrn.LOB" localSheetId="20" hidden="1">{#N/A,#N/A,FALSE,"Line of Business";#N/A,#N/A,FALSE,"Line of Business YTD";#N/A,#N/A,FALSE,"Line of Business Forecast"}</definedName>
    <definedName name="pwrn.LOB" localSheetId="21" hidden="1">{#N/A,#N/A,FALSE,"Line of Business";#N/A,#N/A,FALSE,"Line of Business YTD";#N/A,#N/A,FALSE,"Line of Business Forecast"}</definedName>
    <definedName name="pwrn.LOB" localSheetId="15" hidden="1">{#N/A,#N/A,FALSE,"Line of Business";#N/A,#N/A,FALSE,"Line of Business YTD";#N/A,#N/A,FALSE,"Line of Business Forecast"}</definedName>
    <definedName name="pwrn.LOB" localSheetId="19" hidden="1">{#N/A,#N/A,FALSE,"Line of Business";#N/A,#N/A,FALSE,"Line of Business YTD";#N/A,#N/A,FALSE,"Line of Business Forecast"}</definedName>
    <definedName name="pwrn.LOB" hidden="1">{#N/A,#N/A,FALSE,"Line of Business";#N/A,#N/A,FALSE,"Line of Business YTD";#N/A,#N/A,FALSE,"Line of Business Forecast"}</definedName>
    <definedName name="pwrn.Pan._.Europe" localSheetId="20" hidden="1">{#N/A,#N/A,FALSE,"Pan Europe Belgium";#N/A,#N/A,FALSE,"Pan Europe France";#N/A,#N/A,FALSE,"Pan Europe Germany";#N/A,#N/A,FALSE,"Pan Europe Italy";#N/A,#N/A,FALSE,"Pan Europe Sweden";#N/A,#N/A,FALSE,"Pan Europe UK"}</definedName>
    <definedName name="pwrn.Pan._.Europe" localSheetId="21" hidden="1">{#N/A,#N/A,FALSE,"Pan Europe Belgium";#N/A,#N/A,FALSE,"Pan Europe France";#N/A,#N/A,FALSE,"Pan Europe Germany";#N/A,#N/A,FALSE,"Pan Europe Italy";#N/A,#N/A,FALSE,"Pan Europe Sweden";#N/A,#N/A,FALSE,"Pan Europe UK"}</definedName>
    <definedName name="pwrn.Pan._.Europe" localSheetId="15" hidden="1">{#N/A,#N/A,FALSE,"Pan Europe Belgium";#N/A,#N/A,FALSE,"Pan Europe France";#N/A,#N/A,FALSE,"Pan Europe Germany";#N/A,#N/A,FALSE,"Pan Europe Italy";#N/A,#N/A,FALSE,"Pan Europe Sweden";#N/A,#N/A,FALSE,"Pan Europe UK"}</definedName>
    <definedName name="pwrn.Pan._.Europe" localSheetId="19" hidden="1">{#N/A,#N/A,FALSE,"Pan Europe Belgium";#N/A,#N/A,FALSE,"Pan Europe France";#N/A,#N/A,FALSE,"Pan Europe Germany";#N/A,#N/A,FALSE,"Pan Europe Italy";#N/A,#N/A,FALSE,"Pan Europe Sweden";#N/A,#N/A,FALSE,"Pan Europe UK"}</definedName>
    <definedName name="pwrn.Pan._.Europe" hidden="1">{#N/A,#N/A,FALSE,"Pan Europe Belgium";#N/A,#N/A,FALSE,"Pan Europe France";#N/A,#N/A,FALSE,"Pan Europe Germany";#N/A,#N/A,FALSE,"Pan Europe Italy";#N/A,#N/A,FALSE,"Pan Europe Sweden";#N/A,#N/A,FALSE,"Pan Europe UK"}</definedName>
    <definedName name="pwrn.Planning." localSheetId="20" hidden="1">{#N/A,#N/A,FALSE,"Default Data";#N/A,#N/A,FALSE,"25% case";#N/A,#N/A,FALSE,"99 Tax Model";#N/A,#N/A,FALSE,"ROY CALCS";#N/A,#N/A,FALSE,"Acquisition Royalty";#N/A,#N/A,FALSE,"Cisco FSC"}</definedName>
    <definedName name="pwrn.Planning." localSheetId="21" hidden="1">{#N/A,#N/A,FALSE,"Default Data";#N/A,#N/A,FALSE,"25% case";#N/A,#N/A,FALSE,"99 Tax Model";#N/A,#N/A,FALSE,"ROY CALCS";#N/A,#N/A,FALSE,"Acquisition Royalty";#N/A,#N/A,FALSE,"Cisco FSC"}</definedName>
    <definedName name="pwrn.Planning." localSheetId="15" hidden="1">{#N/A,#N/A,FALSE,"Default Data";#N/A,#N/A,FALSE,"25% case";#N/A,#N/A,FALSE,"99 Tax Model";#N/A,#N/A,FALSE,"ROY CALCS";#N/A,#N/A,FALSE,"Acquisition Royalty";#N/A,#N/A,FALSE,"Cisco FSC"}</definedName>
    <definedName name="pwrn.Planning." localSheetId="19" hidden="1">{#N/A,#N/A,FALSE,"Default Data";#N/A,#N/A,FALSE,"25% case";#N/A,#N/A,FALSE,"99 Tax Model";#N/A,#N/A,FALSE,"ROY CALCS";#N/A,#N/A,FALSE,"Acquisition Royalty";#N/A,#N/A,FALSE,"Cisco FSC"}</definedName>
    <definedName name="pwrn.Planning." hidden="1">{#N/A,#N/A,FALSE,"Default Data";#N/A,#N/A,FALSE,"25% case";#N/A,#N/A,FALSE,"99 Tax Model";#N/A,#N/A,FALSE,"ROY CALCS";#N/A,#N/A,FALSE,"Acquisition Royalty";#N/A,#N/A,FALSE,"Cisco FSC"}</definedName>
    <definedName name="pwrn.Planning._.PL" localSheetId="20" hidden="1">{#N/A,#N/A,FALSE,"EOC";#N/A,#N/A,FALSE,"Distributor";#N/A,#N/A,FALSE,"Manufacturing";#N/A,#N/A,FALSE,"Service"}</definedName>
    <definedName name="pwrn.Planning._.PL" localSheetId="21" hidden="1">{#N/A,#N/A,FALSE,"EOC";#N/A,#N/A,FALSE,"Distributor";#N/A,#N/A,FALSE,"Manufacturing";#N/A,#N/A,FALSE,"Service"}</definedName>
    <definedName name="pwrn.Planning._.PL" localSheetId="15" hidden="1">{#N/A,#N/A,FALSE,"EOC";#N/A,#N/A,FALSE,"Distributor";#N/A,#N/A,FALSE,"Manufacturing";#N/A,#N/A,FALSE,"Service"}</definedName>
    <definedName name="pwrn.Planning._.PL" localSheetId="19" hidden="1">{#N/A,#N/A,FALSE,"EOC";#N/A,#N/A,FALSE,"Distributor";#N/A,#N/A,FALSE,"Manufacturing";#N/A,#N/A,FALSE,"Service"}</definedName>
    <definedName name="pwrn.Planning._.PL" hidden="1">{#N/A,#N/A,FALSE,"EOC";#N/A,#N/A,FALSE,"Distributor";#N/A,#N/A,FALSE,"Manufacturing";#N/A,#N/A,FALSE,"Service"}</definedName>
    <definedName name="pwrn.Subs" localSheetId="20"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Subs" localSheetId="21"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Subs" localSheetId="15"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Subs" localSheetId="19"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Subs"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Y" localSheetId="20" hidden="1">{#N/A,#N/A,FALSE,"EOC YTD ACTUAL";#N/A,#N/A,FALSE,"Distributor YTD Actual";#N/A,#N/A,FALSE,"Manufacturing YTD Actual";#N/A,#N/A,FALSE,"Service YTD Actual"}</definedName>
    <definedName name="pwrn.Y" localSheetId="21" hidden="1">{#N/A,#N/A,FALSE,"EOC YTD ACTUAL";#N/A,#N/A,FALSE,"Distributor YTD Actual";#N/A,#N/A,FALSE,"Manufacturing YTD Actual";#N/A,#N/A,FALSE,"Service YTD Actual"}</definedName>
    <definedName name="pwrn.Y" localSheetId="15" hidden="1">{#N/A,#N/A,FALSE,"EOC YTD ACTUAL";#N/A,#N/A,FALSE,"Distributor YTD Actual";#N/A,#N/A,FALSE,"Manufacturing YTD Actual";#N/A,#N/A,FALSE,"Service YTD Actual"}</definedName>
    <definedName name="pwrn.Y" localSheetId="19" hidden="1">{#N/A,#N/A,FALSE,"EOC YTD ACTUAL";#N/A,#N/A,FALSE,"Distributor YTD Actual";#N/A,#N/A,FALSE,"Manufacturing YTD Actual";#N/A,#N/A,FALSE,"Service YTD Actual"}</definedName>
    <definedName name="pwrn.Y" hidden="1">{#N/A,#N/A,FALSE,"EOC YTD ACTUAL";#N/A,#N/A,FALSE,"Distributor YTD Actual";#N/A,#N/A,FALSE,"Manufacturing YTD Actual";#N/A,#N/A,FALSE,"Service YTD Actual"}</definedName>
    <definedName name="pwrn.YTD._.Reporting." localSheetId="20" hidden="1">{#N/A,#N/A,FALSE,"EOC YTD ACTUAL";#N/A,#N/A,FALSE,"Distributor YTD Actual";#N/A,#N/A,FALSE,"Manufacturing YTD Actual";#N/A,#N/A,FALSE,"Service YTD Actual"}</definedName>
    <definedName name="pwrn.YTD._.Reporting." localSheetId="21" hidden="1">{#N/A,#N/A,FALSE,"EOC YTD ACTUAL";#N/A,#N/A,FALSE,"Distributor YTD Actual";#N/A,#N/A,FALSE,"Manufacturing YTD Actual";#N/A,#N/A,FALSE,"Service YTD Actual"}</definedName>
    <definedName name="pwrn.YTD._.Reporting." localSheetId="15" hidden="1">{#N/A,#N/A,FALSE,"EOC YTD ACTUAL";#N/A,#N/A,FALSE,"Distributor YTD Actual";#N/A,#N/A,FALSE,"Manufacturing YTD Actual";#N/A,#N/A,FALSE,"Service YTD Actual"}</definedName>
    <definedName name="pwrn.YTD._.Reporting." localSheetId="19" hidden="1">{#N/A,#N/A,FALSE,"EOC YTD ACTUAL";#N/A,#N/A,FALSE,"Distributor YTD Actual";#N/A,#N/A,FALSE,"Manufacturing YTD Actual";#N/A,#N/A,FALSE,"Service YTD Actual"}</definedName>
    <definedName name="pwrn.YTD._.Reporting." hidden="1">{#N/A,#N/A,FALSE,"EOC YTD ACTUAL";#N/A,#N/A,FALSE,"Distributor YTD Actual";#N/A,#N/A,FALSE,"Manufacturing YTD Actual";#N/A,#N/A,FALSE,"Service YTD Actual"}</definedName>
    <definedName name="q" localSheetId="20" hidden="1">{#N/A,#N/A,FALSE,"Completion of MBudget"}</definedName>
    <definedName name="q" localSheetId="21" hidden="1">{#N/A,#N/A,FALSE,"Completion of MBudget"}</definedName>
    <definedName name="q" localSheetId="15" hidden="1">{#N/A,#N/A,FALSE,"Completion of MBudget"}</definedName>
    <definedName name="q" localSheetId="19" hidden="1">{#N/A,#N/A,FALSE,"Completion of MBudget"}</definedName>
    <definedName name="q" hidden="1">{#N/A,#N/A,FALSE,"Completion of MBudget"}</definedName>
    <definedName name="qdwsdds" hidden="1">#REF!</definedName>
    <definedName name="qer" localSheetId="15" hidden="1">{"mgmt forecast",#N/A,FALSE,"Mgmt Forecast";"dcf table",#N/A,FALSE,"Mgmt Forecast";"sensitivity",#N/A,FALSE,"Mgmt Forecast";"table inputs",#N/A,FALSE,"Mgmt Forecast";"calculations",#N/A,FALSE,"Mgmt Forecast"}</definedName>
    <definedName name="qer" localSheetId="19" hidden="1">{"mgmt forecast",#N/A,FALSE,"Mgmt Forecast";"dcf table",#N/A,FALSE,"Mgmt Forecast";"sensitivity",#N/A,FALSE,"Mgmt Forecast";"table inputs",#N/A,FALSE,"Mgmt Forecast";"calculations",#N/A,FALSE,"Mgmt Forecast"}</definedName>
    <definedName name="qer" hidden="1">{"mgmt forecast",#N/A,FALSE,"Mgmt Forecast";"dcf table",#N/A,FALSE,"Mgmt Forecast";"sensitivity",#N/A,FALSE,"Mgmt Forecast";"table inputs",#N/A,FALSE,"Mgmt Forecast";"calculations",#N/A,FALSE,"Mgmt Forecast"}</definedName>
    <definedName name="QIYTD" localSheetId="20" hidden="1">{#N/A,#N/A,TRUE,"index";#N/A,#N/A,TRUE,"Summary";#N/A,#N/A,TRUE,"Continuing Business";#N/A,#N/A,TRUE,"Disposals";#N/A,#N/A,TRUE,"Acquisitions";#N/A,#N/A,TRUE,"Actual &amp; Plan Reconciliation"}</definedName>
    <definedName name="QIYTD" localSheetId="21" hidden="1">{#N/A,#N/A,TRUE,"index";#N/A,#N/A,TRUE,"Summary";#N/A,#N/A,TRUE,"Continuing Business";#N/A,#N/A,TRUE,"Disposals";#N/A,#N/A,TRUE,"Acquisitions";#N/A,#N/A,TRUE,"Actual &amp; Plan Reconciliation"}</definedName>
    <definedName name="QIYTD" localSheetId="15" hidden="1">{#N/A,#N/A,TRUE,"index";#N/A,#N/A,TRUE,"Summary";#N/A,#N/A,TRUE,"Continuing Business";#N/A,#N/A,TRUE,"Disposals";#N/A,#N/A,TRUE,"Acquisitions";#N/A,#N/A,TRUE,"Actual &amp; Plan Reconciliation"}</definedName>
    <definedName name="QIYTD" localSheetId="19" hidden="1">{#N/A,#N/A,TRUE,"index";#N/A,#N/A,TRUE,"Summary";#N/A,#N/A,TRUE,"Continuing Business";#N/A,#N/A,TRUE,"Disposals";#N/A,#N/A,TRUE,"Acquisitions";#N/A,#N/A,TRUE,"Actual &amp; Plan Reconciliation"}</definedName>
    <definedName name="QIYTD" hidden="1">{#N/A,#N/A,TRUE,"index";#N/A,#N/A,TRUE,"Summary";#N/A,#N/A,TRUE,"Continuing Business";#N/A,#N/A,TRUE,"Disposals";#N/A,#N/A,TRUE,"Acquisitions";#N/A,#N/A,TRUE,"Actual &amp; Plan Reconciliation"}</definedName>
    <definedName name="QQ" localSheetId="20" hidden="1">{#N/A,#N/A,FALSE,"Aging Summary";#N/A,#N/A,FALSE,"Ratio Analysis";#N/A,#N/A,FALSE,"Test 120 Day Accts";#N/A,#N/A,FALSE,"Tickmarks"}</definedName>
    <definedName name="QQ" localSheetId="21" hidden="1">{#N/A,#N/A,FALSE,"Aging Summary";#N/A,#N/A,FALSE,"Ratio Analysis";#N/A,#N/A,FALSE,"Test 120 Day Accts";#N/A,#N/A,FALSE,"Tickmarks"}</definedName>
    <definedName name="QQ" localSheetId="15" hidden="1">{#N/A,#N/A,FALSE,"Aging Summary";#N/A,#N/A,FALSE,"Ratio Analysis";#N/A,#N/A,FALSE,"Test 120 Day Accts";#N/A,#N/A,FALSE,"Tickmarks"}</definedName>
    <definedName name="QQ" localSheetId="19" hidden="1">{#N/A,#N/A,FALSE,"Aging Summary";#N/A,#N/A,FALSE,"Ratio Analysis";#N/A,#N/A,FALSE,"Test 120 Day Accts";#N/A,#N/A,FALSE,"Tickmarks"}</definedName>
    <definedName name="QQ" hidden="1">{#N/A,#N/A,FALSE,"Aging Summary";#N/A,#N/A,FALSE,"Ratio Analysis";#N/A,#N/A,FALSE,"Test 120 Day Accts";#N/A,#N/A,FALSE,"Tickmarks"}</definedName>
    <definedName name="qqq" localSheetId="15" hidden="1">{"vi1",#N/A,FALSE,"Financial Statements";"vi2",#N/A,FALSE,"Financial Statements";#N/A,#N/A,FALSE,"DCF"}</definedName>
    <definedName name="qqq" localSheetId="19" hidden="1">{"vi1",#N/A,FALSE,"Financial Statements";"vi2",#N/A,FALSE,"Financial Statements";#N/A,#N/A,FALSE,"DCF"}</definedName>
    <definedName name="qqq" hidden="1">{"vi1",#N/A,FALSE,"Financial Statements";"vi2",#N/A,FALSE,"Financial Statements";#N/A,#N/A,FALSE,"DCF"}</definedName>
    <definedName name="qqqq" localSheetId="20" hidden="1">{"AS",#N/A,FALSE,"Dec_BS";"LIAB",#N/A,FALSE,"Dec_BS"}</definedName>
    <definedName name="qqqq" localSheetId="21" hidden="1">{"AS",#N/A,FALSE,"Dec_BS";"LIAB",#N/A,FALSE,"Dec_BS"}</definedName>
    <definedName name="qqqq" localSheetId="15" hidden="1">{"AS",#N/A,FALSE,"Dec_BS";"LIAB",#N/A,FALSE,"Dec_BS"}</definedName>
    <definedName name="qqqq" localSheetId="19" hidden="1">{"AS",#N/A,FALSE,"Dec_BS";"LIAB",#N/A,FALSE,"Dec_BS"}</definedName>
    <definedName name="qqqq" hidden="1">{"AS",#N/A,FALSE,"Dec_BS";"LIAB",#N/A,FALSE,"Dec_BS"}</definedName>
    <definedName name="qqqqqq" localSheetId="20" hidden="1">{"Meas",#N/A,FALSE,"Tot Europe";"Red",#N/A,FALSE,"Tot Europe"}</definedName>
    <definedName name="qqqqqq" localSheetId="21" hidden="1">{"Meas",#N/A,FALSE,"Tot Europe";"Red",#N/A,FALSE,"Tot Europe"}</definedName>
    <definedName name="qqqqqq" localSheetId="15" hidden="1">{"Meas",#N/A,FALSE,"Tot Europe";"Red",#N/A,FALSE,"Tot Europe"}</definedName>
    <definedName name="qqqqqq" localSheetId="19" hidden="1">{"Meas",#N/A,FALSE,"Tot Europe";"Red",#N/A,FALSE,"Tot Europe"}</definedName>
    <definedName name="qqqqqq" hidden="1">{"Meas",#N/A,FALSE,"Tot Europe";"Red",#N/A,FALSE,"Tot Europe"}</definedName>
    <definedName name="qqqqqqqqqqq"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Q" localSheetId="20" hidden="1">{#N/A,#N/A,FALSE,"Aging Summary";#N/A,#N/A,FALSE,"Ratio Analysis";#N/A,#N/A,FALSE,"Test 120 Day Accts";#N/A,#N/A,FALSE,"Tickmarks"}</definedName>
    <definedName name="QQQQQQQQQQQQ" localSheetId="21" hidden="1">{#N/A,#N/A,FALSE,"Aging Summary";#N/A,#N/A,FALSE,"Ratio Analysis";#N/A,#N/A,FALSE,"Test 120 Day Accts";#N/A,#N/A,FALSE,"Tickmarks"}</definedName>
    <definedName name="QQQQQQQQQQQQ" localSheetId="15" hidden="1">{#N/A,#N/A,FALSE,"Aging Summary";#N/A,#N/A,FALSE,"Ratio Analysis";#N/A,#N/A,FALSE,"Test 120 Day Accts";#N/A,#N/A,FALSE,"Tickmarks"}</definedName>
    <definedName name="QQQQQQQQQQQQ" localSheetId="19" hidden="1">{#N/A,#N/A,FALSE,"Aging Summary";#N/A,#N/A,FALSE,"Ratio Analysis";#N/A,#N/A,FALSE,"Test 120 Day Accts";#N/A,#N/A,FALSE,"Tickmarks"}</definedName>
    <definedName name="QQQQQQQQQQQQ" hidden="1">{#N/A,#N/A,FALSE,"Aging Summary";#N/A,#N/A,FALSE,"Ratio Analysis";#N/A,#N/A,FALSE,"Test 120 Day Accts";#N/A,#N/A,FALSE,"Tickmarks"}</definedName>
    <definedName name="qqqqqqqqqqqqqqqq" localSheetId="20" hidden="1">{#N/A,#N/A,FALSE,"Aging Summary";#N/A,#N/A,FALSE,"Ratio Analysis";#N/A,#N/A,FALSE,"Test 120 Day Accts";#N/A,#N/A,FALSE,"Tickmarks"}</definedName>
    <definedName name="qqqqqqqqqqqqqqqq" localSheetId="21" hidden="1">{#N/A,#N/A,FALSE,"Aging Summary";#N/A,#N/A,FALSE,"Ratio Analysis";#N/A,#N/A,FALSE,"Test 120 Day Accts";#N/A,#N/A,FALSE,"Tickmarks"}</definedName>
    <definedName name="qqqqqqqqqqqqqqqq" localSheetId="15" hidden="1">{#N/A,#N/A,FALSE,"Aging Summary";#N/A,#N/A,FALSE,"Ratio Analysis";#N/A,#N/A,FALSE,"Test 120 Day Accts";#N/A,#N/A,FALSE,"Tickmarks"}</definedName>
    <definedName name="qqqqqqqqqqqqqqqq" localSheetId="19" hidden="1">{#N/A,#N/A,FALSE,"Aging Summary";#N/A,#N/A,FALSE,"Ratio Analysis";#N/A,#N/A,FALSE,"Test 120 Day Accts";#N/A,#N/A,FALSE,"Tickmarks"}</definedName>
    <definedName name="qqqqqqqqqqqqqqqq" hidden="1">{#N/A,#N/A,FALSE,"Aging Summary";#N/A,#N/A,FALSE,"Ratio Analysis";#N/A,#N/A,FALSE,"Test 120 Day Accts";#N/A,#N/A,FALSE,"Tickmarks"}</definedName>
    <definedName name="qqqqqqqqqqqqqqqqq" localSheetId="20" hidden="1">{#N/A,#N/A,FALSE,"Aging Summary";#N/A,#N/A,FALSE,"Ratio Analysis";#N/A,#N/A,FALSE,"Test 120 Day Accts";#N/A,#N/A,FALSE,"Tickmarks"}</definedName>
    <definedName name="qqqqqqqqqqqqqqqqq" localSheetId="21" hidden="1">{#N/A,#N/A,FALSE,"Aging Summary";#N/A,#N/A,FALSE,"Ratio Analysis";#N/A,#N/A,FALSE,"Test 120 Day Accts";#N/A,#N/A,FALSE,"Tickmarks"}</definedName>
    <definedName name="qqqqqqqqqqqqqqqqq" localSheetId="15" hidden="1">{#N/A,#N/A,FALSE,"Aging Summary";#N/A,#N/A,FALSE,"Ratio Analysis";#N/A,#N/A,FALSE,"Test 120 Day Accts";#N/A,#N/A,FALSE,"Tickmarks"}</definedName>
    <definedName name="qqqqqqqqqqqqqqqqq" localSheetId="19" hidden="1">{#N/A,#N/A,FALSE,"Aging Summary";#N/A,#N/A,FALSE,"Ratio Analysis";#N/A,#N/A,FALSE,"Test 120 Day Accts";#N/A,#N/A,FALSE,"Tickmarks"}</definedName>
    <definedName name="qqqqqqqqqqqqqqqqq" hidden="1">{#N/A,#N/A,FALSE,"Aging Summary";#N/A,#N/A,FALSE,"Ratio Analysis";#N/A,#N/A,FALSE,"Test 120 Day Accts";#N/A,#N/A,FALSE,"Tickmarks"}</definedName>
    <definedName name="qqwe" localSheetId="20" hidden="1">{#N/A,#N/A,FALSE,"Completion of MBudget"}</definedName>
    <definedName name="qqwe" localSheetId="21" hidden="1">{#N/A,#N/A,FALSE,"Completion of MBudget"}</definedName>
    <definedName name="qqwe" localSheetId="15" hidden="1">{#N/A,#N/A,FALSE,"Completion of MBudget"}</definedName>
    <definedName name="qqwe" localSheetId="19" hidden="1">{#N/A,#N/A,FALSE,"Completion of MBudget"}</definedName>
    <definedName name="qqwe" hidden="1">{#N/A,#N/A,FALSE,"Completion of MBudget"}</definedName>
    <definedName name="QUERY1.keep_password" hidden="1">TRUE</definedName>
    <definedName name="QUERY1.query_connection" localSheetId="20" hidden="1">{"DRIVER={SQL Server};SERVER=sqltoma;UID=Kostal;PWD=sqlsql;APP=Microsoft® Query;WSID=KOUBAS;DATABASE=master"}</definedName>
    <definedName name="QUERY1.query_connection" localSheetId="21" hidden="1">{"DRIVER={SQL Server};SERVER=sqltoma;UID=Kostal;PWD=sqlsql;APP=Microsoft® Query;WSID=KOUBAS;DATABASE=master"}</definedName>
    <definedName name="QUERY1.query_connection" localSheetId="15" hidden="1">{"DRIVER={SQL Server};SERVER=sqltoma;UID=Kostal;PWD=sqlsql;APP=Microsoft® Query;WSID=KOUBAS;DATABASE=master"}</definedName>
    <definedName name="QUERY1.query_connection" localSheetId="19" hidden="1">{"DRIVER={SQL Server};SERVER=sqltoma;UID=Kostal;PWD=sqlsql;APP=Microsoft® Query;WSID=KOUBAS;DATABASE=master"}</definedName>
    <definedName name="QUERY1.query_connection" hidden="1">{"DRIVER={SQL Server};SERVER=sqltoma;UID=Kostal;PWD=sqlsql;APP=Microsoft® Query;WSID=KOUBAS;DATABASE=master"}</definedName>
    <definedName name="QUERY1.query_definition" localSheetId="20"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definition" localSheetId="21"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definition" localSheetId="15"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definition" localSheetId="19"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definition"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options" localSheetId="20" hidden="1">{TRUE;FALSE}</definedName>
    <definedName name="QUERY1.query_options" localSheetId="21" hidden="1">{TRUE;FALSE}</definedName>
    <definedName name="QUERY1.query_options" localSheetId="15" hidden="1">{TRUE;FALSE}</definedName>
    <definedName name="QUERY1.query_options" localSheetId="19" hidden="1">{TRUE;FALSE}</definedName>
    <definedName name="QUERY1.query_options" hidden="1">{TRUE;FALSE}</definedName>
    <definedName name="QUERY1.query_statement" localSheetId="20"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statement" localSheetId="21"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statement" localSheetId="15"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statement" localSheetId="19"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statement"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user_name" hidden="1">"Kostal"</definedName>
    <definedName name="QVG" localSheetId="15" hidden="1">{#N/A,#N/A,FALSE,"Ventes V.P. V.U.";#N/A,#N/A,FALSE,"Les Concurences";#N/A,#N/A,FALSE,"DACIA"}</definedName>
    <definedName name="QVG" localSheetId="19" hidden="1">{#N/A,#N/A,FALSE,"Ventes V.P. V.U.";#N/A,#N/A,FALSE,"Les Concurences";#N/A,#N/A,FALSE,"DACIA"}</definedName>
    <definedName name="QVG" hidden="1">{#N/A,#N/A,FALSE,"Ventes V.P. V.U.";#N/A,#N/A,FALSE,"Les Concurences";#N/A,#N/A,FALSE,"DACIA"}</definedName>
    <definedName name="qwef" localSheetId="20"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 localSheetId="21"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 localSheetId="15"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 localSheetId="19"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dfvd" localSheetId="20"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fdfvd" localSheetId="21"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fdfvd" localSheetId="15"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fdfvd" localSheetId="19"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fdfvd"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rqew" localSheetId="15" hidden="1">{"mgmt forecast",#N/A,FALSE,"Mgmt Forecast";"dcf table",#N/A,FALSE,"Mgmt Forecast";"sensitivity",#N/A,FALSE,"Mgmt Forecast";"table inputs",#N/A,FALSE,"Mgmt Forecast";"calculations",#N/A,FALSE,"Mgmt Forecast"}</definedName>
    <definedName name="qwerqew" localSheetId="19" hidden="1">{"mgmt forecast",#N/A,FALSE,"Mgmt Forecast";"dcf table",#N/A,FALSE,"Mgmt Forecast";"sensitivity",#N/A,FALSE,"Mgmt Forecast";"table inputs",#N/A,FALSE,"Mgmt Forecast";"calculations",#N/A,FALSE,"Mgmt Forecast"}</definedName>
    <definedName name="qwerqew" hidden="1">{"mgmt forecast",#N/A,FALSE,"Mgmt Forecast";"dcf table",#N/A,FALSE,"Mgmt Forecast";"sensitivity",#N/A,FALSE,"Mgmt Forecast";"table inputs",#N/A,FALSE,"Mgmt Forecast";"calculations",#N/A,FALSE,"Mgmt Forecast"}</definedName>
    <definedName name="qwerqwerqwe" localSheetId="15" hidden="1">{"orixcsc",#N/A,FALSE,"ORIX CSC";"orixcsc2",#N/A,FALSE,"ORIX CSC"}</definedName>
    <definedName name="qwerqwerqwe" localSheetId="19" hidden="1">{"orixcsc",#N/A,FALSE,"ORIX CSC";"orixcsc2",#N/A,FALSE,"ORIX CSC"}</definedName>
    <definedName name="qwerqwerqwe" hidden="1">{"orixcsc",#N/A,FALSE,"ORIX CSC";"orixcsc2",#N/A,FALSE,"ORIX CSC"}</definedName>
    <definedName name="qwerw" localSheetId="20" hidden="1">{#N/A,#N/A,FALSE,"Completion of MBudget"}</definedName>
    <definedName name="qwerw" localSheetId="21" hidden="1">{#N/A,#N/A,FALSE,"Completion of MBudget"}</definedName>
    <definedName name="qwerw" localSheetId="15" hidden="1">{#N/A,#N/A,FALSE,"Completion of MBudget"}</definedName>
    <definedName name="qwerw" localSheetId="19" hidden="1">{#N/A,#N/A,FALSE,"Completion of MBudget"}</definedName>
    <definedName name="qwerw" hidden="1">{#N/A,#N/A,FALSE,"Completion of MBudget"}</definedName>
    <definedName name="qwq" localSheetId="20" hidden="1">{#N/A,#N/A,FALSE,"Completion of MBudget"}</definedName>
    <definedName name="qwq" localSheetId="21" hidden="1">{#N/A,#N/A,FALSE,"Completion of MBudget"}</definedName>
    <definedName name="qwq" localSheetId="15" hidden="1">{#N/A,#N/A,FALSE,"Completion of MBudget"}</definedName>
    <definedName name="qwq" localSheetId="19" hidden="1">{#N/A,#N/A,FALSE,"Completion of MBudget"}</definedName>
    <definedName name="qwq" hidden="1">{#N/A,#N/A,FALSE,"Completion of MBudget"}</definedName>
    <definedName name="qwwew" localSheetId="20" hidden="1">{#N/A,#N/A,FALSE,"Completion of MBudget"}</definedName>
    <definedName name="qwwew" localSheetId="21" hidden="1">{#N/A,#N/A,FALSE,"Completion of MBudget"}</definedName>
    <definedName name="qwwew" localSheetId="15" hidden="1">{#N/A,#N/A,FALSE,"Completion of MBudget"}</definedName>
    <definedName name="qwwew" localSheetId="19" hidden="1">{#N/A,#N/A,FALSE,"Completion of MBudget"}</definedName>
    <definedName name="qwwew" hidden="1">{#N/A,#N/A,FALSE,"Completion of MBudget"}</definedName>
    <definedName name="RAARZARFZFRZZRZAZ" localSheetId="15" hidden="1">{#N/A,#N/A,FALSE,"Ventes V.P. V.U.";#N/A,#N/A,FALSE,"Les Concurences";#N/A,#N/A,FALSE,"DACIA"}</definedName>
    <definedName name="RAARZARFZFRZZRZAZ" localSheetId="19" hidden="1">{#N/A,#N/A,FALSE,"Ventes V.P. V.U.";#N/A,#N/A,FALSE,"Les Concurences";#N/A,#N/A,FALSE,"DACIA"}</definedName>
    <definedName name="RAARZARFZFRZZRZAZ" hidden="1">{#N/A,#N/A,FALSE,"Ventes V.P. V.U.";#N/A,#N/A,FALSE,"Les Concurences";#N/A,#N/A,FALSE,"DACIA"}</definedName>
    <definedName name="RCArea" localSheetId="20" hidden="1">#REF!</definedName>
    <definedName name="RCArea" localSheetId="21" hidden="1">#REF!</definedName>
    <definedName name="RCArea" hidden="1">#REF!</definedName>
    <definedName name="Regression_Out_AT" localSheetId="20" hidden="1">#REF!</definedName>
    <definedName name="Regression_Out_AT" localSheetId="21" hidden="1">#REF!</definedName>
    <definedName name="Regression_Out_AT" hidden="1">#REF!</definedName>
    <definedName name="rep" localSheetId="20" hidden="1">{#N/A,#N/A,FALSE,"Inhalt";#N/A,#N/A,FALSE,"Kommentar";#N/A,#N/A,FALSE,"Ergebnisrechnung";#N/A,#N/A,FALSE,"Bilanz";#N/A,#N/A,FALSE,"Umsatz";#N/A,#N/A,FALSE,"Absatz";#N/A,#N/A,FALSE,"Preise";#N/A,#N/A,FALSE,"DB absolut";#N/A,#N/A,FALSE,"DB2 je SGB";#N/A,#N/A,FALSE,"Kennzahlen";#N/A,#N/A,FALSE,"Investitionen"}</definedName>
    <definedName name="rep" localSheetId="21" hidden="1">{#N/A,#N/A,FALSE,"Inhalt";#N/A,#N/A,FALSE,"Kommentar";#N/A,#N/A,FALSE,"Ergebnisrechnung";#N/A,#N/A,FALSE,"Bilanz";#N/A,#N/A,FALSE,"Umsatz";#N/A,#N/A,FALSE,"Absatz";#N/A,#N/A,FALSE,"Preise";#N/A,#N/A,FALSE,"DB absolut";#N/A,#N/A,FALSE,"DB2 je SGB";#N/A,#N/A,FALSE,"Kennzahlen";#N/A,#N/A,FALSE,"Investitionen"}</definedName>
    <definedName name="rep" localSheetId="15" hidden="1">{#N/A,#N/A,FALSE,"Inhalt";#N/A,#N/A,FALSE,"Kommentar";#N/A,#N/A,FALSE,"Ergebnisrechnung";#N/A,#N/A,FALSE,"Bilanz";#N/A,#N/A,FALSE,"Umsatz";#N/A,#N/A,FALSE,"Absatz";#N/A,#N/A,FALSE,"Preise";#N/A,#N/A,FALSE,"DB absolut";#N/A,#N/A,FALSE,"DB2 je SGB";#N/A,#N/A,FALSE,"Kennzahlen";#N/A,#N/A,FALSE,"Investitionen"}</definedName>
    <definedName name="rep" localSheetId="19" hidden="1">{#N/A,#N/A,FALSE,"Inhalt";#N/A,#N/A,FALSE,"Kommentar";#N/A,#N/A,FALSE,"Ergebnisrechnung";#N/A,#N/A,FALSE,"Bilanz";#N/A,#N/A,FALSE,"Umsatz";#N/A,#N/A,FALSE,"Absatz";#N/A,#N/A,FALSE,"Preise";#N/A,#N/A,FALSE,"DB absolut";#N/A,#N/A,FALSE,"DB2 je SGB";#N/A,#N/A,FALSE,"Kennzahlen";#N/A,#N/A,FALSE,"Investitionen"}</definedName>
    <definedName name="rep" hidden="1">{#N/A,#N/A,FALSE,"Inhalt";#N/A,#N/A,FALSE,"Kommentar";#N/A,#N/A,FALSE,"Ergebnisrechnung";#N/A,#N/A,FALSE,"Bilanz";#N/A,#N/A,FALSE,"Umsatz";#N/A,#N/A,FALSE,"Absatz";#N/A,#N/A,FALSE,"Preise";#N/A,#N/A,FALSE,"DB absolut";#N/A,#N/A,FALSE,"DB2 je SGB";#N/A,#N/A,FALSE,"Kennzahlen";#N/A,#N/A,FALSE,"Investitionen"}</definedName>
    <definedName name="replacement" localSheetId="20"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 localSheetId="21"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 localSheetId="15"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1" localSheetId="20" hidden="1">{"Quarterly",#N/A,FALSE,"Belgium";"Quarterly",#N/A,FALSE,"France";"Quarterly",#N/A,FALSE,"Germany";"Quarterly",#N/A,FALSE,"Italy";"Quarterly",#N/A,FALSE,"UK"}</definedName>
    <definedName name="replacement1" localSheetId="21" hidden="1">{"Quarterly",#N/A,FALSE,"Belgium";"Quarterly",#N/A,FALSE,"France";"Quarterly",#N/A,FALSE,"Germany";"Quarterly",#N/A,FALSE,"Italy";"Quarterly",#N/A,FALSE,"UK"}</definedName>
    <definedName name="replacement1" localSheetId="15" hidden="1">{"Quarterly",#N/A,FALSE,"Belgium";"Quarterly",#N/A,FALSE,"France";"Quarterly",#N/A,FALSE,"Germany";"Quarterly",#N/A,FALSE,"Italy";"Quarterly",#N/A,FALSE,"UK"}</definedName>
    <definedName name="replacement1" localSheetId="19" hidden="1">{"Quarterly",#N/A,FALSE,"Belgium";"Quarterly",#N/A,FALSE,"France";"Quarterly",#N/A,FALSE,"Germany";"Quarterly",#N/A,FALSE,"Italy";"Quarterly",#N/A,FALSE,"UK"}</definedName>
    <definedName name="replacement1" hidden="1">{"Quarterly",#N/A,FALSE,"Belgium";"Quarterly",#N/A,FALSE,"France";"Quarterly",#N/A,FALSE,"Germany";"Quarterly",#N/A,FALSE,"Italy";"Quarterly",#N/A,FALSE,"UK"}</definedName>
    <definedName name="replacement2" localSheetId="20" hidden="1">{#N/A,#N/A,FALSE,"Line of Business";#N/A,#N/A,FALSE,"Line of Business YTD";#N/A,#N/A,FALSE,"Line of Business Forecast"}</definedName>
    <definedName name="replacement2" localSheetId="21" hidden="1">{#N/A,#N/A,FALSE,"Line of Business";#N/A,#N/A,FALSE,"Line of Business YTD";#N/A,#N/A,FALSE,"Line of Business Forecast"}</definedName>
    <definedName name="replacement2" localSheetId="15" hidden="1">{#N/A,#N/A,FALSE,"Line of Business";#N/A,#N/A,FALSE,"Line of Business YTD";#N/A,#N/A,FALSE,"Line of Business Forecast"}</definedName>
    <definedName name="replacement2" localSheetId="19" hidden="1">{#N/A,#N/A,FALSE,"Line of Business";#N/A,#N/A,FALSE,"Line of Business YTD";#N/A,#N/A,FALSE,"Line of Business Forecast"}</definedName>
    <definedName name="replacement2" hidden="1">{#N/A,#N/A,FALSE,"Line of Business";#N/A,#N/A,FALSE,"Line of Business YTD";#N/A,#N/A,FALSE,"Line of Business Forecast"}</definedName>
    <definedName name="replacement3" localSheetId="20" hidden="1">{#N/A,#N/A,FALSE,"Pan Europe Belgium";#N/A,#N/A,FALSE,"Pan Europe France";#N/A,#N/A,FALSE,"Pan Europe Germany";#N/A,#N/A,FALSE,"Pan Europe Italy";#N/A,#N/A,FALSE,"Pan Europe Sweden";#N/A,#N/A,FALSE,"Pan Europe UK"}</definedName>
    <definedName name="replacement3" localSheetId="21" hidden="1">{#N/A,#N/A,FALSE,"Pan Europe Belgium";#N/A,#N/A,FALSE,"Pan Europe France";#N/A,#N/A,FALSE,"Pan Europe Germany";#N/A,#N/A,FALSE,"Pan Europe Italy";#N/A,#N/A,FALSE,"Pan Europe Sweden";#N/A,#N/A,FALSE,"Pan Europe UK"}</definedName>
    <definedName name="replacement3" localSheetId="15" hidden="1">{#N/A,#N/A,FALSE,"Pan Europe Belgium";#N/A,#N/A,FALSE,"Pan Europe France";#N/A,#N/A,FALSE,"Pan Europe Germany";#N/A,#N/A,FALSE,"Pan Europe Italy";#N/A,#N/A,FALSE,"Pan Europe Sweden";#N/A,#N/A,FALSE,"Pan Europe UK"}</definedName>
    <definedName name="replacement3" localSheetId="19" hidden="1">{#N/A,#N/A,FALSE,"Pan Europe Belgium";#N/A,#N/A,FALSE,"Pan Europe France";#N/A,#N/A,FALSE,"Pan Europe Germany";#N/A,#N/A,FALSE,"Pan Europe Italy";#N/A,#N/A,FALSE,"Pan Europe Sweden";#N/A,#N/A,FALSE,"Pan Europe UK"}</definedName>
    <definedName name="replacement3" hidden="1">{#N/A,#N/A,FALSE,"Pan Europe Belgium";#N/A,#N/A,FALSE,"Pan Europe France";#N/A,#N/A,FALSE,"Pan Europe Germany";#N/A,#N/A,FALSE,"Pan Europe Italy";#N/A,#N/A,FALSE,"Pan Europe Sweden";#N/A,#N/A,FALSE,"Pan Europe UK"}</definedName>
    <definedName name="replacement4" localSheetId="20" hidden="1">{#N/A,#N/A,FALSE,"Default Data";#N/A,#N/A,FALSE,"25% case";#N/A,#N/A,FALSE,"99 Tax Model";#N/A,#N/A,FALSE,"ROY CALCS";#N/A,#N/A,FALSE,"Acquisition Royalty";#N/A,#N/A,FALSE,"Cisco FSC"}</definedName>
    <definedName name="replacement4" localSheetId="21" hidden="1">{#N/A,#N/A,FALSE,"Default Data";#N/A,#N/A,FALSE,"25% case";#N/A,#N/A,FALSE,"99 Tax Model";#N/A,#N/A,FALSE,"ROY CALCS";#N/A,#N/A,FALSE,"Acquisition Royalty";#N/A,#N/A,FALSE,"Cisco FSC"}</definedName>
    <definedName name="replacement4" localSheetId="15" hidden="1">{#N/A,#N/A,FALSE,"Default Data";#N/A,#N/A,FALSE,"25% case";#N/A,#N/A,FALSE,"99 Tax Model";#N/A,#N/A,FALSE,"ROY CALCS";#N/A,#N/A,FALSE,"Acquisition Royalty";#N/A,#N/A,FALSE,"Cisco FSC"}</definedName>
    <definedName name="replacement4" localSheetId="19" hidden="1">{#N/A,#N/A,FALSE,"Default Data";#N/A,#N/A,FALSE,"25% case";#N/A,#N/A,FALSE,"99 Tax Model";#N/A,#N/A,FALSE,"ROY CALCS";#N/A,#N/A,FALSE,"Acquisition Royalty";#N/A,#N/A,FALSE,"Cisco FSC"}</definedName>
    <definedName name="replacement4" hidden="1">{#N/A,#N/A,FALSE,"Default Data";#N/A,#N/A,FALSE,"25% case";#N/A,#N/A,FALSE,"99 Tax Model";#N/A,#N/A,FALSE,"ROY CALCS";#N/A,#N/A,FALSE,"Acquisition Royalty";#N/A,#N/A,FALSE,"Cisco FSC"}</definedName>
    <definedName name="replacement5" localSheetId="20" hidden="1">{#N/A,#N/A,FALSE,"EOC";#N/A,#N/A,FALSE,"Distributor";#N/A,#N/A,FALSE,"Manufacturing";#N/A,#N/A,FALSE,"Service"}</definedName>
    <definedName name="replacement5" localSheetId="21" hidden="1">{#N/A,#N/A,FALSE,"EOC";#N/A,#N/A,FALSE,"Distributor";#N/A,#N/A,FALSE,"Manufacturing";#N/A,#N/A,FALSE,"Service"}</definedName>
    <definedName name="replacement5" localSheetId="15" hidden="1">{#N/A,#N/A,FALSE,"EOC";#N/A,#N/A,FALSE,"Distributor";#N/A,#N/A,FALSE,"Manufacturing";#N/A,#N/A,FALSE,"Service"}</definedName>
    <definedName name="replacement5" localSheetId="19" hidden="1">{#N/A,#N/A,FALSE,"EOC";#N/A,#N/A,FALSE,"Distributor";#N/A,#N/A,FALSE,"Manufacturing";#N/A,#N/A,FALSE,"Service"}</definedName>
    <definedName name="replacement5" hidden="1">{#N/A,#N/A,FALSE,"EOC";#N/A,#N/A,FALSE,"Distributor";#N/A,#N/A,FALSE,"Manufacturing";#N/A,#N/A,FALSE,"Service"}</definedName>
    <definedName name="replacement6" localSheetId="20"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6" localSheetId="21"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6" localSheetId="15"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6" localSheetId="19"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6"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8" localSheetId="20" hidden="1">{#N/A,#N/A,FALSE,"EOC";#N/A,#N/A,FALSE,"Distributor";#N/A,#N/A,FALSE,"Manufacturing";#N/A,#N/A,FALSE,"Service"}</definedName>
    <definedName name="replacement8" localSheetId="21" hidden="1">{#N/A,#N/A,FALSE,"EOC";#N/A,#N/A,FALSE,"Distributor";#N/A,#N/A,FALSE,"Manufacturing";#N/A,#N/A,FALSE,"Service"}</definedName>
    <definedName name="replacement8" localSheetId="15" hidden="1">{#N/A,#N/A,FALSE,"EOC";#N/A,#N/A,FALSE,"Distributor";#N/A,#N/A,FALSE,"Manufacturing";#N/A,#N/A,FALSE,"Service"}</definedName>
    <definedName name="replacement8" localSheetId="19" hidden="1">{#N/A,#N/A,FALSE,"EOC";#N/A,#N/A,FALSE,"Distributor";#N/A,#N/A,FALSE,"Manufacturing";#N/A,#N/A,FALSE,"Service"}</definedName>
    <definedName name="replacement8" hidden="1">{#N/A,#N/A,FALSE,"EOC";#N/A,#N/A,FALSE,"Distributor";#N/A,#N/A,FALSE,"Manufacturing";#N/A,#N/A,FALSE,"Service"}</definedName>
    <definedName name="replacement9" localSheetId="20" hidden="1">{#N/A,#N/A,FALSE,"EOC YTD ACTUAL";#N/A,#N/A,FALSE,"Distributor YTD Actual";#N/A,#N/A,FALSE,"Manufacturing YTD Actual";#N/A,#N/A,FALSE,"Service YTD Actual"}</definedName>
    <definedName name="replacement9" localSheetId="21" hidden="1">{#N/A,#N/A,FALSE,"EOC YTD ACTUAL";#N/A,#N/A,FALSE,"Distributor YTD Actual";#N/A,#N/A,FALSE,"Manufacturing YTD Actual";#N/A,#N/A,FALSE,"Service YTD Actual"}</definedName>
    <definedName name="replacement9" localSheetId="15" hidden="1">{#N/A,#N/A,FALSE,"EOC YTD ACTUAL";#N/A,#N/A,FALSE,"Distributor YTD Actual";#N/A,#N/A,FALSE,"Manufacturing YTD Actual";#N/A,#N/A,FALSE,"Service YTD Actual"}</definedName>
    <definedName name="replacement9" localSheetId="19" hidden="1">{#N/A,#N/A,FALSE,"EOC YTD ACTUAL";#N/A,#N/A,FALSE,"Distributor YTD Actual";#N/A,#N/A,FALSE,"Manufacturing YTD Actual";#N/A,#N/A,FALSE,"Service YTD Actual"}</definedName>
    <definedName name="replacement9" hidden="1">{#N/A,#N/A,FALSE,"EOC YTD ACTUAL";#N/A,#N/A,FALSE,"Distributor YTD Actual";#N/A,#N/A,FALSE,"Manufacturing YTD Actual";#N/A,#N/A,FALSE,"Service YTD Actual"}</definedName>
    <definedName name="rere" localSheetId="15" hidden="1">{#N/A,#N/A,FALSE,"ORIX CSC"}</definedName>
    <definedName name="rere" localSheetId="19" hidden="1">{#N/A,#N/A,FALSE,"ORIX CSC"}</definedName>
    <definedName name="rere" hidden="1">{#N/A,#N/A,FALSE,"ORIX CSC"}</definedName>
    <definedName name="rerere" localSheetId="15" hidden="1">{"mgmt forecast",#N/A,FALSE,"Mgmt Forecast";"dcf table",#N/A,FALSE,"Mgmt Forecast";"sensitivity",#N/A,FALSE,"Mgmt Forecast";"table inputs",#N/A,FALSE,"Mgmt Forecast";"calculations",#N/A,FALSE,"Mgmt Forecast"}</definedName>
    <definedName name="rerere" localSheetId="19" hidden="1">{"mgmt forecast",#N/A,FALSE,"Mgmt Forecast";"dcf table",#N/A,FALSE,"Mgmt Forecast";"sensitivity",#N/A,FALSE,"Mgmt Forecast";"table inputs",#N/A,FALSE,"Mgmt Forecast";"calculations",#N/A,FALSE,"Mgmt Forecast"}</definedName>
    <definedName name="rerere" hidden="1">{"mgmt forecast",#N/A,FALSE,"Mgmt Forecast";"dcf table",#N/A,FALSE,"Mgmt Forecast";"sensitivity",#N/A,FALSE,"Mgmt Forecast";"table inputs",#N/A,FALSE,"Mgmt Forecast";"calculations",#N/A,FALSE,"Mgmt Forecast"}</definedName>
    <definedName name="retea" localSheetId="15" hidden="1">{"'Jan - March 2000'!$A$5:$J$46"}</definedName>
    <definedName name="retea" localSheetId="19" hidden="1">{"'Jan - March 2000'!$A$5:$J$46"}</definedName>
    <definedName name="retea" hidden="1">{"'Jan - March 2000'!$A$5:$J$46"}</definedName>
    <definedName name="retpoueirt" localSheetId="20" hidden="1">{#N/A,#N/A,TRUE,"Inhalt";#N/A,#N/A,TRUE,"Kommentar";#N/A,#N/A,TRUE,"Ergebnisrechnung";#N/A,#N/A,TRUE,"Südzuckerschema";#N/A,#N/A,TRUE,"Bilanz";#N/A,#N/A,TRUE,"Verkaufsstatistik";#N/A,#N/A,TRUE,"Investitionen";#N/A,#N/A,TRUE,"Personal";#N/A,#N/A,TRUE,"Kennzahlen"}</definedName>
    <definedName name="retpoueirt" localSheetId="21" hidden="1">{#N/A,#N/A,TRUE,"Inhalt";#N/A,#N/A,TRUE,"Kommentar";#N/A,#N/A,TRUE,"Ergebnisrechnung";#N/A,#N/A,TRUE,"Südzuckerschema";#N/A,#N/A,TRUE,"Bilanz";#N/A,#N/A,TRUE,"Verkaufsstatistik";#N/A,#N/A,TRUE,"Investitionen";#N/A,#N/A,TRUE,"Personal";#N/A,#N/A,TRUE,"Kennzahlen"}</definedName>
    <definedName name="retpoueirt" localSheetId="15" hidden="1">{#N/A,#N/A,TRUE,"Inhalt";#N/A,#N/A,TRUE,"Kommentar";#N/A,#N/A,TRUE,"Ergebnisrechnung";#N/A,#N/A,TRUE,"Südzuckerschema";#N/A,#N/A,TRUE,"Bilanz";#N/A,#N/A,TRUE,"Verkaufsstatistik";#N/A,#N/A,TRUE,"Investitionen";#N/A,#N/A,TRUE,"Personal";#N/A,#N/A,TRUE,"Kennzahlen"}</definedName>
    <definedName name="retpoueirt" localSheetId="19" hidden="1">{#N/A,#N/A,TRUE,"Inhalt";#N/A,#N/A,TRUE,"Kommentar";#N/A,#N/A,TRUE,"Ergebnisrechnung";#N/A,#N/A,TRUE,"Südzuckerschema";#N/A,#N/A,TRUE,"Bilanz";#N/A,#N/A,TRUE,"Verkaufsstatistik";#N/A,#N/A,TRUE,"Investitionen";#N/A,#N/A,TRUE,"Personal";#N/A,#N/A,TRUE,"Kennzahlen"}</definedName>
    <definedName name="retpoueirt" hidden="1">{#N/A,#N/A,TRUE,"Inhalt";#N/A,#N/A,TRUE,"Kommentar";#N/A,#N/A,TRUE,"Ergebnisrechnung";#N/A,#N/A,TRUE,"Südzuckerschema";#N/A,#N/A,TRUE,"Bilanz";#N/A,#N/A,TRUE,"Verkaufsstatistik";#N/A,#N/A,TRUE,"Investitionen";#N/A,#N/A,TRUE,"Personal";#N/A,#N/A,TRUE,"Kennzahlen"}</definedName>
    <definedName name="réunion" localSheetId="20" hidden="1">{#N/A,#N/A,TRUE,"SOMMAIRE";#N/A,#N/A,TRUE,"COMMENT";#N/A,#N/A,TRUE,"RESULTAT";#N/A,#N/A,TRUE,"ENDETTEMENT";#N/A,#N/A,TRUE,"CRÉDITS CT-LT";#N/A,#N/A,TRUE,"CLIENTS";#N/A,#N/A,TRUE,"CRÉANS CHALEUR";#N/A,#N/A,TRUE,"EFFECTIF";#N/A,#N/A,TRUE,"INVEST"}</definedName>
    <definedName name="réunion" localSheetId="21" hidden="1">{#N/A,#N/A,TRUE,"SOMMAIRE";#N/A,#N/A,TRUE,"COMMENT";#N/A,#N/A,TRUE,"RESULTAT";#N/A,#N/A,TRUE,"ENDETTEMENT";#N/A,#N/A,TRUE,"CRÉDITS CT-LT";#N/A,#N/A,TRUE,"CLIENTS";#N/A,#N/A,TRUE,"CRÉANS CHALEUR";#N/A,#N/A,TRUE,"EFFECTIF";#N/A,#N/A,TRUE,"INVEST"}</definedName>
    <definedName name="réunion" localSheetId="15" hidden="1">{#N/A,#N/A,TRUE,"SOMMAIRE";#N/A,#N/A,TRUE,"COMMENT";#N/A,#N/A,TRUE,"RESULTAT";#N/A,#N/A,TRUE,"ENDETTEMENT";#N/A,#N/A,TRUE,"CRÉDITS CT-LT";#N/A,#N/A,TRUE,"CLIENTS";#N/A,#N/A,TRUE,"CRÉANS CHALEUR";#N/A,#N/A,TRUE,"EFFECTIF";#N/A,#N/A,TRUE,"INVEST"}</definedName>
    <definedName name="réunion" localSheetId="19" hidden="1">{#N/A,#N/A,TRUE,"SOMMAIRE";#N/A,#N/A,TRUE,"COMMENT";#N/A,#N/A,TRUE,"RESULTAT";#N/A,#N/A,TRUE,"ENDETTEMENT";#N/A,#N/A,TRUE,"CRÉDITS CT-LT";#N/A,#N/A,TRUE,"CLIENTS";#N/A,#N/A,TRUE,"CRÉANS CHALEUR";#N/A,#N/A,TRUE,"EFFECTIF";#N/A,#N/A,TRUE,"INVEST"}</definedName>
    <definedName name="réunion" hidden="1">{#N/A,#N/A,TRUE,"SOMMAIRE";#N/A,#N/A,TRUE,"COMMENT";#N/A,#N/A,TRUE,"RESULTAT";#N/A,#N/A,TRUE,"ENDETTEMENT";#N/A,#N/A,TRUE,"CRÉDITS CT-LT";#N/A,#N/A,TRUE,"CLIENTS";#N/A,#N/A,TRUE,"CRÉANS CHALEUR";#N/A,#N/A,TRUE,"EFFECTIF";#N/A,#N/A,TRUE,"INVEST"}</definedName>
    <definedName name="rob" localSheetId="20"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b" localSheetId="21"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b" localSheetId="15"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b"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b"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ck2" localSheetId="20" hidden="1">{"LBO Summary",#N/A,FALSE,"Summary";"Income Statement",#N/A,FALSE,"Model";"Cash Flow",#N/A,FALSE,"Model";"Balance Sheet",#N/A,FALSE,"Model";"Working Capital",#N/A,FALSE,"Model";"Pro Forma Balance Sheets",#N/A,FALSE,"PFBS";"Debt Balances",#N/A,FALSE,"Model";"Fee Schedules",#N/A,FALSE,"Model"}</definedName>
    <definedName name="Rock2" localSheetId="21" hidden="1">{"LBO Summary",#N/A,FALSE,"Summary";"Income Statement",#N/A,FALSE,"Model";"Cash Flow",#N/A,FALSE,"Model";"Balance Sheet",#N/A,FALSE,"Model";"Working Capital",#N/A,FALSE,"Model";"Pro Forma Balance Sheets",#N/A,FALSE,"PFBS";"Debt Balances",#N/A,FALSE,"Model";"Fee Schedules",#N/A,FALSE,"Model"}</definedName>
    <definedName name="Rock2" localSheetId="15" hidden="1">{"LBO Summary",#N/A,FALSE,"Summary";"Income Statement",#N/A,FALSE,"Model";"Cash Flow",#N/A,FALSE,"Model";"Balance Sheet",#N/A,FALSE,"Model";"Working Capital",#N/A,FALSE,"Model";"Pro Forma Balance Sheets",#N/A,FALSE,"PFBS";"Debt Balances",#N/A,FALSE,"Model";"Fee Schedules",#N/A,FALSE,"Model"}</definedName>
    <definedName name="Rock2" localSheetId="19" hidden="1">{"LBO Summary",#N/A,FALSE,"Summary";"Income Statement",#N/A,FALSE,"Model";"Cash Flow",#N/A,FALSE,"Model";"Balance Sheet",#N/A,FALSE,"Model";"Working Capital",#N/A,FALSE,"Model";"Pro Forma Balance Sheets",#N/A,FALSE,"PFBS";"Debt Balances",#N/A,FALSE,"Model";"Fee Schedules",#N/A,FALSE,"Model"}</definedName>
    <definedName name="Rock2" hidden="1">{"LBO Summary",#N/A,FALSE,"Summary";"Income Statement",#N/A,FALSE,"Model";"Cash Flow",#N/A,FALSE,"Model";"Balance Sheet",#N/A,FALSE,"Model";"Working Capital",#N/A,FALSE,"Model";"Pro Forma Balance Sheets",#N/A,FALSE,"PFBS";"Debt Balances",#N/A,FALSE,"Model";"Fee Schedules",#N/A,FALSE,"Model"}</definedName>
    <definedName name="Rockwell" localSheetId="20" hidden="1">{"LBO Summary",#N/A,FALSE,"Summary"}</definedName>
    <definedName name="Rockwell" localSheetId="21" hidden="1">{"LBO Summary",#N/A,FALSE,"Summary"}</definedName>
    <definedName name="Rockwell" localSheetId="15" hidden="1">{"LBO Summary",#N/A,FALSE,"Summary"}</definedName>
    <definedName name="Rockwell" localSheetId="19" hidden="1">{"LBO Summary",#N/A,FALSE,"Summary"}</definedName>
    <definedName name="Rockwell" hidden="1">{"LBO Summary",#N/A,FALSE,"Summary"}</definedName>
    <definedName name="rp_fnl1" localSheetId="20" hidden="1">{"AS",#N/A,FALSE,"Dec_BS_Fnl";"LIAB",#N/A,FALSE,"Dec_BS_Fnl"}</definedName>
    <definedName name="rp_fnl1" localSheetId="21" hidden="1">{"AS",#N/A,FALSE,"Dec_BS_Fnl";"LIAB",#N/A,FALSE,"Dec_BS_Fnl"}</definedName>
    <definedName name="rp_fnl1" localSheetId="15" hidden="1">{"AS",#N/A,FALSE,"Dec_BS_Fnl";"LIAB",#N/A,FALSE,"Dec_BS_Fnl"}</definedName>
    <definedName name="rp_fnl1" localSheetId="19" hidden="1">{"AS",#N/A,FALSE,"Dec_BS_Fnl";"LIAB",#N/A,FALSE,"Dec_BS_Fnl"}</definedName>
    <definedName name="rp_fnl1" hidden="1">{"AS",#N/A,FALSE,"Dec_BS_Fnl";"LIAB",#N/A,FALSE,"Dec_BS_Fnl"}</definedName>
    <definedName name="rr" localSheetId="15" hidden="1">{#N/A,#N/A,FALSE,"Blatt 1";#N/A,#N/A,FALSE,"Blatt 2";#N/A,#N/A,FALSE,"Blatt 3";#N/A,#N/A,FALSE,"Blatt 4";#N/A,#N/A,FALSE,"Blatt 5";#N/A,#N/A,FALSE,"Blatt 6";#N/A,#N/A,FALSE,"Blatt 7";#N/A,#N/A,FALSE,"Blatt 8";#N/A,#N/A,FALSE,"Mitarbeiter am Standort KL"}</definedName>
    <definedName name="rr" localSheetId="19" hidden="1">{#N/A,#N/A,FALSE,"Blatt 1";#N/A,#N/A,FALSE,"Blatt 2";#N/A,#N/A,FALSE,"Blatt 3";#N/A,#N/A,FALSE,"Blatt 4";#N/A,#N/A,FALSE,"Blatt 5";#N/A,#N/A,FALSE,"Blatt 6";#N/A,#N/A,FALSE,"Blatt 7";#N/A,#N/A,FALSE,"Blatt 8";#N/A,#N/A,FALSE,"Mitarbeiter am Standort KL"}</definedName>
    <definedName name="rr" hidden="1">{#N/A,#N/A,FALSE,"Blatt 1";#N/A,#N/A,FALSE,"Blatt 2";#N/A,#N/A,FALSE,"Blatt 3";#N/A,#N/A,FALSE,"Blatt 4";#N/A,#N/A,FALSE,"Blatt 5";#N/A,#N/A,FALSE,"Blatt 6";#N/A,#N/A,FALSE,"Blatt 7";#N/A,#N/A,FALSE,"Blatt 8";#N/A,#N/A,FALSE,"Mitarbeiter am Standort KL"}</definedName>
    <definedName name="rrehe" localSheetId="20" hidden="1">{"Tages_D",#N/A,FALSE,"Tagesbericht";"Tages_PL",#N/A,FALSE,"Tagesbericht"}</definedName>
    <definedName name="rrehe" localSheetId="21" hidden="1">{"Tages_D",#N/A,FALSE,"Tagesbericht";"Tages_PL",#N/A,FALSE,"Tagesbericht"}</definedName>
    <definedName name="rrehe" localSheetId="15" hidden="1">{"Tages_D",#N/A,FALSE,"Tagesbericht";"Tages_PL",#N/A,FALSE,"Tagesbericht"}</definedName>
    <definedName name="rrehe" localSheetId="19" hidden="1">{"Tages_D",#N/A,FALSE,"Tagesbericht";"Tages_PL",#N/A,FALSE,"Tagesbericht"}</definedName>
    <definedName name="rrehe" hidden="1">{"Tages_D",#N/A,FALSE,"Tagesbericht";"Tages_PL",#N/A,FALSE,"Tagesbericht"}</definedName>
    <definedName name="rrr" localSheetId="20" hidden="1">{"Tages_D",#N/A,FALSE,"Tagesbericht";"Tages_PL",#N/A,FALSE,"Tagesbericht"}</definedName>
    <definedName name="rrr" localSheetId="21" hidden="1">{"Tages_D",#N/A,FALSE,"Tagesbericht";"Tages_PL",#N/A,FALSE,"Tagesbericht"}</definedName>
    <definedName name="rrr" localSheetId="15" hidden="1">{"Tages_D",#N/A,FALSE,"Tagesbericht";"Tages_PL",#N/A,FALSE,"Tagesbericht"}</definedName>
    <definedName name="rrr" localSheetId="19" hidden="1">{"Tages_D",#N/A,FALSE,"Tagesbericht";"Tages_PL",#N/A,FALSE,"Tagesbericht"}</definedName>
    <definedName name="rrr" hidden="1">{"Tages_D",#N/A,FALSE,"Tagesbericht";"Tages_PL",#N/A,FALSE,"Tagesbericht"}</definedName>
    <definedName name="rrrrr" localSheetId="20" hidden="1">{"Meas",#N/A,FALSE,"Tot Europe"}</definedName>
    <definedName name="rrrrr" localSheetId="21" hidden="1">{"Meas",#N/A,FALSE,"Tot Europe"}</definedName>
    <definedName name="rrrrr" localSheetId="15" hidden="1">{"Meas",#N/A,FALSE,"Tot Europe"}</definedName>
    <definedName name="rrrrr" localSheetId="19" hidden="1">{"Meas",#N/A,FALSE,"Tot Europe"}</definedName>
    <definedName name="rrrrr" hidden="1">{"Meas",#N/A,FALSE,"Tot Europe"}</definedName>
    <definedName name="rte" localSheetId="15" hidden="1">{#N/A,#N/A,FALSE,"Ventes V.P. V.U.";#N/A,#N/A,FALSE,"Les Concurences";#N/A,#N/A,FALSE,"DACIA"}</definedName>
    <definedName name="rte" localSheetId="19" hidden="1">{#N/A,#N/A,FALSE,"Ventes V.P. V.U.";#N/A,#N/A,FALSE,"Les Concurences";#N/A,#N/A,FALSE,"DACIA"}</definedName>
    <definedName name="rte" hidden="1">{#N/A,#N/A,FALSE,"Ventes V.P. V.U.";#N/A,#N/A,FALSE,"Les Concurences";#N/A,#N/A,FALSE,"DACIA"}</definedName>
    <definedName name="rtrr" localSheetId="20" hidden="1">{"Tages_D",#N/A,FALSE,"Tagesbericht";"Tages_PL",#N/A,FALSE,"Tagesbericht"}</definedName>
    <definedName name="rtrr" localSheetId="21" hidden="1">{"Tages_D",#N/A,FALSE,"Tagesbericht";"Tages_PL",#N/A,FALSE,"Tagesbericht"}</definedName>
    <definedName name="rtrr" localSheetId="15" hidden="1">{"Tages_D",#N/A,FALSE,"Tagesbericht";"Tages_PL",#N/A,FALSE,"Tagesbericht"}</definedName>
    <definedName name="rtrr" localSheetId="19" hidden="1">{"Tages_D",#N/A,FALSE,"Tagesbericht";"Tages_PL",#N/A,FALSE,"Tagesbericht"}</definedName>
    <definedName name="rtrr" hidden="1">{"Tages_D",#N/A,FALSE,"Tagesbericht";"Tages_PL",#N/A,FALSE,"Tagesbericht"}</definedName>
    <definedName name="RUS_ИтогоКонПериода" hidden="1">#REF!</definedName>
    <definedName name="RUS_ИтогоНачПериода" hidden="1">#REF!</definedName>
    <definedName name="RUS_СКАмортизация" hidden="1">#REF!</definedName>
    <definedName name="RUS_СКБУОстатСтоимостьСоц" hidden="1">#REF!</definedName>
    <definedName name="RUS_СКДобАктивы" hidden="1">#REF!</definedName>
    <definedName name="RUS_СКИстощение" hidden="1">#REF!</definedName>
    <definedName name="RUS_СККапвложения" hidden="1">#REF!</definedName>
    <definedName name="RUS_СКОС100" hidden="1">#REF!</definedName>
    <definedName name="RUS_СКОС101" hidden="1">#REF!</definedName>
    <definedName name="RUS_СКОС102" hidden="1">#REF!</definedName>
    <definedName name="RUS_СКОС103" hidden="1">#REF!</definedName>
    <definedName name="RUS_СКОС104" hidden="1">#REF!</definedName>
    <definedName name="RUS_СКОС105" hidden="1">#REF!</definedName>
    <definedName name="RUS_СКОС106" hidden="1">#REF!</definedName>
    <definedName name="RUS_СКОС107" hidden="1">#REF!</definedName>
    <definedName name="RUS_СКОС114" hidden="1">#REF!</definedName>
    <definedName name="RUS_СНАмортизация" hidden="1">#REF!</definedName>
    <definedName name="RUS_СНБУОстатСтоимостьСоц" hidden="1">#REF!</definedName>
    <definedName name="RUS_СНДобАктивы" hidden="1">#REF!</definedName>
    <definedName name="RUS_СНИстощение" hidden="1">#REF!</definedName>
    <definedName name="RUS_СНКапвложения" hidden="1">#REF!</definedName>
    <definedName name="RUS_СНОС100" hidden="1">#REF!</definedName>
    <definedName name="RUS_СНОС101" hidden="1">#REF!</definedName>
    <definedName name="RUS_СНОС102" hidden="1">#REF!</definedName>
    <definedName name="RUS_СНОС103" hidden="1">#REF!</definedName>
    <definedName name="RUS_СНОС104" hidden="1">#REF!</definedName>
    <definedName name="RUS_СНОС105" hidden="1">#REF!</definedName>
    <definedName name="RUS_СНОС106" hidden="1">#REF!</definedName>
    <definedName name="RUS_СНОС107" hidden="1">#REF!</definedName>
    <definedName name="RUS_СНОС114" hidden="1">#REF!</definedName>
    <definedName name="Rwvu.CapersView." localSheetId="20" hidden="1">#REF!</definedName>
    <definedName name="Rwvu.CapersView." localSheetId="21" hidden="1">#REF!</definedName>
    <definedName name="Rwvu.CapersView." hidden="1">#REF!</definedName>
    <definedName name="Rwvu.Japan_Capers_Ed_Pub." localSheetId="20" hidden="1">#REF!</definedName>
    <definedName name="Rwvu.Japan_Capers_Ed_Pub." localSheetId="21" hidden="1">#REF!</definedName>
    <definedName name="Rwvu.Japan_Capers_Ed_Pub." hidden="1">#REF!</definedName>
    <definedName name="Rwvu.KJP_CC." localSheetId="20" hidden="1">#REF!</definedName>
    <definedName name="Rwvu.KJP_CC." localSheetId="21" hidden="1">#REF!</definedName>
    <definedName name="Rwvu.KJP_CC." hidden="1">#REF!</definedName>
    <definedName name="Rx.R_June05" localSheetId="20" hidden="1">{#N/A,#N/A,FALSE,"Inhalt";#N/A,#N/A,FALSE,"Kommentar";#N/A,#N/A,FALSE,"Ergebnisrechnung";#N/A,#N/A,FALSE,"Bilanz";#N/A,#N/A,FALSE,"Umsatz";#N/A,#N/A,FALSE,"Absatz";#N/A,#N/A,FALSE,"Preise";#N/A,#N/A,FALSE,"DB absolut";#N/A,#N/A,FALSE,"DB2 je SGB";#N/A,#N/A,FALSE,"Kennzahlen";#N/A,#N/A,FALSE,"Investitionen"}</definedName>
    <definedName name="Rx.R_June05" localSheetId="21" hidden="1">{#N/A,#N/A,FALSE,"Inhalt";#N/A,#N/A,FALSE,"Kommentar";#N/A,#N/A,FALSE,"Ergebnisrechnung";#N/A,#N/A,FALSE,"Bilanz";#N/A,#N/A,FALSE,"Umsatz";#N/A,#N/A,FALSE,"Absatz";#N/A,#N/A,FALSE,"Preise";#N/A,#N/A,FALSE,"DB absolut";#N/A,#N/A,FALSE,"DB2 je SGB";#N/A,#N/A,FALSE,"Kennzahlen";#N/A,#N/A,FALSE,"Investitionen"}</definedName>
    <definedName name="Rx.R_June05" localSheetId="15" hidden="1">{#N/A,#N/A,FALSE,"Inhalt";#N/A,#N/A,FALSE,"Kommentar";#N/A,#N/A,FALSE,"Ergebnisrechnung";#N/A,#N/A,FALSE,"Bilanz";#N/A,#N/A,FALSE,"Umsatz";#N/A,#N/A,FALSE,"Absatz";#N/A,#N/A,FALSE,"Preise";#N/A,#N/A,FALSE,"DB absolut";#N/A,#N/A,FALSE,"DB2 je SGB";#N/A,#N/A,FALSE,"Kennzahlen";#N/A,#N/A,FALSE,"Investitionen"}</definedName>
    <definedName name="Rx.R_June05" localSheetId="19" hidden="1">{#N/A,#N/A,FALSE,"Inhalt";#N/A,#N/A,FALSE,"Kommentar";#N/A,#N/A,FALSE,"Ergebnisrechnung";#N/A,#N/A,FALSE,"Bilanz";#N/A,#N/A,FALSE,"Umsatz";#N/A,#N/A,FALSE,"Absatz";#N/A,#N/A,FALSE,"Preise";#N/A,#N/A,FALSE,"DB absolut";#N/A,#N/A,FALSE,"DB2 je SGB";#N/A,#N/A,FALSE,"Kennzahlen";#N/A,#N/A,FALSE,"Investitionen"}</definedName>
    <definedName name="Rx.R_June05" hidden="1">{#N/A,#N/A,FALSE,"Inhalt";#N/A,#N/A,FALSE,"Kommentar";#N/A,#N/A,FALSE,"Ergebnisrechnung";#N/A,#N/A,FALSE,"Bilanz";#N/A,#N/A,FALSE,"Umsatz";#N/A,#N/A,FALSE,"Absatz";#N/A,#N/A,FALSE,"Preise";#N/A,#N/A,FALSE,"DB absolut";#N/A,#N/A,FALSE,"DB2 je SGB";#N/A,#N/A,FALSE,"Kennzahlen";#N/A,#N/A,FALSE,"Investitionen"}</definedName>
    <definedName name="s" localSheetId="20" hidden="1">{"Meas",#N/A,FALSE,"Tot Europe"}</definedName>
    <definedName name="s" localSheetId="21" hidden="1">{"Meas",#N/A,FALSE,"Tot Europe"}</definedName>
    <definedName name="s" localSheetId="15" hidden="1">{"Meas",#N/A,FALSE,"Tot Europe"}</definedName>
    <definedName name="s" localSheetId="19" hidden="1">{"Meas",#N/A,FALSE,"Tot Europe"}</definedName>
    <definedName name="s" hidden="1">{"Meas",#N/A,FALSE,"Tot Europe"}</definedName>
    <definedName name="sadf" localSheetId="15" hidden="1">{"mgmt forecast",#N/A,FALSE,"Mgmt Forecast";"dcf table",#N/A,FALSE,"Mgmt Forecast";"sensitivity",#N/A,FALSE,"Mgmt Forecast";"table inputs",#N/A,FALSE,"Mgmt Forecast";"calculations",#N/A,FALSE,"Mgmt Forecast"}</definedName>
    <definedName name="sadf" localSheetId="19" hidden="1">{"mgmt forecast",#N/A,FALSE,"Mgmt Forecast";"dcf table",#N/A,FALSE,"Mgmt Forecast";"sensitivity",#N/A,FALSE,"Mgmt Forecast";"table inputs",#N/A,FALSE,"Mgmt Forecast";"calculations",#N/A,FALSE,"Mgmt Forecast"}</definedName>
    <definedName name="sadf" hidden="1">{"mgmt forecast",#N/A,FALSE,"Mgmt Forecast";"dcf table",#N/A,FALSE,"Mgmt Forecast";"sensitivity",#N/A,FALSE,"Mgmt Forecast";"table inputs",#N/A,FALSE,"Mgmt Forecast";"calculations",#N/A,FALSE,"Mgmt Forecast"}</definedName>
    <definedName name="sadfasf" localSheetId="20" hidden="1">{#N/A,#N/A,FALSE,"Virgin Flightdeck"}</definedName>
    <definedName name="sadfasf" localSheetId="21" hidden="1">{#N/A,#N/A,FALSE,"Virgin Flightdeck"}</definedName>
    <definedName name="sadfasf" localSheetId="15" hidden="1">{#N/A,#N/A,FALSE,"Virgin Flightdeck"}</definedName>
    <definedName name="sadfasf" localSheetId="19" hidden="1">{#N/A,#N/A,FALSE,"Virgin Flightdeck"}</definedName>
    <definedName name="sadfasf" hidden="1">{#N/A,#N/A,FALSE,"Virgin Flightdeck"}</definedName>
    <definedName name="sadfasfasdf" localSheetId="20" hidden="1">{#N/A,#N/A,FALSE,"Completion of MBudget"}</definedName>
    <definedName name="sadfasfasdf" localSheetId="21" hidden="1">{#N/A,#N/A,FALSE,"Completion of MBudget"}</definedName>
    <definedName name="sadfasfasdf" localSheetId="15" hidden="1">{#N/A,#N/A,FALSE,"Completion of MBudget"}</definedName>
    <definedName name="sadfasfasdf" localSheetId="19" hidden="1">{#N/A,#N/A,FALSE,"Completion of MBudget"}</definedName>
    <definedName name="sadfasfasdf" hidden="1">{#N/A,#N/A,FALSE,"Completion of MBudget"}</definedName>
    <definedName name="sadfasfds" localSheetId="20" hidden="1">{#N/A,#N/A,FALSE,"Virgin Flightdeck"}</definedName>
    <definedName name="sadfasfds" localSheetId="21" hidden="1">{#N/A,#N/A,FALSE,"Virgin Flightdeck"}</definedName>
    <definedName name="sadfasfds" localSheetId="15" hidden="1">{#N/A,#N/A,FALSE,"Virgin Flightdeck"}</definedName>
    <definedName name="sadfasfds" localSheetId="19" hidden="1">{#N/A,#N/A,FALSE,"Virgin Flightdeck"}</definedName>
    <definedName name="sadfasfds" hidden="1">{#N/A,#N/A,FALSE,"Virgin Flightdeck"}</definedName>
    <definedName name="saf" hidden="1">13</definedName>
    <definedName name="safddf" localSheetId="20" hidden="1">{#N/A,#N/A,FALSE,"Virgin Flightdeck"}</definedName>
    <definedName name="safddf" localSheetId="21" hidden="1">{#N/A,#N/A,FALSE,"Virgin Flightdeck"}</definedName>
    <definedName name="safddf" localSheetId="15" hidden="1">{#N/A,#N/A,FALSE,"Virgin Flightdeck"}</definedName>
    <definedName name="safddf" localSheetId="19" hidden="1">{#N/A,#N/A,FALSE,"Virgin Flightdeck"}</definedName>
    <definedName name="safddf" hidden="1">{#N/A,#N/A,FALSE,"Virgin Flightdeck"}</definedName>
    <definedName name="SAPBEXdnldView" hidden="1">"41ZCB7K915QWCDEUWFRLMYG46"</definedName>
    <definedName name="SAPBEXhrIndnt" hidden="1">1</definedName>
    <definedName name="SAPBEXrevision" hidden="1">1</definedName>
    <definedName name="SAPBEXsysID" hidden="1">"BWP"</definedName>
    <definedName name="SAPBEXwbID" hidden="1">"154DMMVHE2PTPLBYMH1HJW1IL"</definedName>
    <definedName name="SAPFuncF4Help" localSheetId="20" hidden="1">Main.SAPF4Help()</definedName>
    <definedName name="SAPFuncF4Help" localSheetId="21" hidden="1">Main.SAPF4Help()</definedName>
    <definedName name="SAPFuncF4Help" localSheetId="15" hidden="1">Main.SAPF4Help()</definedName>
    <definedName name="SAPFuncF4Help" localSheetId="19" hidden="1">Main.SAPF4Help()</definedName>
    <definedName name="SAPFuncF4Help" hidden="1">Main.SAPF4Help()</definedName>
    <definedName name="SAPsysID" hidden="1">"708C5W7SBKP804JT78WJ0JNKI"</definedName>
    <definedName name="SAPwbID" hidden="1">"ARS"</definedName>
    <definedName name="sasda" localSheetId="20"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asda" localSheetId="21"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asda" localSheetId="15"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asda" localSheetId="19"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asda"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chedule" localSheetId="15" hidden="1">{#N/A,#N/A,FALSE,"94-95";"SAMANDR",#N/A,FALSE,"94-95"}</definedName>
    <definedName name="Schedule" localSheetId="19" hidden="1">{#N/A,#N/A,FALSE,"94-95";"SAMANDR",#N/A,FALSE,"94-95"}</definedName>
    <definedName name="Schedule" hidden="1">{#N/A,#N/A,FALSE,"94-95";"SAMANDR",#N/A,FALSE,"94-95"}</definedName>
    <definedName name="sd" hidden="1">"AS2DocumentBrowse"</definedName>
    <definedName name="sdas" localSheetId="20" hidden="1">{"Total",#N/A,FALSE,"Six Fields";"PDP",#N/A,FALSE,"Six Fields";"PNP",#N/A,FALSE,"Six Fields";"PUD",#N/A,FALSE,"Six Fields";"Prob",#N/A,FALSE,"Six Fields"}</definedName>
    <definedName name="sdas" localSheetId="21" hidden="1">{"Total",#N/A,FALSE,"Six Fields";"PDP",#N/A,FALSE,"Six Fields";"PNP",#N/A,FALSE,"Six Fields";"PUD",#N/A,FALSE,"Six Fields";"Prob",#N/A,FALSE,"Six Fields"}</definedName>
    <definedName name="sdas" localSheetId="15" hidden="1">{"Total",#N/A,FALSE,"Six Fields";"PDP",#N/A,FALSE,"Six Fields";"PNP",#N/A,FALSE,"Six Fields";"PUD",#N/A,FALSE,"Six Fields";"Prob",#N/A,FALSE,"Six Fields"}</definedName>
    <definedName name="sdas" localSheetId="19" hidden="1">{"Total",#N/A,FALSE,"Six Fields";"PDP",#N/A,FALSE,"Six Fields";"PNP",#N/A,FALSE,"Six Fields";"PUD",#N/A,FALSE,"Six Fields";"Prob",#N/A,FALSE,"Six Fields"}</definedName>
    <definedName name="sdas" hidden="1">{"Total",#N/A,FALSE,"Six Fields";"PDP",#N/A,FALSE,"Six Fields";"PNP",#N/A,FALSE,"Six Fields";"PUD",#N/A,FALSE,"Six Fields";"Prob",#N/A,FALSE,"Six Fields"}</definedName>
    <definedName name="sdasd" localSheetId="20" hidden="1">{"Vic_Lg_All",#N/A,FALSE,"Viceroy Lights";"Vic_Lg_Tech",#N/A,FALSE,"Viceroy Lights";"Vic_Lg_Pricing",#N/A,FALSE,"Viceroy Lights";"Vic_Lg_PerMille",#N/A,FALSE,"Viceroy Lights"}</definedName>
    <definedName name="sdasd" localSheetId="21" hidden="1">{"Vic_Lg_All",#N/A,FALSE,"Viceroy Lights";"Vic_Lg_Tech",#N/A,FALSE,"Viceroy Lights";"Vic_Lg_Pricing",#N/A,FALSE,"Viceroy Lights";"Vic_Lg_PerMille",#N/A,FALSE,"Viceroy Lights"}</definedName>
    <definedName name="sdasd" localSheetId="15" hidden="1">{"Vic_Lg_All",#N/A,FALSE,"Viceroy Lights";"Vic_Lg_Tech",#N/A,FALSE,"Viceroy Lights";"Vic_Lg_Pricing",#N/A,FALSE,"Viceroy Lights";"Vic_Lg_PerMille",#N/A,FALSE,"Viceroy Lights"}</definedName>
    <definedName name="sdasd" localSheetId="19" hidden="1">{"Vic_Lg_All",#N/A,FALSE,"Viceroy Lights";"Vic_Lg_Tech",#N/A,FALSE,"Viceroy Lights";"Vic_Lg_Pricing",#N/A,FALSE,"Viceroy Lights";"Vic_Lg_PerMille",#N/A,FALSE,"Viceroy Lights"}</definedName>
    <definedName name="sdasd" hidden="1">{"Vic_Lg_All",#N/A,FALSE,"Viceroy Lights";"Vic_Lg_Tech",#N/A,FALSE,"Viceroy Lights";"Vic_Lg_Pricing",#N/A,FALSE,"Viceroy Lights";"Vic_Lg_PerMille",#N/A,FALSE,"Viceroy Lights"}</definedName>
    <definedName name="SDCFG" hidden="1">#REF!</definedName>
    <definedName name="sdf" localSheetId="15" hidden="1">{#N/A,#N/A,FALSE,"ORIX CSC"}</definedName>
    <definedName name="sdf" localSheetId="19" hidden="1">{#N/A,#N/A,FALSE,"ORIX CSC"}</definedName>
    <definedName name="sdf" hidden="1">{#N/A,#N/A,FALSE,"ORIX CSC"}</definedName>
    <definedName name="sdfasfda" localSheetId="20" hidden="1">{"Mnth_D_YTDA",#N/A,FALSE,"YTD_Calc";"Mnth_D_YTDA",#N/A,FALSE,"YTD_Calc";"YTD_Lei",#N/A,FALSE,"Mnth_Calc";"Mnth_Lei",#N/A,FALSE,"Mnth_Calc";"Diff_M",#N/A,FALSE,"Difference";"Diff_Cumm",#N/A,FALSE,"Difference";"Mnth_D_M",#N/A,FALSE,"Mnth_Calc"}</definedName>
    <definedName name="sdfasfda" localSheetId="21" hidden="1">{"Mnth_D_YTDA",#N/A,FALSE,"YTD_Calc";"Mnth_D_YTDA",#N/A,FALSE,"YTD_Calc";"YTD_Lei",#N/A,FALSE,"Mnth_Calc";"Mnth_Lei",#N/A,FALSE,"Mnth_Calc";"Diff_M",#N/A,FALSE,"Difference";"Diff_Cumm",#N/A,FALSE,"Difference";"Mnth_D_M",#N/A,FALSE,"Mnth_Calc"}</definedName>
    <definedName name="sdfasfda" localSheetId="15" hidden="1">{"Mnth_D_YTDA",#N/A,FALSE,"YTD_Calc";"Mnth_D_YTDA",#N/A,FALSE,"YTD_Calc";"YTD_Lei",#N/A,FALSE,"Mnth_Calc";"Mnth_Lei",#N/A,FALSE,"Mnth_Calc";"Diff_M",#N/A,FALSE,"Difference";"Diff_Cumm",#N/A,FALSE,"Difference";"Mnth_D_M",#N/A,FALSE,"Mnth_Calc"}</definedName>
    <definedName name="sdfasfda" localSheetId="19" hidden="1">{"Mnth_D_YTDA",#N/A,FALSE,"YTD_Calc";"Mnth_D_YTDA",#N/A,FALSE,"YTD_Calc";"YTD_Lei",#N/A,FALSE,"Mnth_Calc";"Mnth_Lei",#N/A,FALSE,"Mnth_Calc";"Diff_M",#N/A,FALSE,"Difference";"Diff_Cumm",#N/A,FALSE,"Difference";"Mnth_D_M",#N/A,FALSE,"Mnth_Calc"}</definedName>
    <definedName name="sdfasfda" hidden="1">{"Mnth_D_YTDA",#N/A,FALSE,"YTD_Calc";"Mnth_D_YTDA",#N/A,FALSE,"YTD_Calc";"YTD_Lei",#N/A,FALSE,"Mnth_Calc";"Mnth_Lei",#N/A,FALSE,"Mnth_Calc";"Diff_M",#N/A,FALSE,"Difference";"Diff_Cumm",#N/A,FALSE,"Difference";"Mnth_D_M",#N/A,FALSE,"Mnth_Calc"}</definedName>
    <definedName name="sdfd" localSheetId="15" hidden="1">{"'Summary'!$A$1:$J$46"}</definedName>
    <definedName name="sdfd" localSheetId="19" hidden="1">{"'Summary'!$A$1:$J$46"}</definedName>
    <definedName name="sdfd" hidden="1">{"'Summary'!$A$1:$J$46"}</definedName>
    <definedName name="sdfgdsfkgsdmkf" localSheetId="20" hidden="1">{#N/A,#N/A,FALSE,"Completion of MBudget"}</definedName>
    <definedName name="sdfgdsfkgsdmkf" localSheetId="21" hidden="1">{#N/A,#N/A,FALSE,"Completion of MBudget"}</definedName>
    <definedName name="sdfgdsfkgsdmkf" localSheetId="15" hidden="1">{#N/A,#N/A,FALSE,"Completion of MBudget"}</definedName>
    <definedName name="sdfgdsfkgsdmkf" localSheetId="19" hidden="1">{#N/A,#N/A,FALSE,"Completion of MBudget"}</definedName>
    <definedName name="sdfgdsfkgsdmkf" hidden="1">{#N/A,#N/A,FALSE,"Completion of MBudget"}</definedName>
    <definedName name="sdfgsdfbsdf" localSheetId="20" hidden="1">{#N/A,#N/A,FALSE,"Completion of MBudget"}</definedName>
    <definedName name="sdfgsdfbsdf" localSheetId="21" hidden="1">{#N/A,#N/A,FALSE,"Completion of MBudget"}</definedName>
    <definedName name="sdfgsdfbsdf" localSheetId="15" hidden="1">{#N/A,#N/A,FALSE,"Completion of MBudget"}</definedName>
    <definedName name="sdfgsdfbsdf" localSheetId="19" hidden="1">{#N/A,#N/A,FALSE,"Completion of MBudget"}</definedName>
    <definedName name="sdfgsdfbsdf" hidden="1">{#N/A,#N/A,FALSE,"Completion of MBudget"}</definedName>
    <definedName name="SDFGSDGHDFG" localSheetId="20" hidden="1">{"Total_IMS (XNV)",#N/A,FALSE,"XNV";"Total_USA_IMS (XNV)",#N/A,FALSE,"XNV";"Total_LIM (XNV)",#N/A,FALSE,"XNV";"Total_USA_LIM (XNV)",#N/A,FALSE,"XNV";"Total_USA_Public_Equity (XNV)",#N/A,FALSE,"XNV";"IMS_Infrastructure (XNV)",#N/A,FALSE,"XNV";"Total_Europe_LIM (XNV)",#N/A,FALSE,"XNV";"Total_Europe_Private (XNV)",#N/A,FALSE,"XNV"}</definedName>
    <definedName name="SDFGSDGHDFG" localSheetId="21" hidden="1">{"Total_IMS (XNV)",#N/A,FALSE,"XNV";"Total_USA_IMS (XNV)",#N/A,FALSE,"XNV";"Total_LIM (XNV)",#N/A,FALSE,"XNV";"Total_USA_LIM (XNV)",#N/A,FALSE,"XNV";"Total_USA_Public_Equity (XNV)",#N/A,FALSE,"XNV";"IMS_Infrastructure (XNV)",#N/A,FALSE,"XNV";"Total_Europe_LIM (XNV)",#N/A,FALSE,"XNV";"Total_Europe_Private (XNV)",#N/A,FALSE,"XNV"}</definedName>
    <definedName name="SDFGSDGHDFG" localSheetId="15" hidden="1">{"Total_IMS (XNV)",#N/A,FALSE,"XNV";"Total_USA_IMS (XNV)",#N/A,FALSE,"XNV";"Total_LIM (XNV)",#N/A,FALSE,"XNV";"Total_USA_LIM (XNV)",#N/A,FALSE,"XNV";"Total_USA_Public_Equity (XNV)",#N/A,FALSE,"XNV";"IMS_Infrastructure (XNV)",#N/A,FALSE,"XNV";"Total_Europe_LIM (XNV)",#N/A,FALSE,"XNV";"Total_Europe_Private (XNV)",#N/A,FALSE,"XNV"}</definedName>
    <definedName name="SDFGSDGHDFG" localSheetId="19" hidden="1">{"Total_IMS (XNV)",#N/A,FALSE,"XNV";"Total_USA_IMS (XNV)",#N/A,FALSE,"XNV";"Total_LIM (XNV)",#N/A,FALSE,"XNV";"Total_USA_LIM (XNV)",#N/A,FALSE,"XNV";"Total_USA_Public_Equity (XNV)",#N/A,FALSE,"XNV";"IMS_Infrastructure (XNV)",#N/A,FALSE,"XNV";"Total_Europe_LIM (XNV)",#N/A,FALSE,"XNV";"Total_Europe_Private (XNV)",#N/A,FALSE,"XNV"}</definedName>
    <definedName name="SDFGSDGHDFG" hidden="1">{"Total_IMS (XNV)",#N/A,FALSE,"XNV";"Total_USA_IMS (XNV)",#N/A,FALSE,"XNV";"Total_LIM (XNV)",#N/A,FALSE,"XNV";"Total_USA_LIM (XNV)",#N/A,FALSE,"XNV";"Total_USA_Public_Equity (XNV)",#N/A,FALSE,"XNV";"IMS_Infrastructure (XNV)",#N/A,FALSE,"XNV";"Total_Europe_LIM (XNV)",#N/A,FALSE,"XNV";"Total_Europe_Private (XNV)",#N/A,FALSE,"XNV"}</definedName>
    <definedName name="sdfh" localSheetId="15" hidden="1">{#N/A,#N/A,FALSE,"Ventes V.P. V.U.";#N/A,#N/A,FALSE,"Les Concurences";#N/A,#N/A,FALSE,"DACIA"}</definedName>
    <definedName name="sdfh" localSheetId="19" hidden="1">{#N/A,#N/A,FALSE,"Ventes V.P. V.U.";#N/A,#N/A,FALSE,"Les Concurences";#N/A,#N/A,FALSE,"DACIA"}</definedName>
    <definedName name="sdfh" hidden="1">{#N/A,#N/A,FALSE,"Ventes V.P. V.U.";#N/A,#N/A,FALSE,"Les Concurences";#N/A,#N/A,FALSE,"DACIA"}</definedName>
    <definedName name="sdfsdf" localSheetId="15" hidden="1">{"mgmt forecast",#N/A,FALSE,"Mgmt Forecast";"dcf table",#N/A,FALSE,"Mgmt Forecast";"sensitivity",#N/A,FALSE,"Mgmt Forecast";"table inputs",#N/A,FALSE,"Mgmt Forecast";"calculations",#N/A,FALSE,"Mgmt Forecast"}</definedName>
    <definedName name="sdfsdf" localSheetId="19" hidden="1">{"mgmt forecast",#N/A,FALSE,"Mgmt Forecast";"dcf table",#N/A,FALSE,"Mgmt Forecast";"sensitivity",#N/A,FALSE,"Mgmt Forecast";"table inputs",#N/A,FALSE,"Mgmt Forecast";"calculations",#N/A,FALSE,"Mgmt Forecast"}</definedName>
    <definedName name="sdfsdf" hidden="1">{"mgmt forecast",#N/A,FALSE,"Mgmt Forecast";"dcf table",#N/A,FALSE,"Mgmt Forecast";"sensitivity",#N/A,FALSE,"Mgmt Forecast";"table inputs",#N/A,FALSE,"Mgmt Forecast";"calculations",#N/A,FALSE,"Mgmt Forecast"}</definedName>
    <definedName name="sdfsdfsdgf" localSheetId="20" hidden="1">{#N/A,#N/A,FALSE,"Completion of MBudget"}</definedName>
    <definedName name="sdfsdfsdgf" localSheetId="21" hidden="1">{#N/A,#N/A,FALSE,"Completion of MBudget"}</definedName>
    <definedName name="sdfsdfsdgf" localSheetId="15" hidden="1">{#N/A,#N/A,FALSE,"Completion of MBudget"}</definedName>
    <definedName name="sdfsdfsdgf" localSheetId="19" hidden="1">{#N/A,#N/A,FALSE,"Completion of MBudget"}</definedName>
    <definedName name="sdfsdfsdgf" hidden="1">{#N/A,#N/A,FALSE,"Completion of MBudget"}</definedName>
    <definedName name="Seg_LBO_Summ" localSheetId="20" hidden="1">{"LBO Summary",#N/A,FALSE,"Summary"}</definedName>
    <definedName name="Seg_LBO_Summ" localSheetId="21" hidden="1">{"LBO Summary",#N/A,FALSE,"Summary"}</definedName>
    <definedName name="Seg_LBO_Summ" localSheetId="15" hidden="1">{"LBO Summary",#N/A,FALSE,"Summary"}</definedName>
    <definedName name="Seg_LBO_Summ" localSheetId="19" hidden="1">{"LBO Summary",#N/A,FALSE,"Summary"}</definedName>
    <definedName name="Seg_LBO_Summ" hidden="1">{"LBO Summary",#N/A,FALSE,"Summary"}</definedName>
    <definedName name="sencount" hidden="1">1</definedName>
    <definedName name="September" localSheetId="20" hidden="1">{#N/A,#N/A,FALSE,"Inhalt";#N/A,#N/A,FALSE,"Kommentar";#N/A,#N/A,FALSE,"Ergebnisrechnung";#N/A,#N/A,FALSE,"Bilanz";#N/A,#N/A,FALSE,"Absatz";#N/A,#N/A,FALSE,"Umsatz";#N/A,#N/A,FALSE,"Preise";#N/A,#N/A,FALSE,"Kennzahlen"}</definedName>
    <definedName name="September" localSheetId="21" hidden="1">{#N/A,#N/A,FALSE,"Inhalt";#N/A,#N/A,FALSE,"Kommentar";#N/A,#N/A,FALSE,"Ergebnisrechnung";#N/A,#N/A,FALSE,"Bilanz";#N/A,#N/A,FALSE,"Absatz";#N/A,#N/A,FALSE,"Umsatz";#N/A,#N/A,FALSE,"Preise";#N/A,#N/A,FALSE,"Kennzahlen"}</definedName>
    <definedName name="September" localSheetId="15" hidden="1">{#N/A,#N/A,FALSE,"Inhalt";#N/A,#N/A,FALSE,"Kommentar";#N/A,#N/A,FALSE,"Ergebnisrechnung";#N/A,#N/A,FALSE,"Bilanz";#N/A,#N/A,FALSE,"Absatz";#N/A,#N/A,FALSE,"Umsatz";#N/A,#N/A,FALSE,"Preise";#N/A,#N/A,FALSE,"Kennzahlen"}</definedName>
    <definedName name="September" localSheetId="19" hidden="1">{#N/A,#N/A,FALSE,"Inhalt";#N/A,#N/A,FALSE,"Kommentar";#N/A,#N/A,FALSE,"Ergebnisrechnung";#N/A,#N/A,FALSE,"Bilanz";#N/A,#N/A,FALSE,"Absatz";#N/A,#N/A,FALSE,"Umsatz";#N/A,#N/A,FALSE,"Preise";#N/A,#N/A,FALSE,"Kennzahlen"}</definedName>
    <definedName name="September" hidden="1">{#N/A,#N/A,FALSE,"Inhalt";#N/A,#N/A,FALSE,"Kommentar";#N/A,#N/A,FALSE,"Ergebnisrechnung";#N/A,#N/A,FALSE,"Bilanz";#N/A,#N/A,FALSE,"Absatz";#N/A,#N/A,FALSE,"Umsatz";#N/A,#N/A,FALSE,"Preise";#N/A,#N/A,FALSE,"Kennzahlen"}</definedName>
    <definedName name="sesit1" localSheetId="20" hidden="1">{#N/A,#N/A,FALSE,"Inhalt";#N/A,#N/A,FALSE,"Kommentar";#N/A,#N/A,FALSE,"Ergebnisrechnung";#N/A,#N/A,FALSE,"Umsatz"}</definedName>
    <definedName name="sesit1" localSheetId="21" hidden="1">{#N/A,#N/A,FALSE,"Inhalt";#N/A,#N/A,FALSE,"Kommentar";#N/A,#N/A,FALSE,"Ergebnisrechnung";#N/A,#N/A,FALSE,"Umsatz"}</definedName>
    <definedName name="sesit1" localSheetId="15" hidden="1">{#N/A,#N/A,FALSE,"Inhalt";#N/A,#N/A,FALSE,"Kommentar";#N/A,#N/A,FALSE,"Ergebnisrechnung";#N/A,#N/A,FALSE,"Umsatz"}</definedName>
    <definedName name="sesit1" localSheetId="19" hidden="1">{#N/A,#N/A,FALSE,"Inhalt";#N/A,#N/A,FALSE,"Kommentar";#N/A,#N/A,FALSE,"Ergebnisrechnung";#N/A,#N/A,FALSE,"Umsatz"}</definedName>
    <definedName name="sesit1" hidden="1">{#N/A,#N/A,FALSE,"Inhalt";#N/A,#N/A,FALSE,"Kommentar";#N/A,#N/A,FALSE,"Ergebnisrechnung";#N/A,#N/A,FALSE,"Umsatz"}</definedName>
    <definedName name="sf" localSheetId="20"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 localSheetId="21"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 localSheetId="15"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d" localSheetId="20" hidden="1">{"Red",#N/A,FALSE,"Tot Europe"}</definedName>
    <definedName name="sfd" localSheetId="21" hidden="1">{"Red",#N/A,FALSE,"Tot Europe"}</definedName>
    <definedName name="sfd" localSheetId="15" hidden="1">{"Red",#N/A,FALSE,"Tot Europe"}</definedName>
    <definedName name="sfd" localSheetId="19" hidden="1">{"Red",#N/A,FALSE,"Tot Europe"}</definedName>
    <definedName name="sfd" hidden="1">{"Red",#N/A,FALSE,"Tot Europe"}</definedName>
    <definedName name="sff" localSheetId="20"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f" localSheetId="21"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f" localSheetId="15"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f"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f"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HEET1" hidden="1">#REF!</definedName>
    <definedName name="shit" localSheetId="20" hidden="1">{#N/A,#N/A,FALSE,"Aging Summary";#N/A,#N/A,FALSE,"Ratio Analysis";#N/A,#N/A,FALSE,"Test 120 Day Accts";#N/A,#N/A,FALSE,"Tickmarks"}</definedName>
    <definedName name="shit" localSheetId="21" hidden="1">{#N/A,#N/A,FALSE,"Aging Summary";#N/A,#N/A,FALSE,"Ratio Analysis";#N/A,#N/A,FALSE,"Test 120 Day Accts";#N/A,#N/A,FALSE,"Tickmarks"}</definedName>
    <definedName name="shit" localSheetId="15" hidden="1">{#N/A,#N/A,FALSE,"Aging Summary";#N/A,#N/A,FALSE,"Ratio Analysis";#N/A,#N/A,FALSE,"Test 120 Day Accts";#N/A,#N/A,FALSE,"Tickmarks"}</definedName>
    <definedName name="shit" localSheetId="19" hidden="1">{#N/A,#N/A,FALSE,"Aging Summary";#N/A,#N/A,FALSE,"Ratio Analysis";#N/A,#N/A,FALSE,"Test 120 Day Accts";#N/A,#N/A,FALSE,"Tickmarks"}</definedName>
    <definedName name="shit" hidden="1">{#N/A,#N/A,FALSE,"Aging Summary";#N/A,#N/A,FALSE,"Ratio Analysis";#N/A,#N/A,FALSE,"Test 120 Day Accts";#N/A,#N/A,FALSE,"Tickmarks"}</definedName>
    <definedName name="shit1" localSheetId="20" hidden="1">{#N/A,#N/A,FALSE,"Aging Summary";#N/A,#N/A,FALSE,"Ratio Analysis";#N/A,#N/A,FALSE,"Test 120 Day Accts";#N/A,#N/A,FALSE,"Tickmarks"}</definedName>
    <definedName name="shit1" localSheetId="21" hidden="1">{#N/A,#N/A,FALSE,"Aging Summary";#N/A,#N/A,FALSE,"Ratio Analysis";#N/A,#N/A,FALSE,"Test 120 Day Accts";#N/A,#N/A,FALSE,"Tickmarks"}</definedName>
    <definedName name="shit1" localSheetId="15" hidden="1">{#N/A,#N/A,FALSE,"Aging Summary";#N/A,#N/A,FALSE,"Ratio Analysis";#N/A,#N/A,FALSE,"Test 120 Day Accts";#N/A,#N/A,FALSE,"Tickmarks"}</definedName>
    <definedName name="shit1" localSheetId="19" hidden="1">{#N/A,#N/A,FALSE,"Aging Summary";#N/A,#N/A,FALSE,"Ratio Analysis";#N/A,#N/A,FALSE,"Test 120 Day Accts";#N/A,#N/A,FALSE,"Tickmarks"}</definedName>
    <definedName name="shit1" hidden="1">{#N/A,#N/A,FALSE,"Aging Summary";#N/A,#N/A,FALSE,"Ratio Analysis";#N/A,#N/A,FALSE,"Test 120 Day Accts";#N/A,#N/A,FALSE,"Tickmarks"}</definedName>
    <definedName name="shitt" localSheetId="20" hidden="1">{#N/A,#N/A,FALSE,"Aging Summary";#N/A,#N/A,FALSE,"Ratio Analysis";#N/A,#N/A,FALSE,"Test 120 Day Accts";#N/A,#N/A,FALSE,"Tickmarks"}</definedName>
    <definedName name="shitt" localSheetId="21" hidden="1">{#N/A,#N/A,FALSE,"Aging Summary";#N/A,#N/A,FALSE,"Ratio Analysis";#N/A,#N/A,FALSE,"Test 120 Day Accts";#N/A,#N/A,FALSE,"Tickmarks"}</definedName>
    <definedName name="shitt" localSheetId="15" hidden="1">{#N/A,#N/A,FALSE,"Aging Summary";#N/A,#N/A,FALSE,"Ratio Analysis";#N/A,#N/A,FALSE,"Test 120 Day Accts";#N/A,#N/A,FALSE,"Tickmarks"}</definedName>
    <definedName name="shitt" localSheetId="19" hidden="1">{#N/A,#N/A,FALSE,"Aging Summary";#N/A,#N/A,FALSE,"Ratio Analysis";#N/A,#N/A,FALSE,"Test 120 Day Accts";#N/A,#N/A,FALSE,"Tickmarks"}</definedName>
    <definedName name="shitt" hidden="1">{#N/A,#N/A,FALSE,"Aging Summary";#N/A,#N/A,FALSE,"Ratio Analysis";#N/A,#N/A,FALSE,"Test 120 Day Accts";#N/A,#N/A,FALSE,"Tickmarks"}</definedName>
    <definedName name="SHS" hidden="1">#REF!</definedName>
    <definedName name="skdj" localSheetId="20" hidden="1">{"Meas",#N/A,FALSE,"Tot Europe"}</definedName>
    <definedName name="skdj" localSheetId="21" hidden="1">{"Meas",#N/A,FALSE,"Tot Europe"}</definedName>
    <definedName name="skdj" localSheetId="15" hidden="1">{"Meas",#N/A,FALSE,"Tot Europe"}</definedName>
    <definedName name="skdj" localSheetId="19" hidden="1">{"Meas",#N/A,FALSE,"Tot Europe"}</definedName>
    <definedName name="skdj" hidden="1">{"Meas",#N/A,FALSE,"Tot Europe"}</definedName>
    <definedName name="SMAS" localSheetId="20" hidden="1">{#N/A,#N/A,FALSE,"Viceroy";#N/A,#N/A,FALSE,"Hollywood";#N/A,#N/A,FALSE,"Pall Mall";#N/A,#N/A,FALSE,"Pall Mall lights";#N/A,#N/A,FALSE,"Kent 100";#N/A,#N/A,FALSE,"Kent Premium lights";#N/A,#N/A,FALSE,"Lucky Strike FF";#N/A,#N/A,FALSE,"Lucky Lights";#N/A,#N/A,FALSE,"Danube";#N/A,#N/A,FALSE,"Twins";#N/A,#N/A,FALSE,"Puff";#N/A,#N/A,FALSE,"Rothmans"}</definedName>
    <definedName name="SMAS" localSheetId="21" hidden="1">{#N/A,#N/A,FALSE,"Viceroy";#N/A,#N/A,FALSE,"Hollywood";#N/A,#N/A,FALSE,"Pall Mall";#N/A,#N/A,FALSE,"Pall Mall lights";#N/A,#N/A,FALSE,"Kent 100";#N/A,#N/A,FALSE,"Kent Premium lights";#N/A,#N/A,FALSE,"Lucky Strike FF";#N/A,#N/A,FALSE,"Lucky Lights";#N/A,#N/A,FALSE,"Danube";#N/A,#N/A,FALSE,"Twins";#N/A,#N/A,FALSE,"Puff";#N/A,#N/A,FALSE,"Rothmans"}</definedName>
    <definedName name="SMAS" localSheetId="15" hidden="1">{#N/A,#N/A,FALSE,"Viceroy";#N/A,#N/A,FALSE,"Hollywood";#N/A,#N/A,FALSE,"Pall Mall";#N/A,#N/A,FALSE,"Pall Mall lights";#N/A,#N/A,FALSE,"Kent 100";#N/A,#N/A,FALSE,"Kent Premium lights";#N/A,#N/A,FALSE,"Lucky Strike FF";#N/A,#N/A,FALSE,"Lucky Lights";#N/A,#N/A,FALSE,"Danube";#N/A,#N/A,FALSE,"Twins";#N/A,#N/A,FALSE,"Puff";#N/A,#N/A,FALSE,"Rothmans"}</definedName>
    <definedName name="SMAS" localSheetId="19" hidden="1">{#N/A,#N/A,FALSE,"Viceroy";#N/A,#N/A,FALSE,"Hollywood";#N/A,#N/A,FALSE,"Pall Mall";#N/A,#N/A,FALSE,"Pall Mall lights";#N/A,#N/A,FALSE,"Kent 100";#N/A,#N/A,FALSE,"Kent Premium lights";#N/A,#N/A,FALSE,"Lucky Strike FF";#N/A,#N/A,FALSE,"Lucky Lights";#N/A,#N/A,FALSE,"Danube";#N/A,#N/A,FALSE,"Twins";#N/A,#N/A,FALSE,"Puff";#N/A,#N/A,FALSE,"Rothmans"}</definedName>
    <definedName name="SMAS" hidden="1">{#N/A,#N/A,FALSE,"Viceroy";#N/A,#N/A,FALSE,"Hollywood";#N/A,#N/A,FALSE,"Pall Mall";#N/A,#N/A,FALSE,"Pall Mall lights";#N/A,#N/A,FALSE,"Kent 100";#N/A,#N/A,FALSE,"Kent Premium lights";#N/A,#N/A,FALSE,"Lucky Strike FF";#N/A,#N/A,FALSE,"Lucky Lights";#N/A,#N/A,FALSE,"Danube";#N/A,#N/A,FALSE,"Twins";#N/A,#N/A,FALSE,"Puff";#N/A,#N/A,FALSE,"Rothmans"}</definedName>
    <definedName name="smnfna" localSheetId="20" hidden="1">{#N/A,#N/A,FALSE,"Inhalt";#N/A,#N/A,FALSE,"Kommentar";#N/A,#N/A,FALSE,"Ergebnisrechnung";#N/A,#N/A,FALSE,"Umsatz";#N/A,#N/A,FALSE,"Absatz";#N/A,#N/A,FALSE,"Preise";#N/A,#N/A,FALSE,"DB absolut";#N/A,#N/A,FALSE,"DB je Einheit";#N/A,#N/A,FALSE,"Bilanz"}</definedName>
    <definedName name="smnfna" localSheetId="21" hidden="1">{#N/A,#N/A,FALSE,"Inhalt";#N/A,#N/A,FALSE,"Kommentar";#N/A,#N/A,FALSE,"Ergebnisrechnung";#N/A,#N/A,FALSE,"Umsatz";#N/A,#N/A,FALSE,"Absatz";#N/A,#N/A,FALSE,"Preise";#N/A,#N/A,FALSE,"DB absolut";#N/A,#N/A,FALSE,"DB je Einheit";#N/A,#N/A,FALSE,"Bilanz"}</definedName>
    <definedName name="smnfna" localSheetId="15" hidden="1">{#N/A,#N/A,FALSE,"Inhalt";#N/A,#N/A,FALSE,"Kommentar";#N/A,#N/A,FALSE,"Ergebnisrechnung";#N/A,#N/A,FALSE,"Umsatz";#N/A,#N/A,FALSE,"Absatz";#N/A,#N/A,FALSE,"Preise";#N/A,#N/A,FALSE,"DB absolut";#N/A,#N/A,FALSE,"DB je Einheit";#N/A,#N/A,FALSE,"Bilanz"}</definedName>
    <definedName name="smnfna" localSheetId="19" hidden="1">{#N/A,#N/A,FALSE,"Inhalt";#N/A,#N/A,FALSE,"Kommentar";#N/A,#N/A,FALSE,"Ergebnisrechnung";#N/A,#N/A,FALSE,"Umsatz";#N/A,#N/A,FALSE,"Absatz";#N/A,#N/A,FALSE,"Preise";#N/A,#N/A,FALSE,"DB absolut";#N/A,#N/A,FALSE,"DB je Einheit";#N/A,#N/A,FALSE,"Bilanz"}</definedName>
    <definedName name="smnfna" hidden="1">{#N/A,#N/A,FALSE,"Inhalt";#N/A,#N/A,FALSE,"Kommentar";#N/A,#N/A,FALSE,"Ergebnisrechnung";#N/A,#N/A,FALSE,"Umsatz";#N/A,#N/A,FALSE,"Absatz";#N/A,#N/A,FALSE,"Preise";#N/A,#N/A,FALSE,"DB absolut";#N/A,#N/A,FALSE,"DB je Einheit";#N/A,#N/A,FALSE,"Bilanz"}</definedName>
    <definedName name="solver_adj" hidden="1">#REF!</definedName>
    <definedName name="solver_cvg" hidden="1">0.0001</definedName>
    <definedName name="solver_drv" hidden="1">1</definedName>
    <definedName name="solver_est" hidden="1">1</definedName>
    <definedName name="solver_itr" hidden="1">100</definedName>
    <definedName name="solver_lhs1" localSheetId="20" hidden="1">#REF!</definedName>
    <definedName name="solver_lhs1" localSheetId="21" hidden="1">#REF!</definedName>
    <definedName name="solver_lhs1" hidden="1">#REF!</definedName>
    <definedName name="solver_lin" hidden="1">0</definedName>
    <definedName name="solver_neg" hidden="1">2</definedName>
    <definedName name="solver_num" hidden="1">0</definedName>
    <definedName name="solver_nwt" hidden="1">1</definedName>
    <definedName name="solver_opt" hidden="1">#REF!</definedName>
    <definedName name="solver_pre" hidden="1">0.000001</definedName>
    <definedName name="solver_rel1" hidden="1">1</definedName>
    <definedName name="solver_rhs1" hidden="1">0.15</definedName>
    <definedName name="solver_scl" hidden="1">2</definedName>
    <definedName name="solver_sho" hidden="1">2</definedName>
    <definedName name="solver_tim" hidden="1">100</definedName>
    <definedName name="solver_tmp" hidden="1">#REF!</definedName>
    <definedName name="solver_tol" hidden="1">0.05</definedName>
    <definedName name="solver_typ" hidden="1">1</definedName>
    <definedName name="solver_val" hidden="1">0</definedName>
    <definedName name="spackle" localSheetId="15" hidden="1">{"'Jan - March 2000'!$A$5:$J$46"}</definedName>
    <definedName name="spackle" localSheetId="19" hidden="1">{"'Jan - March 2000'!$A$5:$J$46"}</definedName>
    <definedName name="spackle" hidden="1">{"'Jan - March 2000'!$A$5:$J$46"}</definedName>
    <definedName name="SpecialPrice" localSheetId="20" hidden="1">#REF!</definedName>
    <definedName name="SpecialPrice" localSheetId="21" hidden="1">#REF!</definedName>
    <definedName name="SpecialPrice" hidden="1">#REF!</definedName>
    <definedName name="Split_by_Division_FooterType" hidden="1">"INTERNAL"</definedName>
    <definedName name="SQ" localSheetId="20" hidden="1">{#N/A,#N/A,FALSE,"SKG_SC";#N/A,#N/A,FALSE,"SKG_KP";#N/A,#N/A,FALSE,"SCG_KC";#N/A,#N/A,FALSE,"SKG_PM";#N/A,#N/A,FALSE,"SKG_Asta";#N/A,#N/A,FALSE,"SKG_DE";#N/A,#N/A,FALSE,"SKG_FA";#N/A,#N/A,FALSE,"SKG_EM";#N/A,#N/A,FALSE,"SKG_AK";#N/A,#N/A,FALSE,"SKG_CER";#N/A,#N/A,FALSE,"SKG_BA";#N/A,#N/A,FALSE,"SKG_KO"}</definedName>
    <definedName name="SQ" localSheetId="21" hidden="1">{#N/A,#N/A,FALSE,"SKG_SC";#N/A,#N/A,FALSE,"SKG_KP";#N/A,#N/A,FALSE,"SCG_KC";#N/A,#N/A,FALSE,"SKG_PM";#N/A,#N/A,FALSE,"SKG_Asta";#N/A,#N/A,FALSE,"SKG_DE";#N/A,#N/A,FALSE,"SKG_FA";#N/A,#N/A,FALSE,"SKG_EM";#N/A,#N/A,FALSE,"SKG_AK";#N/A,#N/A,FALSE,"SKG_CER";#N/A,#N/A,FALSE,"SKG_BA";#N/A,#N/A,FALSE,"SKG_KO"}</definedName>
    <definedName name="SQ" localSheetId="15" hidden="1">{#N/A,#N/A,FALSE,"SKG_SC";#N/A,#N/A,FALSE,"SKG_KP";#N/A,#N/A,FALSE,"SCG_KC";#N/A,#N/A,FALSE,"SKG_PM";#N/A,#N/A,FALSE,"SKG_Asta";#N/A,#N/A,FALSE,"SKG_DE";#N/A,#N/A,FALSE,"SKG_FA";#N/A,#N/A,FALSE,"SKG_EM";#N/A,#N/A,FALSE,"SKG_AK";#N/A,#N/A,FALSE,"SKG_CER";#N/A,#N/A,FALSE,"SKG_BA";#N/A,#N/A,FALSE,"SKG_KO"}</definedName>
    <definedName name="SQ" localSheetId="19" hidden="1">{#N/A,#N/A,FALSE,"SKG_SC";#N/A,#N/A,FALSE,"SKG_KP";#N/A,#N/A,FALSE,"SCG_KC";#N/A,#N/A,FALSE,"SKG_PM";#N/A,#N/A,FALSE,"SKG_Asta";#N/A,#N/A,FALSE,"SKG_DE";#N/A,#N/A,FALSE,"SKG_FA";#N/A,#N/A,FALSE,"SKG_EM";#N/A,#N/A,FALSE,"SKG_AK";#N/A,#N/A,FALSE,"SKG_CER";#N/A,#N/A,FALSE,"SKG_BA";#N/A,#N/A,FALSE,"SKG_KO"}</definedName>
    <definedName name="SQ" hidden="1">{#N/A,#N/A,FALSE,"SKG_SC";#N/A,#N/A,FALSE,"SKG_KP";#N/A,#N/A,FALSE,"SCG_KC";#N/A,#N/A,FALSE,"SKG_PM";#N/A,#N/A,FALSE,"SKG_Asta";#N/A,#N/A,FALSE,"SKG_DE";#N/A,#N/A,FALSE,"SKG_FA";#N/A,#N/A,FALSE,"SKG_EM";#N/A,#N/A,FALSE,"SKG_AK";#N/A,#N/A,FALSE,"SKG_CER";#N/A,#N/A,FALSE,"SKG_BA";#N/A,#N/A,FALSE,"SKG_KO"}</definedName>
    <definedName name="SQDQ" localSheetId="15" hidden="1">{#N/A,#N/A,FALSE,"Ventes V.P. V.U.";#N/A,#N/A,FALSE,"Les Concurences";#N/A,#N/A,FALSE,"DACIA"}</definedName>
    <definedName name="SQDQ" localSheetId="19" hidden="1">{#N/A,#N/A,FALSE,"Ventes V.P. V.U.";#N/A,#N/A,FALSE,"Les Concurences";#N/A,#N/A,FALSE,"DACIA"}</definedName>
    <definedName name="SQDQ" hidden="1">{#N/A,#N/A,FALSE,"Ventes V.P. V.U.";#N/A,#N/A,FALSE,"Les Concurences";#N/A,#N/A,FALSE,"DACIA"}</definedName>
    <definedName name="SQFDQS" localSheetId="15" hidden="1">{#N/A,#N/A,FALSE,"Ventes V.P. V.U.";#N/A,#N/A,FALSE,"Les Concurences";#N/A,#N/A,FALSE,"DACIA"}</definedName>
    <definedName name="SQFDQS" localSheetId="19" hidden="1">{#N/A,#N/A,FALSE,"Ventes V.P. V.U.";#N/A,#N/A,FALSE,"Les Concurences";#N/A,#N/A,FALSE,"DACIA"}</definedName>
    <definedName name="SQFDQS" hidden="1">{#N/A,#N/A,FALSE,"Ventes V.P. V.U.";#N/A,#N/A,FALSE,"Les Concurences";#N/A,#N/A,FALSE,"DACIA"}</definedName>
    <definedName name="ss" localSheetId="20" hidden="1">{"weichwaren",#N/A,FALSE,"Liste 1";"hartwaren",#N/A,FALSE,"Liste 1";"food",#N/A,FALSE,"Liste 1";"fleisch",#N/A,FALSE,"Liste 1"}</definedName>
    <definedName name="ss" localSheetId="21" hidden="1">{"weichwaren",#N/A,FALSE,"Liste 1";"hartwaren",#N/A,FALSE,"Liste 1";"food",#N/A,FALSE,"Liste 1";"fleisch",#N/A,FALSE,"Liste 1"}</definedName>
    <definedName name="ss" localSheetId="15" hidden="1">{"weichwaren",#N/A,FALSE,"Liste 1";"hartwaren",#N/A,FALSE,"Liste 1";"food",#N/A,FALSE,"Liste 1";"fleisch",#N/A,FALSE,"Liste 1"}</definedName>
    <definedName name="ss" localSheetId="19" hidden="1">{"weichwaren",#N/A,FALSE,"Liste 1";"hartwaren",#N/A,FALSE,"Liste 1";"food",#N/A,FALSE,"Liste 1";"fleisch",#N/A,FALSE,"Liste 1"}</definedName>
    <definedName name="ss" hidden="1">{"weichwaren",#N/A,FALSE,"Liste 1";"hartwaren",#N/A,FALSE,"Liste 1";"food",#N/A,FALSE,"Liste 1";"fleisch",#N/A,FALSE,"Liste 1"}</definedName>
    <definedName name="ssddd" localSheetId="20" hidden="1">{"Sum_Ex",#N/A,FALSE,"Slides";"Tan",#N/A,FALSE,"Slides";"Intan",#N/A,FALSE,"Slides";"TVB_K",#N/A,FALSE,"Slides";"TVB_TAN_O",#N/A,FALSE,"Slides";"TVB_Int",#N/A,FALSE,"Slides";"BCST",#N/A,FALSE,"Broadcast equipment  (2)";"Tech_Eq",#N/A,FALSE,"Slide_Tec_Eq";"CONST",#N/A,FALSE,"Slide_construction"}</definedName>
    <definedName name="ssddd" localSheetId="21" hidden="1">{"Sum_Ex",#N/A,FALSE,"Slides";"Tan",#N/A,FALSE,"Slides";"Intan",#N/A,FALSE,"Slides";"TVB_K",#N/A,FALSE,"Slides";"TVB_TAN_O",#N/A,FALSE,"Slides";"TVB_Int",#N/A,FALSE,"Slides";"BCST",#N/A,FALSE,"Broadcast equipment  (2)";"Tech_Eq",#N/A,FALSE,"Slide_Tec_Eq";"CONST",#N/A,FALSE,"Slide_construction"}</definedName>
    <definedName name="ssddd" localSheetId="15" hidden="1">{"Sum_Ex",#N/A,FALSE,"Slides";"Tan",#N/A,FALSE,"Slides";"Intan",#N/A,FALSE,"Slides";"TVB_K",#N/A,FALSE,"Slides";"TVB_TAN_O",#N/A,FALSE,"Slides";"TVB_Int",#N/A,FALSE,"Slides";"BCST",#N/A,FALSE,"Broadcast equipment  (2)";"Tech_Eq",#N/A,FALSE,"Slide_Tec_Eq";"CONST",#N/A,FALSE,"Slide_construction"}</definedName>
    <definedName name="ssddd" localSheetId="19" hidden="1">{"Sum_Ex",#N/A,FALSE,"Slides";"Tan",#N/A,FALSE,"Slides";"Intan",#N/A,FALSE,"Slides";"TVB_K",#N/A,FALSE,"Slides";"TVB_TAN_O",#N/A,FALSE,"Slides";"TVB_Int",#N/A,FALSE,"Slides";"BCST",#N/A,FALSE,"Broadcast equipment  (2)";"Tech_Eq",#N/A,FALSE,"Slide_Tec_Eq";"CONST",#N/A,FALSE,"Slide_construction"}</definedName>
    <definedName name="ssddd" hidden="1">{"Sum_Ex",#N/A,FALSE,"Slides";"Tan",#N/A,FALSE,"Slides";"Intan",#N/A,FALSE,"Slides";"TVB_K",#N/A,FALSE,"Slides";"TVB_TAN_O",#N/A,FALSE,"Slides";"TVB_Int",#N/A,FALSE,"Slides";"BCST",#N/A,FALSE,"Broadcast equipment  (2)";"Tech_Eq",#N/A,FALSE,"Slide_Tec_Eq";"CONST",#N/A,FALSE,"Slide_construction"}</definedName>
    <definedName name="sss" localSheetId="20" hidden="1">{#N/A,#N/A,TRUE,"index";#N/A,#N/A,TRUE,"Summary";#N/A,#N/A,TRUE,"Continuing Business";#N/A,#N/A,TRUE,"Disposals";#N/A,#N/A,TRUE,"Acquisitions";#N/A,#N/A,TRUE,"Actual &amp; Plan Reconciliation"}</definedName>
    <definedName name="sss" localSheetId="21" hidden="1">{#N/A,#N/A,TRUE,"index";#N/A,#N/A,TRUE,"Summary";#N/A,#N/A,TRUE,"Continuing Business";#N/A,#N/A,TRUE,"Disposals";#N/A,#N/A,TRUE,"Acquisitions";#N/A,#N/A,TRUE,"Actual &amp; Plan Reconciliation"}</definedName>
    <definedName name="sss" localSheetId="15" hidden="1">{#N/A,#N/A,TRUE,"index";#N/A,#N/A,TRUE,"Summary";#N/A,#N/A,TRUE,"Continuing Business";#N/A,#N/A,TRUE,"Disposals";#N/A,#N/A,TRUE,"Acquisitions";#N/A,#N/A,TRUE,"Actual &amp; Plan Reconciliation"}</definedName>
    <definedName name="sss" localSheetId="19" hidden="1">{#N/A,#N/A,TRUE,"index";#N/A,#N/A,TRUE,"Summary";#N/A,#N/A,TRUE,"Continuing Business";#N/A,#N/A,TRUE,"Disposals";#N/A,#N/A,TRUE,"Acquisitions";#N/A,#N/A,TRUE,"Actual &amp; Plan Reconciliation"}</definedName>
    <definedName name="sss" hidden="1">{#N/A,#N/A,TRUE,"index";#N/A,#N/A,TRUE,"Summary";#N/A,#N/A,TRUE,"Continuing Business";#N/A,#N/A,TRUE,"Disposals";#N/A,#N/A,TRUE,"Acquisitions";#N/A,#N/A,TRUE,"Actual &amp; Plan Reconciliation"}</definedName>
    <definedName name="ssss" localSheetId="20" hidden="1">{"fleisch",#N/A,FALSE,"WG HK";"food",#N/A,FALSE,"WG HK";"hartwaren",#N/A,FALSE,"WG HK";"weichwaren",#N/A,FALSE,"WG HK"}</definedName>
    <definedName name="ssss" localSheetId="21" hidden="1">{"fleisch",#N/A,FALSE,"WG HK";"food",#N/A,FALSE,"WG HK";"hartwaren",#N/A,FALSE,"WG HK";"weichwaren",#N/A,FALSE,"WG HK"}</definedName>
    <definedName name="ssss" localSheetId="15" hidden="1">{"fleisch",#N/A,FALSE,"WG HK";"food",#N/A,FALSE,"WG HK";"hartwaren",#N/A,FALSE,"WG HK";"weichwaren",#N/A,FALSE,"WG HK"}</definedName>
    <definedName name="ssss" localSheetId="19" hidden="1">{"fleisch",#N/A,FALSE,"WG HK";"food",#N/A,FALSE,"WG HK";"hartwaren",#N/A,FALSE,"WG HK";"weichwaren",#N/A,FALSE,"WG HK"}</definedName>
    <definedName name="ssss" hidden="1">{"fleisch",#N/A,FALSE,"WG HK";"food",#N/A,FALSE,"WG HK";"hartwaren",#N/A,FALSE,"WG HK";"weichwaren",#N/A,FALSE,"WG HK"}</definedName>
    <definedName name="sssssss" localSheetId="20" hidden="1">{"fleisch",#N/A,FALSE,"WG HK";"food",#N/A,FALSE,"WG HK";"hartwaren",#N/A,FALSE,"WG HK";"weichwaren",#N/A,FALSE,"WG HK"}</definedName>
    <definedName name="sssssss" localSheetId="21" hidden="1">{"fleisch",#N/A,FALSE,"WG HK";"food",#N/A,FALSE,"WG HK";"hartwaren",#N/A,FALSE,"WG HK";"weichwaren",#N/A,FALSE,"WG HK"}</definedName>
    <definedName name="sssssss" localSheetId="15" hidden="1">{"fleisch",#N/A,FALSE,"WG HK";"food",#N/A,FALSE,"WG HK";"hartwaren",#N/A,FALSE,"WG HK";"weichwaren",#N/A,FALSE,"WG HK"}</definedName>
    <definedName name="sssssss" localSheetId="19" hidden="1">{"fleisch",#N/A,FALSE,"WG HK";"food",#N/A,FALSE,"WG HK";"hartwaren",#N/A,FALSE,"WG HK";"weichwaren",#N/A,FALSE,"WG HK"}</definedName>
    <definedName name="sssssss" hidden="1">{"fleisch",#N/A,FALSE,"WG HK";"food",#N/A,FALSE,"WG HK";"hartwaren",#N/A,FALSE,"WG HK";"weichwaren",#N/A,FALSE,"WG HK"}</definedName>
    <definedName name="ssssssss" localSheetId="20" hidden="1">{"weichwaren",#N/A,FALSE,"Liste 1";"hartwaren",#N/A,FALSE,"Liste 1";"food",#N/A,FALSE,"Liste 1";"fleisch",#N/A,FALSE,"Liste 1"}</definedName>
    <definedName name="ssssssss" localSheetId="21" hidden="1">{"weichwaren",#N/A,FALSE,"Liste 1";"hartwaren",#N/A,FALSE,"Liste 1";"food",#N/A,FALSE,"Liste 1";"fleisch",#N/A,FALSE,"Liste 1"}</definedName>
    <definedName name="ssssssss" localSheetId="15" hidden="1">{"weichwaren",#N/A,FALSE,"Liste 1";"hartwaren",#N/A,FALSE,"Liste 1";"food",#N/A,FALSE,"Liste 1";"fleisch",#N/A,FALSE,"Liste 1"}</definedName>
    <definedName name="ssssssss" localSheetId="19" hidden="1">{"weichwaren",#N/A,FALSE,"Liste 1";"hartwaren",#N/A,FALSE,"Liste 1";"food",#N/A,FALSE,"Liste 1";"fleisch",#N/A,FALSE,"Liste 1"}</definedName>
    <definedName name="ssssssss" hidden="1">{"weichwaren",#N/A,FALSE,"Liste 1";"hartwaren",#N/A,FALSE,"Liste 1";"food",#N/A,FALSE,"Liste 1";"fleisch",#N/A,FALSE,"Liste 1"}</definedName>
    <definedName name="SUMAR" localSheetId="20"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AR" localSheetId="21"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AR" localSheetId="15"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AR"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AR"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maryeng" localSheetId="20" hidden="1">{"Meas",#N/A,FALSE,"Tot Europe"}</definedName>
    <definedName name="Summaryeng" localSheetId="21" hidden="1">{"Meas",#N/A,FALSE,"Tot Europe"}</definedName>
    <definedName name="Summaryeng" localSheetId="15" hidden="1">{"Meas",#N/A,FALSE,"Tot Europe"}</definedName>
    <definedName name="Summaryeng" localSheetId="19" hidden="1">{"Meas",#N/A,FALSE,"Tot Europe"}</definedName>
    <definedName name="Summaryeng" hidden="1">{"Meas",#N/A,FALSE,"Tot Europe"}</definedName>
    <definedName name="sup"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rpluses_GAAPNGWПрочиеВыбытиеСоциальные" hidden="1">#REF!</definedName>
    <definedName name="Swvu.CapersView." hidden="1">#REF!</definedName>
    <definedName name="Swvu.Japan_Capers_Ed_Pub." localSheetId="20" hidden="1">#REF!</definedName>
    <definedName name="Swvu.Japan_Capers_Ed_Pub." localSheetId="21" hidden="1">#REF!</definedName>
    <definedName name="Swvu.Japan_Capers_Ed_Pub." hidden="1">#REF!</definedName>
    <definedName name="Swvu.KJP_CC." localSheetId="20" hidden="1">#REF!</definedName>
    <definedName name="Swvu.KJP_CC." localSheetId="21" hidden="1">#REF!</definedName>
    <definedName name="Swvu.KJP_CC." hidden="1">#REF!</definedName>
    <definedName name="Swvu.vi1." hidden="1">#REF!</definedName>
    <definedName name="sx" localSheetId="15" hidden="1">{"'Jan - March 2000'!$A$5:$J$46"}</definedName>
    <definedName name="sx" localSheetId="19" hidden="1">{"'Jan - March 2000'!$A$5:$J$46"}</definedName>
    <definedName name="sx" hidden="1">{"'Jan - March 2000'!$A$5:$J$46"}</definedName>
    <definedName name="szfs" localSheetId="20" hidden="1">{"fleisch",#N/A,FALSE,"WG HK";"food",#N/A,FALSE,"WG HK";"hartwaren",#N/A,FALSE,"WG HK";"weichwaren",#N/A,FALSE,"WG HK"}</definedName>
    <definedName name="szfs" localSheetId="21" hidden="1">{"fleisch",#N/A,FALSE,"WG HK";"food",#N/A,FALSE,"WG HK";"hartwaren",#N/A,FALSE,"WG HK";"weichwaren",#N/A,FALSE,"WG HK"}</definedName>
    <definedName name="szfs" localSheetId="15" hidden="1">{"fleisch",#N/A,FALSE,"WG HK";"food",#N/A,FALSE,"WG HK";"hartwaren",#N/A,FALSE,"WG HK";"weichwaren",#N/A,FALSE,"WG HK"}</definedName>
    <definedName name="szfs" localSheetId="19" hidden="1">{"fleisch",#N/A,FALSE,"WG HK";"food",#N/A,FALSE,"WG HK";"hartwaren",#N/A,FALSE,"WG HK";"weichwaren",#N/A,FALSE,"WG HK"}</definedName>
    <definedName name="szfs" hidden="1">{"fleisch",#N/A,FALSE,"WG HK";"food",#N/A,FALSE,"WG HK";"hartwaren",#N/A,FALSE,"WG HK";"weichwaren",#N/A,FALSE,"WG HK"}</definedName>
    <definedName name="t" localSheetId="15" hidden="1">{#N/A,#N/A,FALSE,"Oil-Based Mud"}</definedName>
    <definedName name="t" localSheetId="19" hidden="1">{#N/A,#N/A,FALSE,"Oil-Based Mud"}</definedName>
    <definedName name="t" hidden="1">{#N/A,#N/A,FALSE,"Oil-Based Mud"}</definedName>
    <definedName name="TAG_1A_Grudziądz" localSheetId="20" hidden="1">{"fleisch",#N/A,FALSE,"WG HK";"food",#N/A,FALSE,"WG HK";"hartwaren",#N/A,FALSE,"WG HK";"weichwaren",#N/A,FALSE,"WG HK"}</definedName>
    <definedName name="TAG_1A_Grudziądz" localSheetId="21" hidden="1">{"fleisch",#N/A,FALSE,"WG HK";"food",#N/A,FALSE,"WG HK";"hartwaren",#N/A,FALSE,"WG HK";"weichwaren",#N/A,FALSE,"WG HK"}</definedName>
    <definedName name="TAG_1A_Grudziądz" localSheetId="15" hidden="1">{"fleisch",#N/A,FALSE,"WG HK";"food",#N/A,FALSE,"WG HK";"hartwaren",#N/A,FALSE,"WG HK";"weichwaren",#N/A,FALSE,"WG HK"}</definedName>
    <definedName name="TAG_1A_Grudziądz" localSheetId="19" hidden="1">{"fleisch",#N/A,FALSE,"WG HK";"food",#N/A,FALSE,"WG HK";"hartwaren",#N/A,FALSE,"WG HK";"weichwaren",#N/A,FALSE,"WG HK"}</definedName>
    <definedName name="TAG_1A_Grudziądz" hidden="1">{"fleisch",#N/A,FALSE,"WG HK";"food",#N/A,FALSE,"WG HK";"hartwaren",#N/A,FALSE,"WG HK";"weichwaren",#N/A,FALSE,"WG HK"}</definedName>
    <definedName name="TAG_1A_SZCZECIN" localSheetId="20" hidden="1">{"weichwaren",#N/A,FALSE,"Liste 1";"hartwaren",#N/A,FALSE,"Liste 1";"food",#N/A,FALSE,"Liste 1";"fleisch",#N/A,FALSE,"Liste 1"}</definedName>
    <definedName name="TAG_1A_SZCZECIN" localSheetId="21" hidden="1">{"weichwaren",#N/A,FALSE,"Liste 1";"hartwaren",#N/A,FALSE,"Liste 1";"food",#N/A,FALSE,"Liste 1";"fleisch",#N/A,FALSE,"Liste 1"}</definedName>
    <definedName name="TAG_1A_SZCZECIN" localSheetId="15" hidden="1">{"weichwaren",#N/A,FALSE,"Liste 1";"hartwaren",#N/A,FALSE,"Liste 1";"food",#N/A,FALSE,"Liste 1";"fleisch",#N/A,FALSE,"Liste 1"}</definedName>
    <definedName name="TAG_1A_SZCZECIN" localSheetId="19" hidden="1">{"weichwaren",#N/A,FALSE,"Liste 1";"hartwaren",#N/A,FALSE,"Liste 1";"food",#N/A,FALSE,"Liste 1";"fleisch",#N/A,FALSE,"Liste 1"}</definedName>
    <definedName name="TAG_1A_SZCZECIN" hidden="1">{"weichwaren",#N/A,FALSE,"Liste 1";"hartwaren",#N/A,FALSE,"Liste 1";"food",#N/A,FALSE,"Liste 1";"fleisch",#N/A,FALSE,"Liste 1"}</definedName>
    <definedName name="TandL"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ndL"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ndL"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ndL"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ndL"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rget" localSheetId="15" hidden="1">{"'listino'!$A$1:$D$55"}</definedName>
    <definedName name="Target" localSheetId="19" hidden="1">{"'listino'!$A$1:$D$55"}</definedName>
    <definedName name="Target" hidden="1">{"'listino'!$A$1:$D$55"}</definedName>
    <definedName name="Tax"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x"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x"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x"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x"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bl_ProdInfo" hidden="1">#REF!</definedName>
    <definedName name="temp" localSheetId="15" hidden="1">{#N/A,#N/A,FALSE,"Oil-Based Mud"}</definedName>
    <definedName name="temp" localSheetId="19" hidden="1">{#N/A,#N/A,FALSE,"Oil-Based Mud"}</definedName>
    <definedName name="temp" hidden="1">{#N/A,#N/A,FALSE,"Oil-Based Mud"}</definedName>
    <definedName name="test" localSheetId="20" hidden="1">{#N/A,#N/A,FALSE,"Aging Summary";#N/A,#N/A,FALSE,"Ratio Analysis";#N/A,#N/A,FALSE,"Test 120 Day Accts";#N/A,#N/A,FALSE,"Tickmarks"}</definedName>
    <definedName name="test" localSheetId="21" hidden="1">{#N/A,#N/A,FALSE,"Aging Summary";#N/A,#N/A,FALSE,"Ratio Analysis";#N/A,#N/A,FALSE,"Test 120 Day Accts";#N/A,#N/A,FALSE,"Tickmarks"}</definedName>
    <definedName name="test" localSheetId="15" hidden="1">{#N/A,#N/A,FALSE,"Aging Summary";#N/A,#N/A,FALSE,"Ratio Analysis";#N/A,#N/A,FALSE,"Test 120 Day Accts";#N/A,#N/A,FALSE,"Tickmarks"}</definedName>
    <definedName name="test" localSheetId="19" hidden="1">{#N/A,#N/A,FALSE,"Aging Summary";#N/A,#N/A,FALSE,"Ratio Analysis";#N/A,#N/A,FALSE,"Test 120 Day Accts";#N/A,#N/A,FALSE,"Tickmarks"}</definedName>
    <definedName name="test" hidden="1">{#N/A,#N/A,FALSE,"Aging Summary";#N/A,#N/A,FALSE,"Ratio Analysis";#N/A,#N/A,FALSE,"Test 120 Day Accts";#N/A,#N/A,FALSE,"Tickmarks"}</definedName>
    <definedName name="test2" localSheetId="15"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2"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2"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3" localSheetId="15"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 localSheetId="19"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4" localSheetId="15"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4"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4"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5" localSheetId="15"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5" localSheetId="19"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5"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ing" localSheetId="20"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ing" localSheetId="21"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ing" localSheetId="15"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ing"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ing"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s" localSheetId="15" hidden="1">{#N/A,#N/A,FALSE,"F_Plan";#N/A,#N/A,FALSE,"Parameter"}</definedName>
    <definedName name="tests" localSheetId="19" hidden="1">{#N/A,#N/A,FALSE,"F_Plan";#N/A,#N/A,FALSE,"Parameter"}</definedName>
    <definedName name="tests" hidden="1">{#N/A,#N/A,FALSE,"F_Plan";#N/A,#N/A,FALSE,"Parameter"}</definedName>
    <definedName name="TextRefCopyRangeCount" hidden="1">2</definedName>
    <definedName name="therese" localSheetId="20" hidden="1">{"'Sheet1'!$A$1:$AI$34","'Sheet1'!$A$1:$AI$31","'Sheet1'!$B$2:$AM$25"}</definedName>
    <definedName name="therese" localSheetId="21" hidden="1">{"'Sheet1'!$A$1:$AI$34","'Sheet1'!$A$1:$AI$31","'Sheet1'!$B$2:$AM$25"}</definedName>
    <definedName name="therese" localSheetId="15" hidden="1">{"'Sheet1'!$A$1:$AI$34","'Sheet1'!$A$1:$AI$31","'Sheet1'!$B$2:$AM$25"}</definedName>
    <definedName name="therese" localSheetId="19" hidden="1">{"'Sheet1'!$A$1:$AI$34","'Sheet1'!$A$1:$AI$31","'Sheet1'!$B$2:$AM$25"}</definedName>
    <definedName name="therese" hidden="1">{"'Sheet1'!$A$1:$AI$34","'Sheet1'!$A$1:$AI$31","'Sheet1'!$B$2:$AM$25"}</definedName>
    <definedName name="think" hidden="1">#REF!</definedName>
    <definedName name="thinkingcell" hidden="1">#REF!</definedName>
    <definedName name="töktökdftök" localSheetId="20" hidden="1">{"Meas",#N/A,FALSE,"Tot Europe";"Red",#N/A,FALSE,"Tot Europe"}</definedName>
    <definedName name="töktökdftök" localSheetId="21" hidden="1">{"Meas",#N/A,FALSE,"Tot Europe";"Red",#N/A,FALSE,"Tot Europe"}</definedName>
    <definedName name="töktökdftök" localSheetId="15" hidden="1">{"Meas",#N/A,FALSE,"Tot Europe";"Red",#N/A,FALSE,"Tot Europe"}</definedName>
    <definedName name="töktökdftök" localSheetId="19" hidden="1">{"Meas",#N/A,FALSE,"Tot Europe";"Red",#N/A,FALSE,"Tot Europe"}</definedName>
    <definedName name="töktökdftök" hidden="1">{"Meas",#N/A,FALSE,"Tot Europe";"Red",#N/A,FALSE,"Tot Europe"}</definedName>
    <definedName name="total" hidden="1">#REF!</definedName>
    <definedName name="TP_Footer_User" hidden="1">"JAFRANS"</definedName>
    <definedName name="TP_Footer_Version" hidden="1">"v4.00"</definedName>
    <definedName name="tr" localSheetId="15" hidden="1">{#N/A,#N/A,FALSE,"Ventes V.P. V.U.";#N/A,#N/A,FALSE,"Les Concurences";#N/A,#N/A,FALSE,"DACIA"}</definedName>
    <definedName name="tr" localSheetId="19" hidden="1">{#N/A,#N/A,FALSE,"Ventes V.P. V.U.";#N/A,#N/A,FALSE,"Les Concurences";#N/A,#N/A,FALSE,"DACIA"}</definedName>
    <definedName name="tr" hidden="1">{#N/A,#N/A,FALSE,"Ventes V.P. V.U.";#N/A,#N/A,FALSE,"Les Concurences";#N/A,#N/A,FALSE,"DACIA"}</definedName>
    <definedName name="Transfer_07GAAPNGW" hidden="1">#REF!</definedName>
    <definedName name="transporturi" localSheetId="15" hidden="1">{#N/A,#N/A,FALSE,"Ventes V.P. V.U.";#N/A,#N/A,FALSE,"Les Concurences";#N/A,#N/A,FALSE,"DACIA"}</definedName>
    <definedName name="transporturi" localSheetId="19" hidden="1">{#N/A,#N/A,FALSE,"Ventes V.P. V.U.";#N/A,#N/A,FALSE,"Les Concurences";#N/A,#N/A,FALSE,"DACIA"}</definedName>
    <definedName name="transporturi" hidden="1">{#N/A,#N/A,FALSE,"Ventes V.P. V.U.";#N/A,#N/A,FALSE,"Les Concurences";#N/A,#N/A,FALSE,"DACIA"}</definedName>
    <definedName name="tre" localSheetId="20"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e" localSheetId="21"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e"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e"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e"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ial" localSheetId="20" hidden="1">{"LBO Summary",#N/A,FALSE,"Summary"}</definedName>
    <definedName name="trial" localSheetId="21" hidden="1">{"LBO Summary",#N/A,FALSE,"Summary"}</definedName>
    <definedName name="trial" localSheetId="15" hidden="1">{"LBO Summary",#N/A,FALSE,"Summary"}</definedName>
    <definedName name="trial" localSheetId="19" hidden="1">{"LBO Summary",#N/A,FALSE,"Summary"}</definedName>
    <definedName name="trial" hidden="1">{"LBO Summary",#N/A,FALSE,"Summary"}</definedName>
    <definedName name="tt" localSheetId="15" hidden="1">{#N/A,#N/A,FALSE,"Blatt 1";#N/A,#N/A,FALSE,"Blatt 2";#N/A,#N/A,FALSE,"Blatt 3";#N/A,#N/A,FALSE,"Blatt 4";#N/A,#N/A,FALSE,"Blatt 5";#N/A,#N/A,FALSE,"Blatt 6";#N/A,#N/A,FALSE,"Blatt 7";#N/A,#N/A,FALSE,"Blatt 8";#N/A,#N/A,FALSE,"Mitarbeiter am Standort KL"}</definedName>
    <definedName name="tt" localSheetId="19" hidden="1">{#N/A,#N/A,FALSE,"Blatt 1";#N/A,#N/A,FALSE,"Blatt 2";#N/A,#N/A,FALSE,"Blatt 3";#N/A,#N/A,FALSE,"Blatt 4";#N/A,#N/A,FALSE,"Blatt 5";#N/A,#N/A,FALSE,"Blatt 6";#N/A,#N/A,FALSE,"Blatt 7";#N/A,#N/A,FALSE,"Blatt 8";#N/A,#N/A,FALSE,"Mitarbeiter am Standort KL"}</definedName>
    <definedName name="tt" hidden="1">{#N/A,#N/A,FALSE,"Blatt 1";#N/A,#N/A,FALSE,"Blatt 2";#N/A,#N/A,FALSE,"Blatt 3";#N/A,#N/A,FALSE,"Blatt 4";#N/A,#N/A,FALSE,"Blatt 5";#N/A,#N/A,FALSE,"Blatt 6";#N/A,#N/A,FALSE,"Blatt 7";#N/A,#N/A,FALSE,"Blatt 8";#N/A,#N/A,FALSE,"Mitarbeiter am Standort KL"}</definedName>
    <definedName name="ttt" localSheetId="20" hidden="1">{#N/A,#N/A,FALSE,"SAnFRR";#N/A,#N/A,FALSE,"SAnERR"}</definedName>
    <definedName name="ttt" localSheetId="21" hidden="1">{#N/A,#N/A,FALSE,"SAnFRR";#N/A,#N/A,FALSE,"SAnERR"}</definedName>
    <definedName name="ttt" localSheetId="15" hidden="1">{#N/A,#N/A,FALSE,"SAnFRR";#N/A,#N/A,FALSE,"SAnERR"}</definedName>
    <definedName name="ttt" localSheetId="19" hidden="1">{#N/A,#N/A,FALSE,"SAnFRR";#N/A,#N/A,FALSE,"SAnERR"}</definedName>
    <definedName name="ttt" hidden="1">{#N/A,#N/A,FALSE,"SAnFRR";#N/A,#N/A,FALSE,"SAnERR"}</definedName>
    <definedName name="tttr" localSheetId="20" hidden="1">{#N/A,#N/A,FALSE,"KCost"}</definedName>
    <definedName name="tttr" localSheetId="21" hidden="1">{#N/A,#N/A,FALSE,"KCost"}</definedName>
    <definedName name="tttr" localSheetId="15" hidden="1">{#N/A,#N/A,FALSE,"KCost"}</definedName>
    <definedName name="tttr" localSheetId="19" hidden="1">{#N/A,#N/A,FALSE,"KCost"}</definedName>
    <definedName name="tttr" hidden="1">{#N/A,#N/A,FALSE,"KCost"}</definedName>
    <definedName name="tttt" localSheetId="20" hidden="1">{"Meas",#N/A,FALSE,"Tot Europe";"Red",#N/A,FALSE,"Tot Europe"}</definedName>
    <definedName name="tttt" localSheetId="21" hidden="1">{"Meas",#N/A,FALSE,"Tot Europe";"Red",#N/A,FALSE,"Tot Europe"}</definedName>
    <definedName name="tttt" localSheetId="15" hidden="1">{"Meas",#N/A,FALSE,"Tot Europe";"Red",#N/A,FALSE,"Tot Europe"}</definedName>
    <definedName name="tttt" localSheetId="19" hidden="1">{"Meas",#N/A,FALSE,"Tot Europe";"Red",#N/A,FALSE,"Tot Europe"}</definedName>
    <definedName name="tttt" hidden="1">{"Meas",#N/A,FALSE,"Tot Europe";"Red",#N/A,FALSE,"Tot Europe"}</definedName>
    <definedName name="tttttttttttttttttttt" hidden="1">#REF!</definedName>
    <definedName name="tyu"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yu"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yu"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u" localSheetId="20" hidden="1">{"CSheet",#N/A,FALSE,"C";"SmCap",#N/A,FALSE,"VAL1";"GulfCoast",#N/A,FALSE,"VAL1";"nav",#N/A,FALSE,"NAV";"Summary",#N/A,FALSE,"NAV"}</definedName>
    <definedName name="u" localSheetId="21" hidden="1">{"CSheet",#N/A,FALSE,"C";"SmCap",#N/A,FALSE,"VAL1";"GulfCoast",#N/A,FALSE,"VAL1";"nav",#N/A,FALSE,"NAV";"Summary",#N/A,FALSE,"NAV"}</definedName>
    <definedName name="u" localSheetId="15" hidden="1">{"CSheet",#N/A,FALSE,"C";"SmCap",#N/A,FALSE,"VAL1";"GulfCoast",#N/A,FALSE,"VAL1";"nav",#N/A,FALSE,"NAV";"Summary",#N/A,FALSE,"NAV"}</definedName>
    <definedName name="u" localSheetId="19" hidden="1">{"CSheet",#N/A,FALSE,"C";"SmCap",#N/A,FALSE,"VAL1";"GulfCoast",#N/A,FALSE,"VAL1";"nav",#N/A,FALSE,"NAV";"Summary",#N/A,FALSE,"NAV"}</definedName>
    <definedName name="u" hidden="1">{"CSheet",#N/A,FALSE,"C";"SmCap",#N/A,FALSE,"VAL1";"GulfCoast",#N/A,FALSE,"VAL1";"nav",#N/A,FALSE,"NAV";"Summary",#N/A,FALSE,"NAV"}</definedName>
    <definedName name="uio" localSheetId="15" hidden="1">{"mgmt forecast",#N/A,FALSE,"Mgmt Forecast";"dcf table",#N/A,FALSE,"Mgmt Forecast";"sensitivity",#N/A,FALSE,"Mgmt Forecast";"table inputs",#N/A,FALSE,"Mgmt Forecast";"calculations",#N/A,FALSE,"Mgmt Forecast"}</definedName>
    <definedName name="uio" localSheetId="19" hidden="1">{"mgmt forecast",#N/A,FALSE,"Mgmt Forecast";"dcf table",#N/A,FALSE,"Mgmt Forecast";"sensitivity",#N/A,FALSE,"Mgmt Forecast";"table inputs",#N/A,FALSE,"Mgmt Forecast";"calculations",#N/A,FALSE,"Mgmt Forecast"}</definedName>
    <definedName name="uio" hidden="1">{"mgmt forecast",#N/A,FALSE,"Mgmt Forecast";"dcf table",#N/A,FALSE,"Mgmt Forecast";"sensitivity",#N/A,FALSE,"Mgmt Forecast";"table inputs",#N/A,FALSE,"Mgmt Forecast";"calculations",#N/A,FALSE,"Mgmt Forecast"}</definedName>
    <definedName name="US" localSheetId="20" hidden="1">{#N/A,#N/A,TRUE,"index";#N/A,#N/A,TRUE,"Summary";#N/A,#N/A,TRUE,"Continuing Business";#N/A,#N/A,TRUE,"Disposals";#N/A,#N/A,TRUE,"Acquisitions";#N/A,#N/A,TRUE,"Actual &amp; Plan Reconciliation"}</definedName>
    <definedName name="US" localSheetId="21" hidden="1">{#N/A,#N/A,TRUE,"index";#N/A,#N/A,TRUE,"Summary";#N/A,#N/A,TRUE,"Continuing Business";#N/A,#N/A,TRUE,"Disposals";#N/A,#N/A,TRUE,"Acquisitions";#N/A,#N/A,TRUE,"Actual &amp; Plan Reconciliation"}</definedName>
    <definedName name="US" localSheetId="15" hidden="1">{#N/A,#N/A,TRUE,"index";#N/A,#N/A,TRUE,"Summary";#N/A,#N/A,TRUE,"Continuing Business";#N/A,#N/A,TRUE,"Disposals";#N/A,#N/A,TRUE,"Acquisitions";#N/A,#N/A,TRUE,"Actual &amp; Plan Reconciliation"}</definedName>
    <definedName name="US" localSheetId="19" hidden="1">{#N/A,#N/A,TRUE,"index";#N/A,#N/A,TRUE,"Summary";#N/A,#N/A,TRUE,"Continuing Business";#N/A,#N/A,TRUE,"Disposals";#N/A,#N/A,TRUE,"Acquisitions";#N/A,#N/A,TRUE,"Actual &amp; Plan Reconciliation"}</definedName>
    <definedName name="US" hidden="1">{#N/A,#N/A,TRUE,"index";#N/A,#N/A,TRUE,"Summary";#N/A,#N/A,TRUE,"Continuing Business";#N/A,#N/A,TRUE,"Disposals";#N/A,#N/A,TRUE,"Acquisitions";#N/A,#N/A,TRUE,"Actual &amp; Plan Reconciliation"}</definedName>
    <definedName name="USD_311203" localSheetId="20" hidden="1">{#N/A,#N/A,FALSE,"HMF";#N/A,#N/A,FALSE,"FACIL";#N/A,#N/A,FALSE,"HMFINANCE";#N/A,#N/A,FALSE,"HMEUROPE";#N/A,#N/A,FALSE,"HHAB CONSO";#N/A,#N/A,FALSE,"PAB";#N/A,#N/A,FALSE,"MMC";#N/A,#N/A,FALSE,"THAI";#N/A,#N/A,FALSE,"SINPA";#N/A,#N/A,FALSE,"POLAND"}</definedName>
    <definedName name="USD_311203" localSheetId="21" hidden="1">{#N/A,#N/A,FALSE,"HMF";#N/A,#N/A,FALSE,"FACIL";#N/A,#N/A,FALSE,"HMFINANCE";#N/A,#N/A,FALSE,"HMEUROPE";#N/A,#N/A,FALSE,"HHAB CONSO";#N/A,#N/A,FALSE,"PAB";#N/A,#N/A,FALSE,"MMC";#N/A,#N/A,FALSE,"THAI";#N/A,#N/A,FALSE,"SINPA";#N/A,#N/A,FALSE,"POLAND"}</definedName>
    <definedName name="USD_311203" localSheetId="15" hidden="1">{#N/A,#N/A,FALSE,"HMF";#N/A,#N/A,FALSE,"FACIL";#N/A,#N/A,FALSE,"HMFINANCE";#N/A,#N/A,FALSE,"HMEUROPE";#N/A,#N/A,FALSE,"HHAB CONSO";#N/A,#N/A,FALSE,"PAB";#N/A,#N/A,FALSE,"MMC";#N/A,#N/A,FALSE,"THAI";#N/A,#N/A,FALSE,"SINPA";#N/A,#N/A,FALSE,"POLAND"}</definedName>
    <definedName name="USD_311203" localSheetId="19" hidden="1">{#N/A,#N/A,FALSE,"HMF";#N/A,#N/A,FALSE,"FACIL";#N/A,#N/A,FALSE,"HMFINANCE";#N/A,#N/A,FALSE,"HMEUROPE";#N/A,#N/A,FALSE,"HHAB CONSO";#N/A,#N/A,FALSE,"PAB";#N/A,#N/A,FALSE,"MMC";#N/A,#N/A,FALSE,"THAI";#N/A,#N/A,FALSE,"SINPA";#N/A,#N/A,FALSE,"POLAND"}</definedName>
    <definedName name="USD_311203" hidden="1">{#N/A,#N/A,FALSE,"HMF";#N/A,#N/A,FALSE,"FACIL";#N/A,#N/A,FALSE,"HMFINANCE";#N/A,#N/A,FALSE,"HMEUROPE";#N/A,#N/A,FALSE,"HHAB CONSO";#N/A,#N/A,FALSE,"PAB";#N/A,#N/A,FALSE,"MMC";#N/A,#N/A,FALSE,"THAI";#N/A,#N/A,FALSE,"SINPA";#N/A,#N/A,FALSE,"POLAND"}</definedName>
    <definedName name="uuuu" localSheetId="15" hidden="1">{#N/A,#N/A,FALSE,"Completion of MBudget"}</definedName>
    <definedName name="uuuu" localSheetId="19" hidden="1">{#N/A,#N/A,FALSE,"Completion of MBudget"}</definedName>
    <definedName name="uuuu" hidden="1">{#N/A,#N/A,FALSE,"Completion of MBudget"}</definedName>
    <definedName name="uuuuuuuuuuuuuuuuuuuuuuuu" localSheetId="20" hidden="1">{#N/A,#N/A,FALSE,"Cover";#N/A,#N/A,FALSE,"1. Conversion Cost Summary";#N/A,#N/A,FALSE,"2. CC YE Forecast INV ";#N/A,#N/A,FALSE,"3. CC YE Forecast ROM";#N/A,#N/A,FALSE,"4.CC YE FORECAST ROM+INV";#N/A,#N/A,FALSE,"5. Material Cost";#N/A,#N/A,FALSE,"6. Waste Calculation"}</definedName>
    <definedName name="uuuuuuuuuuuuuuuuuuuuuuuu" localSheetId="21" hidden="1">{#N/A,#N/A,FALSE,"Cover";#N/A,#N/A,FALSE,"1. Conversion Cost Summary";#N/A,#N/A,FALSE,"2. CC YE Forecast INV ";#N/A,#N/A,FALSE,"3. CC YE Forecast ROM";#N/A,#N/A,FALSE,"4.CC YE FORECAST ROM+INV";#N/A,#N/A,FALSE,"5. Material Cost";#N/A,#N/A,FALSE,"6. Waste Calculation"}</definedName>
    <definedName name="uuuuuuuuuuuuuuuuuuuuuuuu" localSheetId="15" hidden="1">{#N/A,#N/A,FALSE,"Cover";#N/A,#N/A,FALSE,"1. Conversion Cost Summary";#N/A,#N/A,FALSE,"2. CC YE Forecast INV ";#N/A,#N/A,FALSE,"3. CC YE Forecast ROM";#N/A,#N/A,FALSE,"4.CC YE FORECAST ROM+INV";#N/A,#N/A,FALSE,"5. Material Cost";#N/A,#N/A,FALSE,"6. Waste Calculation"}</definedName>
    <definedName name="uuuuuuuuuuuuuuuuuuuuuuuu" localSheetId="19" hidden="1">{#N/A,#N/A,FALSE,"Cover";#N/A,#N/A,FALSE,"1. Conversion Cost Summary";#N/A,#N/A,FALSE,"2. CC YE Forecast INV ";#N/A,#N/A,FALSE,"3. CC YE Forecast ROM";#N/A,#N/A,FALSE,"4.CC YE FORECAST ROM+INV";#N/A,#N/A,FALSE,"5. Material Cost";#N/A,#N/A,FALSE,"6. Waste Calculation"}</definedName>
    <definedName name="uuuuuuuuuuuuuuuuuuuuuuuu" hidden="1">{#N/A,#N/A,FALSE,"Cover";#N/A,#N/A,FALSE,"1. Conversion Cost Summary";#N/A,#N/A,FALSE,"2. CC YE Forecast INV ";#N/A,#N/A,FALSE,"3. CC YE Forecast ROM";#N/A,#N/A,FALSE,"4.CC YE FORECAST ROM+INV";#N/A,#N/A,FALSE,"5. Material Cost";#N/A,#N/A,FALSE,"6. Waste Calculation"}</definedName>
    <definedName name="uuuuuuuuuuuuuuuuuuuuuuuyyyyy"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uuuuuuuuuuuuuuuuuuuuuuuyyyyy"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uuuuuuuuuuuuuuuuuuuuuuuyyyy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UYJKTY" localSheetId="20" hidden="1">{"Inter_Business_Direct_Alloc (XNV)",#N/A,FALSE,"XNV";"Inter_Business_Indirect_Alloc (XNV)",#N/A,FALSE,"XNV";"Corporate_Services (XNV)",#N/A,FALSE,"XNV"}</definedName>
    <definedName name="UYJKTY" localSheetId="21" hidden="1">{"Inter_Business_Direct_Alloc (XNV)",#N/A,FALSE,"XNV";"Inter_Business_Indirect_Alloc (XNV)",#N/A,FALSE,"XNV";"Corporate_Services (XNV)",#N/A,FALSE,"XNV"}</definedName>
    <definedName name="UYJKTY" localSheetId="15" hidden="1">{"Inter_Business_Direct_Alloc (XNV)",#N/A,FALSE,"XNV";"Inter_Business_Indirect_Alloc (XNV)",#N/A,FALSE,"XNV";"Corporate_Services (XNV)",#N/A,FALSE,"XNV"}</definedName>
    <definedName name="UYJKTY" localSheetId="19" hidden="1">{"Inter_Business_Direct_Alloc (XNV)",#N/A,FALSE,"XNV";"Inter_Business_Indirect_Alloc (XNV)",#N/A,FALSE,"XNV";"Corporate_Services (XNV)",#N/A,FALSE,"XNV"}</definedName>
    <definedName name="UYJKTY" hidden="1">{"Inter_Business_Direct_Alloc (XNV)",#N/A,FALSE,"XNV";"Inter_Business_Indirect_Alloc (XNV)",#N/A,FALSE,"XNV";"Corporate_Services (XNV)",#N/A,FALSE,"XNV"}</definedName>
    <definedName name="uytry" localSheetId="15" hidden="1">{"mgmt forecast",#N/A,FALSE,"Mgmt Forecast";"dcf table",#N/A,FALSE,"Mgmt Forecast";"sensitivity",#N/A,FALSE,"Mgmt Forecast";"table inputs",#N/A,FALSE,"Mgmt Forecast";"calculations",#N/A,FALSE,"Mgmt Forecast"}</definedName>
    <definedName name="uytry" localSheetId="19" hidden="1">{"mgmt forecast",#N/A,FALSE,"Mgmt Forecast";"dcf table",#N/A,FALSE,"Mgmt Forecast";"sensitivity",#N/A,FALSE,"Mgmt Forecast";"table inputs",#N/A,FALSE,"Mgmt Forecast";"calculations",#N/A,FALSE,"Mgmt Forecast"}</definedName>
    <definedName name="uytry" hidden="1">{"mgmt forecast",#N/A,FALSE,"Mgmt Forecast";"dcf table",#N/A,FALSE,"Mgmt Forecast";"sensitivity",#N/A,FALSE,"Mgmt Forecast";"table inputs",#N/A,FALSE,"Mgmt Forecast";"calculations",#N/A,FALSE,"Mgmt Forecast"}</definedName>
    <definedName name="V" localSheetId="20" hidden="1">{#N/A,#N/A,FALSE,"Completion of MBudget"}</definedName>
    <definedName name="V" localSheetId="21" hidden="1">{#N/A,#N/A,FALSE,"Completion of MBudget"}</definedName>
    <definedName name="V" localSheetId="15" hidden="1">{#N/A,#N/A,FALSE,"Completion of MBudget"}</definedName>
    <definedName name="V" localSheetId="19" hidden="1">{#N/A,#N/A,FALSE,"Completion of MBudget"}</definedName>
    <definedName name="V" hidden="1">{#N/A,#N/A,FALSE,"Completion of MBudget"}</definedName>
    <definedName name="vdvcvc" localSheetId="20" hidden="1">{#N/A,#N/A,TRUE,"Data";#N/A,#N/A,TRUE,"KCost";#N/A,#N/A,TRUE,"FinPl";#N/A,#N/A,TRUE,"Sale-";#N/A,#N/A,TRUE,"Sale+";#N/A,#N/A,TRUE,"Cost+";#N/A,#N/A,TRUE,"Cost-";#N/A,#N/A,TRUE,"InCoE";#N/A,#N/A,TRUE,"IncPr";#N/A,#N/A,TRUE,"WK";#N/A,#N/A,TRUE,"FRR";#N/A,#N/A,TRUE,"SAnFRR";#N/A,#N/A,TRUE,"ERR";#N/A,#N/A,TRUE,"SAnERR";#N/A,#N/A,TRUE,"P&amp;L";#N/A,#N/A,TRUE,"CF";#N/A,#N/A,TRUE,"BS";#N/A,#N/A,TRUE,"Ratio";#N/A,#N/A,TRUE,"Forex"}</definedName>
    <definedName name="vdvcvc" localSheetId="21" hidden="1">{#N/A,#N/A,TRUE,"Data";#N/A,#N/A,TRUE,"KCost";#N/A,#N/A,TRUE,"FinPl";#N/A,#N/A,TRUE,"Sale-";#N/A,#N/A,TRUE,"Sale+";#N/A,#N/A,TRUE,"Cost+";#N/A,#N/A,TRUE,"Cost-";#N/A,#N/A,TRUE,"InCoE";#N/A,#N/A,TRUE,"IncPr";#N/A,#N/A,TRUE,"WK";#N/A,#N/A,TRUE,"FRR";#N/A,#N/A,TRUE,"SAnFRR";#N/A,#N/A,TRUE,"ERR";#N/A,#N/A,TRUE,"SAnERR";#N/A,#N/A,TRUE,"P&amp;L";#N/A,#N/A,TRUE,"CF";#N/A,#N/A,TRUE,"BS";#N/A,#N/A,TRUE,"Ratio";#N/A,#N/A,TRUE,"Forex"}</definedName>
    <definedName name="vdvcvc" localSheetId="15" hidden="1">{#N/A,#N/A,TRUE,"Data";#N/A,#N/A,TRUE,"KCost";#N/A,#N/A,TRUE,"FinPl";#N/A,#N/A,TRUE,"Sale-";#N/A,#N/A,TRUE,"Sale+";#N/A,#N/A,TRUE,"Cost+";#N/A,#N/A,TRUE,"Cost-";#N/A,#N/A,TRUE,"InCoE";#N/A,#N/A,TRUE,"IncPr";#N/A,#N/A,TRUE,"WK";#N/A,#N/A,TRUE,"FRR";#N/A,#N/A,TRUE,"SAnFRR";#N/A,#N/A,TRUE,"ERR";#N/A,#N/A,TRUE,"SAnERR";#N/A,#N/A,TRUE,"P&amp;L";#N/A,#N/A,TRUE,"CF";#N/A,#N/A,TRUE,"BS";#N/A,#N/A,TRUE,"Ratio";#N/A,#N/A,TRUE,"Forex"}</definedName>
    <definedName name="vdvcvc" localSheetId="19" hidden="1">{#N/A,#N/A,TRUE,"Data";#N/A,#N/A,TRUE,"KCost";#N/A,#N/A,TRUE,"FinPl";#N/A,#N/A,TRUE,"Sale-";#N/A,#N/A,TRUE,"Sale+";#N/A,#N/A,TRUE,"Cost+";#N/A,#N/A,TRUE,"Cost-";#N/A,#N/A,TRUE,"InCoE";#N/A,#N/A,TRUE,"IncPr";#N/A,#N/A,TRUE,"WK";#N/A,#N/A,TRUE,"FRR";#N/A,#N/A,TRUE,"SAnFRR";#N/A,#N/A,TRUE,"ERR";#N/A,#N/A,TRUE,"SAnERR";#N/A,#N/A,TRUE,"P&amp;L";#N/A,#N/A,TRUE,"CF";#N/A,#N/A,TRUE,"BS";#N/A,#N/A,TRUE,"Ratio";#N/A,#N/A,TRUE,"Forex"}</definedName>
    <definedName name="vdvcvc" hidden="1">{#N/A,#N/A,TRUE,"Data";#N/A,#N/A,TRUE,"KCost";#N/A,#N/A,TRUE,"FinPl";#N/A,#N/A,TRUE,"Sale-";#N/A,#N/A,TRUE,"Sale+";#N/A,#N/A,TRUE,"Cost+";#N/A,#N/A,TRUE,"Cost-";#N/A,#N/A,TRUE,"InCoE";#N/A,#N/A,TRUE,"IncPr";#N/A,#N/A,TRUE,"WK";#N/A,#N/A,TRUE,"FRR";#N/A,#N/A,TRUE,"SAnFRR";#N/A,#N/A,TRUE,"ERR";#N/A,#N/A,TRUE,"SAnERR";#N/A,#N/A,TRUE,"P&amp;L";#N/A,#N/A,TRUE,"CF";#N/A,#N/A,TRUE,"BS";#N/A,#N/A,TRUE,"Ratio";#N/A,#N/A,TRUE,"Forex"}</definedName>
    <definedName name="VG" localSheetId="20" hidden="1">{#N/A,#N/A,FALSE,"I&amp;EpDep";"as",#N/A,FALSE,"I&amp;E"}</definedName>
    <definedName name="VG" localSheetId="21" hidden="1">{#N/A,#N/A,FALSE,"I&amp;EpDep";"as",#N/A,FALSE,"I&amp;E"}</definedName>
    <definedName name="VG" localSheetId="15" hidden="1">{#N/A,#N/A,FALSE,"I&amp;EpDep";"as",#N/A,FALSE,"I&amp;E"}</definedName>
    <definedName name="VG" localSheetId="19" hidden="1">{#N/A,#N/A,FALSE,"I&amp;EpDep";"as",#N/A,FALSE,"I&amp;E"}</definedName>
    <definedName name="VG" hidden="1">{#N/A,#N/A,FALSE,"I&amp;EpDep";"as",#N/A,FALSE,"I&amp;E"}</definedName>
    <definedName name="VGC" localSheetId="20" hidden="1">{"Exp",#N/A,FALSE,"Technical";"Sal",#N/A,FALSE,"Technical";"Sum",#N/A,FALSE,"Technical"}</definedName>
    <definedName name="VGC" localSheetId="21" hidden="1">{"Exp",#N/A,FALSE,"Technical";"Sal",#N/A,FALSE,"Technical";"Sum",#N/A,FALSE,"Technical"}</definedName>
    <definedName name="VGC" localSheetId="15" hidden="1">{"Exp",#N/A,FALSE,"Technical";"Sal",#N/A,FALSE,"Technical";"Sum",#N/A,FALSE,"Technical"}</definedName>
    <definedName name="VGC" localSheetId="19" hidden="1">{"Exp",#N/A,FALSE,"Technical";"Sal",#N/A,FALSE,"Technical";"Sum",#N/A,FALSE,"Technical"}</definedName>
    <definedName name="VGC" hidden="1">{"Exp",#N/A,FALSE,"Technical";"Sal",#N/A,FALSE,"Technical";"Sum",#N/A,FALSE,"Technical"}</definedName>
    <definedName name="VJH" localSheetId="20" hidden="1">{"Total_IMS (XNV)",#N/A,FALSE,"XNV";"Total_USA_IMS (XNV)",#N/A,FALSE,"XNV";"Total_LIM (XNV)",#N/A,FALSE,"XNV";"Total_USA_LIM (XNV)",#N/A,FALSE,"XNV";"Total_USA_Public_Equity (XNV)",#N/A,FALSE,"XNV";"IMS_Infrastructure (XNV)",#N/A,FALSE,"XNV";"Total_Europe_LIM (XNV)",#N/A,FALSE,"XNV";"Total_Europe_Private (XNV)",#N/A,FALSE,"XNV"}</definedName>
    <definedName name="VJH" localSheetId="21" hidden="1">{"Total_IMS (XNV)",#N/A,FALSE,"XNV";"Total_USA_IMS (XNV)",#N/A,FALSE,"XNV";"Total_LIM (XNV)",#N/A,FALSE,"XNV";"Total_USA_LIM (XNV)",#N/A,FALSE,"XNV";"Total_USA_Public_Equity (XNV)",#N/A,FALSE,"XNV";"IMS_Infrastructure (XNV)",#N/A,FALSE,"XNV";"Total_Europe_LIM (XNV)",#N/A,FALSE,"XNV";"Total_Europe_Private (XNV)",#N/A,FALSE,"XNV"}</definedName>
    <definedName name="VJH" localSheetId="15" hidden="1">{"Total_IMS (XNV)",#N/A,FALSE,"XNV";"Total_USA_IMS (XNV)",#N/A,FALSE,"XNV";"Total_LIM (XNV)",#N/A,FALSE,"XNV";"Total_USA_LIM (XNV)",#N/A,FALSE,"XNV";"Total_USA_Public_Equity (XNV)",#N/A,FALSE,"XNV";"IMS_Infrastructure (XNV)",#N/A,FALSE,"XNV";"Total_Europe_LIM (XNV)",#N/A,FALSE,"XNV";"Total_Europe_Private (XNV)",#N/A,FALSE,"XNV"}</definedName>
    <definedName name="VJH" localSheetId="19" hidden="1">{"Total_IMS (XNV)",#N/A,FALSE,"XNV";"Total_USA_IMS (XNV)",#N/A,FALSE,"XNV";"Total_LIM (XNV)",#N/A,FALSE,"XNV";"Total_USA_LIM (XNV)",#N/A,FALSE,"XNV";"Total_USA_Public_Equity (XNV)",#N/A,FALSE,"XNV";"IMS_Infrastructure (XNV)",#N/A,FALSE,"XNV";"Total_Europe_LIM (XNV)",#N/A,FALSE,"XNV";"Total_Europe_Private (XNV)",#N/A,FALSE,"XNV"}</definedName>
    <definedName name="VJH" hidden="1">{"Total_IMS (XNV)",#N/A,FALSE,"XNV";"Total_USA_IMS (XNV)",#N/A,FALSE,"XNV";"Total_LIM (XNV)",#N/A,FALSE,"XNV";"Total_USA_LIM (XNV)",#N/A,FALSE,"XNV";"Total_USA_Public_Equity (XNV)",#N/A,FALSE,"XNV";"IMS_Infrastructure (XNV)",#N/A,FALSE,"XNV";"Total_Europe_LIM (XNV)",#N/A,FALSE,"XNV";"Total_Europe_Private (XNV)",#N/A,FALSE,"XNV"}</definedName>
    <definedName name="VN" localSheetId="15" hidden="1">{#N/A,#N/A,FALSE,"Ventes V.P. V.U.";#N/A,#N/A,FALSE,"Les Concurences";#N/A,#N/A,FALSE,"DACIA"}</definedName>
    <definedName name="VN" localSheetId="19" hidden="1">{#N/A,#N/A,FALSE,"Ventes V.P. V.U.";#N/A,#N/A,FALSE,"Les Concurences";#N/A,#N/A,FALSE,"DACIA"}</definedName>
    <definedName name="VN" hidden="1">{#N/A,#N/A,FALSE,"Ventes V.P. V.U.";#N/A,#N/A,FALSE,"Les Concurences";#N/A,#N/A,FALSE,"DACIA"}</definedName>
    <definedName name="VN_PDU_Roumanie" localSheetId="15" hidden="1">{#N/A,#N/A,FALSE,"Ventes V.P. V.U.";#N/A,#N/A,FALSE,"Les Concurences";#N/A,#N/A,FALSE,"DACIA"}</definedName>
    <definedName name="VN_PDU_Roumanie" localSheetId="19" hidden="1">{#N/A,#N/A,FALSE,"Ventes V.P. V.U.";#N/A,#N/A,FALSE,"Les Concurences";#N/A,#N/A,FALSE,"DACIA"}</definedName>
    <definedName name="VN_PDU_Roumanie" hidden="1">{#N/A,#N/A,FALSE,"Ventes V.P. V.U.";#N/A,#N/A,FALSE,"Les Concurences";#N/A,#N/A,FALSE,"DACIA"}</definedName>
    <definedName name="volume" localSheetId="15" hidden="1">{#N/A,#N/A,FALSE,"Ventes V.P. V.U.";#N/A,#N/A,FALSE,"Les Concurences";#N/A,#N/A,FALSE,"DACIA"}</definedName>
    <definedName name="volume" localSheetId="19" hidden="1">{#N/A,#N/A,FALSE,"Ventes V.P. V.U.";#N/A,#N/A,FALSE,"Les Concurences";#N/A,#N/A,FALSE,"DACIA"}</definedName>
    <definedName name="volume" hidden="1">{#N/A,#N/A,FALSE,"Ventes V.P. V.U.";#N/A,#N/A,FALSE,"Les Concurences";#N/A,#N/A,FALSE,"DACIA"}</definedName>
    <definedName name="VTM_1" localSheetId="20" hidden="1">#REF!</definedName>
    <definedName name="VTM_1" localSheetId="21" hidden="1">#REF!</definedName>
    <definedName name="VTM_1" hidden="1">#REF!</definedName>
    <definedName name="VTM_2" localSheetId="20" hidden="1">#REF!</definedName>
    <definedName name="VTM_2" localSheetId="21" hidden="1">#REF!</definedName>
    <definedName name="VTM_2" hidden="1">#REF!</definedName>
    <definedName name="VTM_3" hidden="1">#REF!</definedName>
    <definedName name="VTM_4" hidden="1">#REF!</definedName>
    <definedName name="VTM_5" hidden="1">#REF!</definedName>
    <definedName name="VTM_6" hidden="1">#REF!</definedName>
    <definedName name="VTM_7" hidden="1">#REF!</definedName>
    <definedName name="vv" localSheetId="15" hidden="1">{"orixcsc",#N/A,FALSE,"ORIX CSC";"orixcsc2",#N/A,FALSE,"ORIX CSC"}</definedName>
    <definedName name="vv" localSheetId="19" hidden="1">{"orixcsc",#N/A,FALSE,"ORIX CSC";"orixcsc2",#N/A,FALSE,"ORIX CSC"}</definedName>
    <definedName name="vv" hidden="1">{"orixcsc",#N/A,FALSE,"ORIX CSC";"orixcsc2",#N/A,FALSE,"ORIX CSC"}</definedName>
    <definedName name="vvvc" localSheetId="20" hidden="1">{#N/A,#N/A,FALSE,"1"}</definedName>
    <definedName name="vvvc" localSheetId="21" hidden="1">{#N/A,#N/A,FALSE,"1"}</definedName>
    <definedName name="vvvc" localSheetId="15" hidden="1">{#N/A,#N/A,FALSE,"1"}</definedName>
    <definedName name="vvvc" localSheetId="19" hidden="1">{#N/A,#N/A,FALSE,"1"}</definedName>
    <definedName name="vvvc" hidden="1">{#N/A,#N/A,FALSE,"1"}</definedName>
    <definedName name="vvvvvv" localSheetId="20" hidden="1">{#N/A,#N/A,TRUE,"Inhalt";#N/A,#N/A,TRUE,"Kommentar";#N/A,#N/A,TRUE,"Ergebnisrechnung";#N/A,#N/A,TRUE,"Umsatz";#N/A,#N/A,TRUE,"Absatz";#N/A,#N/A,TRUE,"Preise";#N/A,#N/A,TRUE,"DB absolut";#N/A,#N/A,TRUE,"DB je Einheit";#N/A,#N/A,TRUE,"Kennzahlen";#N/A,#N/A,TRUE,"Bilanz";#N/A,#N/A,TRUE,"Investitionen"}</definedName>
    <definedName name="vvvvvv" localSheetId="21" hidden="1">{#N/A,#N/A,TRUE,"Inhalt";#N/A,#N/A,TRUE,"Kommentar";#N/A,#N/A,TRUE,"Ergebnisrechnung";#N/A,#N/A,TRUE,"Umsatz";#N/A,#N/A,TRUE,"Absatz";#N/A,#N/A,TRUE,"Preise";#N/A,#N/A,TRUE,"DB absolut";#N/A,#N/A,TRUE,"DB je Einheit";#N/A,#N/A,TRUE,"Kennzahlen";#N/A,#N/A,TRUE,"Bilanz";#N/A,#N/A,TRUE,"Investitionen"}</definedName>
    <definedName name="vvvvvv" localSheetId="15" hidden="1">{#N/A,#N/A,TRUE,"Inhalt";#N/A,#N/A,TRUE,"Kommentar";#N/A,#N/A,TRUE,"Ergebnisrechnung";#N/A,#N/A,TRUE,"Umsatz";#N/A,#N/A,TRUE,"Absatz";#N/A,#N/A,TRUE,"Preise";#N/A,#N/A,TRUE,"DB absolut";#N/A,#N/A,TRUE,"DB je Einheit";#N/A,#N/A,TRUE,"Kennzahlen";#N/A,#N/A,TRUE,"Bilanz";#N/A,#N/A,TRUE,"Investitionen"}</definedName>
    <definedName name="vvvvvv" localSheetId="19" hidden="1">{#N/A,#N/A,TRUE,"Inhalt";#N/A,#N/A,TRUE,"Kommentar";#N/A,#N/A,TRUE,"Ergebnisrechnung";#N/A,#N/A,TRUE,"Umsatz";#N/A,#N/A,TRUE,"Absatz";#N/A,#N/A,TRUE,"Preise";#N/A,#N/A,TRUE,"DB absolut";#N/A,#N/A,TRUE,"DB je Einheit";#N/A,#N/A,TRUE,"Kennzahlen";#N/A,#N/A,TRUE,"Bilanz";#N/A,#N/A,TRUE,"Investitionen"}</definedName>
    <definedName name="vvvvvv" hidden="1">{#N/A,#N/A,TRUE,"Inhalt";#N/A,#N/A,TRUE,"Kommentar";#N/A,#N/A,TRUE,"Ergebnisrechnung";#N/A,#N/A,TRUE,"Umsatz";#N/A,#N/A,TRUE,"Absatz";#N/A,#N/A,TRUE,"Preise";#N/A,#N/A,TRUE,"DB absolut";#N/A,#N/A,TRUE,"DB je Einheit";#N/A,#N/A,TRUE,"Kennzahlen";#N/A,#N/A,TRUE,"Bilanz";#N/A,#N/A,TRUE,"Investitionen"}</definedName>
    <definedName name="VVVVVVVV" localSheetId="20" hidden="1">{#N/A,#N/A,FALSE,"Aging Summary";#N/A,#N/A,FALSE,"Ratio Analysis";#N/A,#N/A,FALSE,"Test 120 Day Accts";#N/A,#N/A,FALSE,"Tickmarks"}</definedName>
    <definedName name="VVVVVVVV" localSheetId="21" hidden="1">{#N/A,#N/A,FALSE,"Aging Summary";#N/A,#N/A,FALSE,"Ratio Analysis";#N/A,#N/A,FALSE,"Test 120 Day Accts";#N/A,#N/A,FALSE,"Tickmarks"}</definedName>
    <definedName name="VVVVVVVV" localSheetId="15" hidden="1">{#N/A,#N/A,FALSE,"Aging Summary";#N/A,#N/A,FALSE,"Ratio Analysis";#N/A,#N/A,FALSE,"Test 120 Day Accts";#N/A,#N/A,FALSE,"Tickmarks"}</definedName>
    <definedName name="VVVVVVVV" localSheetId="19" hidden="1">{#N/A,#N/A,FALSE,"Aging Summary";#N/A,#N/A,FALSE,"Ratio Analysis";#N/A,#N/A,FALSE,"Test 120 Day Accts";#N/A,#N/A,FALSE,"Tickmarks"}</definedName>
    <definedName name="VVVVVVVV" hidden="1">{#N/A,#N/A,FALSE,"Aging Summary";#N/A,#N/A,FALSE,"Ratio Analysis";#N/A,#N/A,FALSE,"Test 120 Day Accts";#N/A,#N/A,FALSE,"Tickmarks"}</definedName>
    <definedName name="VVVVVVVVV" localSheetId="20" hidden="1">{#N/A,#N/A,FALSE,"Aging Summary";#N/A,#N/A,FALSE,"Ratio Analysis";#N/A,#N/A,FALSE,"Test 120 Day Accts";#N/A,#N/A,FALSE,"Tickmarks"}</definedName>
    <definedName name="VVVVVVVVV" localSheetId="21" hidden="1">{#N/A,#N/A,FALSE,"Aging Summary";#N/A,#N/A,FALSE,"Ratio Analysis";#N/A,#N/A,FALSE,"Test 120 Day Accts";#N/A,#N/A,FALSE,"Tickmarks"}</definedName>
    <definedName name="VVVVVVVVV" localSheetId="15" hidden="1">{#N/A,#N/A,FALSE,"Aging Summary";#N/A,#N/A,FALSE,"Ratio Analysis";#N/A,#N/A,FALSE,"Test 120 Day Accts";#N/A,#N/A,FALSE,"Tickmarks"}</definedName>
    <definedName name="VVVVVVVVV" localSheetId="19" hidden="1">{#N/A,#N/A,FALSE,"Aging Summary";#N/A,#N/A,FALSE,"Ratio Analysis";#N/A,#N/A,FALSE,"Test 120 Day Accts";#N/A,#N/A,FALSE,"Tickmarks"}</definedName>
    <definedName name="VVVVVVVVV" hidden="1">{#N/A,#N/A,FALSE,"Aging Summary";#N/A,#N/A,FALSE,"Ratio Analysis";#N/A,#N/A,FALSE,"Test 120 Day Accts";#N/A,#N/A,FALSE,"Tickmarks"}</definedName>
    <definedName name="VVVVVVVVVVVVVVVVVVVVVVVVV" localSheetId="20" hidden="1">{#N/A,#N/A,FALSE,"Aging Summary";#N/A,#N/A,FALSE,"Ratio Analysis";#N/A,#N/A,FALSE,"Test 120 Day Accts";#N/A,#N/A,FALSE,"Tickmarks"}</definedName>
    <definedName name="VVVVVVVVVVVVVVVVVVVVVVVVV" localSheetId="21" hidden="1">{#N/A,#N/A,FALSE,"Aging Summary";#N/A,#N/A,FALSE,"Ratio Analysis";#N/A,#N/A,FALSE,"Test 120 Day Accts";#N/A,#N/A,FALSE,"Tickmarks"}</definedName>
    <definedName name="VVVVVVVVVVVVVVVVVVVVVVVVV" localSheetId="15" hidden="1">{#N/A,#N/A,FALSE,"Aging Summary";#N/A,#N/A,FALSE,"Ratio Analysis";#N/A,#N/A,FALSE,"Test 120 Day Accts";#N/A,#N/A,FALSE,"Tickmarks"}</definedName>
    <definedName name="VVVVVVVVVVVVVVVVVVVVVVVVV" localSheetId="19" hidden="1">{#N/A,#N/A,FALSE,"Aging Summary";#N/A,#N/A,FALSE,"Ratio Analysis";#N/A,#N/A,FALSE,"Test 120 Day Accts";#N/A,#N/A,FALSE,"Tickmarks"}</definedName>
    <definedName name="VVVVVVVVVVVVVVVVVVVVVVVVV" hidden="1">{#N/A,#N/A,FALSE,"Aging Summary";#N/A,#N/A,FALSE,"Ratio Analysis";#N/A,#N/A,FALSE,"Test 120 Day Accts";#N/A,#N/A,FALSE,"Tickmarks"}</definedName>
    <definedName name="VVVVVVVVVVVVVVVVVVVVVVVVVVVV" localSheetId="20" hidden="1">{#N/A,#N/A,FALSE,"Aging Summary";#N/A,#N/A,FALSE,"Ratio Analysis";#N/A,#N/A,FALSE,"Test 120 Day Accts";#N/A,#N/A,FALSE,"Tickmarks"}</definedName>
    <definedName name="VVVVVVVVVVVVVVVVVVVVVVVVVVVV" localSheetId="21" hidden="1">{#N/A,#N/A,FALSE,"Aging Summary";#N/A,#N/A,FALSE,"Ratio Analysis";#N/A,#N/A,FALSE,"Test 120 Day Accts";#N/A,#N/A,FALSE,"Tickmarks"}</definedName>
    <definedName name="VVVVVVVVVVVVVVVVVVVVVVVVVVVV" localSheetId="15" hidden="1">{#N/A,#N/A,FALSE,"Aging Summary";#N/A,#N/A,FALSE,"Ratio Analysis";#N/A,#N/A,FALSE,"Test 120 Day Accts";#N/A,#N/A,FALSE,"Tickmarks"}</definedName>
    <definedName name="VVVVVVVVVVVVVVVVVVVVVVVVVVVV" localSheetId="19" hidden="1">{#N/A,#N/A,FALSE,"Aging Summary";#N/A,#N/A,FALSE,"Ratio Analysis";#N/A,#N/A,FALSE,"Test 120 Day Accts";#N/A,#N/A,FALSE,"Tickmarks"}</definedName>
    <definedName name="VVVVVVVVVVVVVVVVVVVVVVVVVVVV" hidden="1">{#N/A,#N/A,FALSE,"Aging Summary";#N/A,#N/A,FALSE,"Ratio Analysis";#N/A,#N/A,FALSE,"Test 120 Day Accts";#N/A,#N/A,FALSE,"Tickmarks"}</definedName>
    <definedName name="vxcbxcvb" localSheetId="20" hidden="1">{#N/A,#N/A,FALSE,"Completion of MBudget"}</definedName>
    <definedName name="vxcbxcvb" localSheetId="21" hidden="1">{#N/A,#N/A,FALSE,"Completion of MBudget"}</definedName>
    <definedName name="vxcbxcvb" localSheetId="15" hidden="1">{#N/A,#N/A,FALSE,"Completion of MBudget"}</definedName>
    <definedName name="vxcbxcvb" localSheetId="19" hidden="1">{#N/A,#N/A,FALSE,"Completion of MBudget"}</definedName>
    <definedName name="vxcbxcvb" hidden="1">{#N/A,#N/A,FALSE,"Completion of MBudget"}</definedName>
    <definedName name="w" localSheetId="15" hidden="1">{"ReportTop",#N/A,FALSE,"report top"}</definedName>
    <definedName name="w" localSheetId="19" hidden="1">{"ReportTop",#N/A,FALSE,"report top"}</definedName>
    <definedName name="w" hidden="1">{"ReportTop",#N/A,FALSE,"report top"}</definedName>
    <definedName name="w.vv." localSheetId="20" hidden="1">{"VV_CF",#N/A,FALSE,"VV_B_CF";"VV_IS",#N/A,FALSE,"VV_B_IS";"VV_BS",#N/A,FALSE,"VV_B_BS"}</definedName>
    <definedName name="w.vv." localSheetId="21" hidden="1">{"VV_CF",#N/A,FALSE,"VV_B_CF";"VV_IS",#N/A,FALSE,"VV_B_IS";"VV_BS",#N/A,FALSE,"VV_B_BS"}</definedName>
    <definedName name="w.vv." localSheetId="15" hidden="1">{"VV_CF",#N/A,FALSE,"VV_B_CF";"VV_IS",#N/A,FALSE,"VV_B_IS";"VV_BS",#N/A,FALSE,"VV_B_BS"}</definedName>
    <definedName name="w.vv." localSheetId="19" hidden="1">{"VV_CF",#N/A,FALSE,"VV_B_CF";"VV_IS",#N/A,FALSE,"VV_B_IS";"VV_BS",#N/A,FALSE,"VV_B_BS"}</definedName>
    <definedName name="w.vv." hidden="1">{"VV_CF",#N/A,FALSE,"VV_B_CF";"VV_IS",#N/A,FALSE,"VV_B_IS";"VV_BS",#N/A,FALSE,"VV_B_BS"}</definedName>
    <definedName name="wAS" localSheetId="20" hidden="1">{#N/A,#N/A,FALSE,"EOC YTD ACTUAL";#N/A,#N/A,FALSE,"Distributor YTD Actual";#N/A,#N/A,FALSE,"Manufacturing YTD Actual";#N/A,#N/A,FALSE,"Service YTD Actual"}</definedName>
    <definedName name="wAS" localSheetId="21" hidden="1">{#N/A,#N/A,FALSE,"EOC YTD ACTUAL";#N/A,#N/A,FALSE,"Distributor YTD Actual";#N/A,#N/A,FALSE,"Manufacturing YTD Actual";#N/A,#N/A,FALSE,"Service YTD Actual"}</definedName>
    <definedName name="wAS" localSheetId="15" hidden="1">{#N/A,#N/A,FALSE,"EOC YTD ACTUAL";#N/A,#N/A,FALSE,"Distributor YTD Actual";#N/A,#N/A,FALSE,"Manufacturing YTD Actual";#N/A,#N/A,FALSE,"Service YTD Actual"}</definedName>
    <definedName name="wAS" localSheetId="19" hidden="1">{#N/A,#N/A,FALSE,"EOC YTD ACTUAL";#N/A,#N/A,FALSE,"Distributor YTD Actual";#N/A,#N/A,FALSE,"Manufacturing YTD Actual";#N/A,#N/A,FALSE,"Service YTD Actual"}</definedName>
    <definedName name="wAS" hidden="1">{#N/A,#N/A,FALSE,"EOC YTD ACTUAL";#N/A,#N/A,FALSE,"Distributor YTD Actual";#N/A,#N/A,FALSE,"Manufacturing YTD Actual";#N/A,#N/A,FALSE,"Service YTD Actual"}</definedName>
    <definedName name="wdfesefsefefsef" localSheetId="20" hidden="1">{"AS",#N/A,FALSE,"Dec_BS";"LIAB",#N/A,FALSE,"Dec_BS"}</definedName>
    <definedName name="wdfesefsefefsef" localSheetId="21" hidden="1">{"AS",#N/A,FALSE,"Dec_BS";"LIAB",#N/A,FALSE,"Dec_BS"}</definedName>
    <definedName name="wdfesefsefefsef" localSheetId="15" hidden="1">{"AS",#N/A,FALSE,"Dec_BS";"LIAB",#N/A,FALSE,"Dec_BS"}</definedName>
    <definedName name="wdfesefsefefsef" localSheetId="19" hidden="1">{"AS",#N/A,FALSE,"Dec_BS";"LIAB",#N/A,FALSE,"Dec_BS"}</definedName>
    <definedName name="wdfesefsefefsef" hidden="1">{"AS",#N/A,FALSE,"Dec_BS";"LIAB",#N/A,FALSE,"Dec_BS"}</definedName>
    <definedName name="wedwdwd" hidden="1">#REF!</definedName>
    <definedName name="weee" localSheetId="15"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eee" localSheetId="19"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eee"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eraw" localSheetId="15" hidden="1">{"mgmt forecast",#N/A,FALSE,"Mgmt Forecast";"dcf table",#N/A,FALSE,"Mgmt Forecast";"sensitivity",#N/A,FALSE,"Mgmt Forecast";"table inputs",#N/A,FALSE,"Mgmt Forecast";"calculations",#N/A,FALSE,"Mgmt Forecast"}</definedName>
    <definedName name="weraw" localSheetId="19" hidden="1">{"mgmt forecast",#N/A,FALSE,"Mgmt Forecast";"dcf table",#N/A,FALSE,"Mgmt Forecast";"sensitivity",#N/A,FALSE,"Mgmt Forecast";"table inputs",#N/A,FALSE,"Mgmt Forecast";"calculations",#N/A,FALSE,"Mgmt Forecast"}</definedName>
    <definedName name="weraw" hidden="1">{"mgmt forecast",#N/A,FALSE,"Mgmt Forecast";"dcf table",#N/A,FALSE,"Mgmt Forecast";"sensitivity",#N/A,FALSE,"Mgmt Forecast";"table inputs",#N/A,FALSE,"Mgmt Forecast";"calculations",#N/A,FALSE,"Mgmt Forecast"}</definedName>
    <definedName name="were" localSheetId="15" hidden="1">{"mgmt forecast",#N/A,FALSE,"Mgmt Forecast";"dcf table",#N/A,FALSE,"Mgmt Forecast";"sensitivity",#N/A,FALSE,"Mgmt Forecast";"table inputs",#N/A,FALSE,"Mgmt Forecast";"calculations",#N/A,FALSE,"Mgmt Forecast"}</definedName>
    <definedName name="were" localSheetId="19" hidden="1">{"mgmt forecast",#N/A,FALSE,"Mgmt Forecast";"dcf table",#N/A,FALSE,"Mgmt Forecast";"sensitivity",#N/A,FALSE,"Mgmt Forecast";"table inputs",#N/A,FALSE,"Mgmt Forecast";"calculations",#N/A,FALSE,"Mgmt Forecast"}</definedName>
    <definedName name="were" hidden="1">{"mgmt forecast",#N/A,FALSE,"Mgmt Forecast";"dcf table",#N/A,FALSE,"Mgmt Forecast";"sensitivity",#N/A,FALSE,"Mgmt Forecast";"table inputs",#N/A,FALSE,"Mgmt Forecast";"calculations",#N/A,FALSE,"Mgmt Forecast"}</definedName>
    <definedName name="wertet" localSheetId="20" hidden="1">{#N/A,#N/A,FALSE,"Inhalt 1. Fassung";#N/A,#N/A,FALSE,"Ergebnisrechnung";#N/A,#N/A,FALSE,"Bilanz";#N/A,#N/A,FALSE,"Personal"}</definedName>
    <definedName name="wertet" localSheetId="21" hidden="1">{#N/A,#N/A,FALSE,"Inhalt 1. Fassung";#N/A,#N/A,FALSE,"Ergebnisrechnung";#N/A,#N/A,FALSE,"Bilanz";#N/A,#N/A,FALSE,"Personal"}</definedName>
    <definedName name="wertet" localSheetId="15" hidden="1">{#N/A,#N/A,FALSE,"Inhalt 1. Fassung";#N/A,#N/A,FALSE,"Ergebnisrechnung";#N/A,#N/A,FALSE,"Bilanz";#N/A,#N/A,FALSE,"Personal"}</definedName>
    <definedName name="wertet" localSheetId="19" hidden="1">{#N/A,#N/A,FALSE,"Inhalt 1. Fassung";#N/A,#N/A,FALSE,"Ergebnisrechnung";#N/A,#N/A,FALSE,"Bilanz";#N/A,#N/A,FALSE,"Personal"}</definedName>
    <definedName name="wertet" hidden="1">{#N/A,#N/A,FALSE,"Inhalt 1. Fassung";#N/A,#N/A,FALSE,"Ergebnisrechnung";#N/A,#N/A,FALSE,"Bilanz";#N/A,#N/A,FALSE,"Personal"}</definedName>
    <definedName name="WG" localSheetId="15" hidden="1">{#N/A,#N/A,FALSE,"Ventes V.P. V.U.";#N/A,#N/A,FALSE,"Les Concurences";#N/A,#N/A,FALSE,"DACIA"}</definedName>
    <definedName name="WG" localSheetId="19" hidden="1">{#N/A,#N/A,FALSE,"Ventes V.P. V.U.";#N/A,#N/A,FALSE,"Les Concurences";#N/A,#N/A,FALSE,"DACIA"}</definedName>
    <definedName name="WG" hidden="1">{#N/A,#N/A,FALSE,"Ventes V.P. V.U.";#N/A,#N/A,FALSE,"Les Concurences";#N/A,#N/A,FALSE,"DACIA"}</definedName>
    <definedName name="wko" localSheetId="15"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ko" localSheetId="19"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ko"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q" localSheetId="20" hidden="1">#REF!</definedName>
    <definedName name="wq" localSheetId="21" hidden="1">#REF!</definedName>
    <definedName name="wq" hidden="1">#REF!</definedName>
    <definedName name="wqasd"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asd"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asd"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asd"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asd"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rdqw" localSheetId="20" hidden="1">{#N/A,#N/A,FALSE,"Completion of MBudget"}</definedName>
    <definedName name="wqrdqw" localSheetId="21" hidden="1">{#N/A,#N/A,FALSE,"Completion of MBudget"}</definedName>
    <definedName name="wqrdqw" localSheetId="15" hidden="1">{#N/A,#N/A,FALSE,"Completion of MBudget"}</definedName>
    <definedName name="wqrdqw" localSheetId="19" hidden="1">{#N/A,#N/A,FALSE,"Completion of MBudget"}</definedName>
    <definedName name="wqrdqw" hidden="1">{#N/A,#N/A,FALSE,"Completion of MBudget"}</definedName>
    <definedName name="wrg.Tages" localSheetId="20" hidden="1">{"Tages_D",#N/A,FALSE,"Tagesbericht";"Tages_PL",#N/A,FALSE,"Tagesbericht"}</definedName>
    <definedName name="wrg.Tages" localSheetId="21" hidden="1">{"Tages_D",#N/A,FALSE,"Tagesbericht";"Tages_PL",#N/A,FALSE,"Tagesbericht"}</definedName>
    <definedName name="wrg.Tages" localSheetId="15" hidden="1">{"Tages_D",#N/A,FALSE,"Tagesbericht";"Tages_PL",#N/A,FALSE,"Tagesbericht"}</definedName>
    <definedName name="wrg.Tages" localSheetId="19" hidden="1">{"Tages_D",#N/A,FALSE,"Tagesbericht";"Tages_PL",#N/A,FALSE,"Tagesbericht"}</definedName>
    <definedName name="wrg.Tages" hidden="1">{"Tages_D",#N/A,FALSE,"Tagesbericht";"Tages_PL",#N/A,FALSE,"Tagesbericht"}</definedName>
    <definedName name="wrn" localSheetId="20" hidden="1">{"Roth_All",#N/A,FALSE,"Rothmans KS";"Roth_Tech",#N/A,FALSE,"Rothmans KS";"Roth_Pricing",#N/A,FALSE,"Rothmans KS";"Roth_PerMille",#N/A,FALSE,"Rothmans KS"}</definedName>
    <definedName name="wrn" localSheetId="21" hidden="1">{"Roth_All",#N/A,FALSE,"Rothmans KS";"Roth_Tech",#N/A,FALSE,"Rothmans KS";"Roth_Pricing",#N/A,FALSE,"Rothmans KS";"Roth_PerMille",#N/A,FALSE,"Rothmans KS"}</definedName>
    <definedName name="wrn" localSheetId="15" hidden="1">{"Roth_All",#N/A,FALSE,"Rothmans KS";"Roth_Tech",#N/A,FALSE,"Rothmans KS";"Roth_Pricing",#N/A,FALSE,"Rothmans KS";"Roth_PerMille",#N/A,FALSE,"Rothmans KS"}</definedName>
    <definedName name="wrn" localSheetId="19" hidden="1">{"Roth_All",#N/A,FALSE,"Rothmans KS";"Roth_Tech",#N/A,FALSE,"Rothmans KS";"Roth_Pricing",#N/A,FALSE,"Rothmans KS";"Roth_PerMille",#N/A,FALSE,"Rothmans KS"}</definedName>
    <definedName name="wrn" hidden="1">{"Roth_All",#N/A,FALSE,"Rothmans KS";"Roth_Tech",#N/A,FALSE,"Rothmans KS";"Roth_Pricing",#N/A,FALSE,"Rothmans KS";"Roth_PerMille",#N/A,FALSE,"Rothmans KS"}</definedName>
    <definedName name="wrn." localSheetId="20" hidden="1">{"AS",#N/A,FALSE,"Dec_BS";"LIAB",#N/A,FALSE,"Dec_BS"}</definedName>
    <definedName name="wrn." localSheetId="21" hidden="1">{"AS",#N/A,FALSE,"Dec_BS";"LIAB",#N/A,FALSE,"Dec_BS"}</definedName>
    <definedName name="wrn." localSheetId="15" hidden="1">{"AS",#N/A,FALSE,"Dec_BS";"LIAB",#N/A,FALSE,"Dec_BS"}</definedName>
    <definedName name="wrn." localSheetId="19" hidden="1">{"AS",#N/A,FALSE,"Dec_BS";"LIAB",#N/A,FALSE,"Dec_BS"}</definedName>
    <definedName name="wrn." hidden="1">{"AS",#N/A,FALSE,"Dec_BS";"LIAB",#N/A,FALSE,"Dec_BS"}</definedName>
    <definedName name="wrn.2" localSheetId="20"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2" localSheetId="21"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2" localSheetId="15"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2" localSheetId="19"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2"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AB._.forms." localSheetId="20" hidden="1">{#N/A,#N/A,FALSE,"AB1";#N/A,#N/A,FALSE,"AB2";#N/A,#N/A,FALSE,"AB2A";#N/A,#N/A,FALSE,"AB2B";#N/A,#N/A,FALSE,"AB3";#N/A,#N/A,FALSE,"AB4";#N/A,#N/A,FALSE,"AB5";#N/A,#N/A,FALSE,"AB6";#N/A,#N/A,FALSE,"AB7";#N/A,#N/A,FALSE,"AB10";#N/A,#N/A,FALSE,"AB10A";#N/A,#N/A,FALSE,"AB3Q";#N/A,#N/A,FALSE,"AB1Q";#N/A,#N/A,FALSE,"AB2Q"}</definedName>
    <definedName name="wrn.AB._.forms." localSheetId="21" hidden="1">{#N/A,#N/A,FALSE,"AB1";#N/A,#N/A,FALSE,"AB2";#N/A,#N/A,FALSE,"AB2A";#N/A,#N/A,FALSE,"AB2B";#N/A,#N/A,FALSE,"AB3";#N/A,#N/A,FALSE,"AB4";#N/A,#N/A,FALSE,"AB5";#N/A,#N/A,FALSE,"AB6";#N/A,#N/A,FALSE,"AB7";#N/A,#N/A,FALSE,"AB10";#N/A,#N/A,FALSE,"AB10A";#N/A,#N/A,FALSE,"AB3Q";#N/A,#N/A,FALSE,"AB1Q";#N/A,#N/A,FALSE,"AB2Q"}</definedName>
    <definedName name="wrn.AB._.forms." localSheetId="15" hidden="1">{#N/A,#N/A,FALSE,"AB1";#N/A,#N/A,FALSE,"AB2";#N/A,#N/A,FALSE,"AB2A";#N/A,#N/A,FALSE,"AB2B";#N/A,#N/A,FALSE,"AB3";#N/A,#N/A,FALSE,"AB4";#N/A,#N/A,FALSE,"AB5";#N/A,#N/A,FALSE,"AB6";#N/A,#N/A,FALSE,"AB7";#N/A,#N/A,FALSE,"AB10";#N/A,#N/A,FALSE,"AB10A";#N/A,#N/A,FALSE,"AB3Q";#N/A,#N/A,FALSE,"AB1Q";#N/A,#N/A,FALSE,"AB2Q"}</definedName>
    <definedName name="wrn.AB._.forms." localSheetId="19" hidden="1">{#N/A,#N/A,FALSE,"AB1";#N/A,#N/A,FALSE,"AB2";#N/A,#N/A,FALSE,"AB2A";#N/A,#N/A,FALSE,"AB2B";#N/A,#N/A,FALSE,"AB3";#N/A,#N/A,FALSE,"AB4";#N/A,#N/A,FALSE,"AB5";#N/A,#N/A,FALSE,"AB6";#N/A,#N/A,FALSE,"AB7";#N/A,#N/A,FALSE,"AB10";#N/A,#N/A,FALSE,"AB10A";#N/A,#N/A,FALSE,"AB3Q";#N/A,#N/A,FALSE,"AB1Q";#N/A,#N/A,FALSE,"AB2Q"}</definedName>
    <definedName name="wrn.AB._.forms." hidden="1">{#N/A,#N/A,FALSE,"AB1";#N/A,#N/A,FALSE,"AB2";#N/A,#N/A,FALSE,"AB2A";#N/A,#N/A,FALSE,"AB2B";#N/A,#N/A,FALSE,"AB3";#N/A,#N/A,FALSE,"AB4";#N/A,#N/A,FALSE,"AB5";#N/A,#N/A,FALSE,"AB6";#N/A,#N/A,FALSE,"AB7";#N/A,#N/A,FALSE,"AB10";#N/A,#N/A,FALSE,"AB10A";#N/A,#N/A,FALSE,"AB3Q";#N/A,#N/A,FALSE,"AB1Q";#N/A,#N/A,FALSE,"AB2Q"}</definedName>
    <definedName name="wrn.Admin." localSheetId="20" hidden="1">{"Exp",#N/A,FALSE,"Admin";"Sal",#N/A,FALSE,"Admin";"Sum",#N/A,FALSE,"Admin"}</definedName>
    <definedName name="wrn.Admin." localSheetId="21" hidden="1">{"Exp",#N/A,FALSE,"Admin";"Sal",#N/A,FALSE,"Admin";"Sum",#N/A,FALSE,"Admin"}</definedName>
    <definedName name="wrn.Admin." localSheetId="15" hidden="1">{"Exp",#N/A,FALSE,"Admin";"Sal",#N/A,FALSE,"Admin";"Sum",#N/A,FALSE,"Admin"}</definedName>
    <definedName name="wrn.Admin." localSheetId="19" hidden="1">{"Exp",#N/A,FALSE,"Admin";"Sal",#N/A,FALSE,"Admin";"Sum",#N/A,FALSE,"Admin"}</definedName>
    <definedName name="wrn.Admin." hidden="1">{"Exp",#N/A,FALSE,"Admin";"Sal",#N/A,FALSE,"Admin";"Sum",#N/A,FALSE,"Admin"}</definedName>
    <definedName name="wrn.Aging._.and._.Trend._.Analysis." localSheetId="20" hidden="1">{#N/A,#N/A,FALSE,"Aging Summary";#N/A,#N/A,FALSE,"Ratio Analysis";#N/A,#N/A,FALSE,"Test 120 Day Accts";#N/A,#N/A,FALSE,"Tickmarks"}</definedName>
    <definedName name="wrn.Aging._.and._.Trend._.Analysis." localSheetId="21" hidden="1">{#N/A,#N/A,FALSE,"Aging Summary";#N/A,#N/A,FALSE,"Ratio Analysis";#N/A,#N/A,FALSE,"Test 120 Day Accts";#N/A,#N/A,FALSE,"Tickmarks"}</definedName>
    <definedName name="wrn.Aging._.and._.Trend._.Analysis." localSheetId="15" hidden="1">{#N/A,#N/A,FALSE,"Aging Summary";#N/A,#N/A,FALSE,"Ratio Analysis";#N/A,#N/A,FALSE,"Test 120 Day Accts";#N/A,#N/A,FALSE,"Tickmarks"}</definedName>
    <definedName name="wrn.Aging._.and._.Trend._.Analysis." localSheetId="19"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aging._.and._.Trend._.Analysis1" localSheetId="20" hidden="1">{#N/A,#N/A,FALSE,"Aging Summary";#N/A,#N/A,FALSE,"Ratio Analysis";#N/A,#N/A,FALSE,"Test 120 Day Accts";#N/A,#N/A,FALSE,"Tickmarks"}</definedName>
    <definedName name="wrn.aging._.and._.Trend._.Analysis1" localSheetId="21" hidden="1">{#N/A,#N/A,FALSE,"Aging Summary";#N/A,#N/A,FALSE,"Ratio Analysis";#N/A,#N/A,FALSE,"Test 120 Day Accts";#N/A,#N/A,FALSE,"Tickmarks"}</definedName>
    <definedName name="wrn.aging._.and._.Trend._.Analysis1" localSheetId="15" hidden="1">{#N/A,#N/A,FALSE,"Aging Summary";#N/A,#N/A,FALSE,"Ratio Analysis";#N/A,#N/A,FALSE,"Test 120 Day Accts";#N/A,#N/A,FALSE,"Tickmarks"}</definedName>
    <definedName name="wrn.aging._.and._.Trend._.Analysis1" localSheetId="19" hidden="1">{#N/A,#N/A,FALSE,"Aging Summary";#N/A,#N/A,FALSE,"Ratio Analysis";#N/A,#N/A,FALSE,"Test 120 Day Accts";#N/A,#N/A,FALSE,"Tickmarks"}</definedName>
    <definedName name="wrn.aging._.and._.Trend._.Analysis1" hidden="1">{#N/A,#N/A,FALSE,"Aging Summary";#N/A,#N/A,FALSE,"Ratio Analysis";#N/A,#N/A,FALSE,"Test 120 Day Accts";#N/A,#N/A,FALSE,"Tickmarks"}</definedName>
    <definedName name="wrn.Äîáû÷à." localSheetId="15" hidden="1">{"Ì1",#N/A,FALSE,"Äîáû÷à";"Ì2",#N/A,FALSE,"Äîáû÷à";"Ì3",#N/A,FALSE,"Äîáû÷à";"Ì4",#N/A,FALSE,"Äîáû÷à"}</definedName>
    <definedName name="wrn.Äîáû÷à." localSheetId="19" hidden="1">{"Ì1",#N/A,FALSE,"Äîáû÷à";"Ì2",#N/A,FALSE,"Äîáû÷à";"Ì3",#N/A,FALSE,"Äîáû÷à";"Ì4",#N/A,FALSE,"Äîáû÷à"}</definedName>
    <definedName name="wrn.Äîáû÷à." hidden="1">{"Ì1",#N/A,FALSE,"Äîáû÷à";"Ì2",#N/A,FALSE,"Äîáû÷à";"Ì3",#N/A,FALSE,"Äîáû÷à";"Ì4",#N/A,FALSE,"Äîáû÷à"}</definedName>
    <definedName name="wrn.alco." localSheetId="20" hidden="1">{#N/A,#N/A,FALSE,"ALCO SK";#N/A,#N/A,FALSE,"ALCO RG";#N/A,#N/A,FALSE,"ALCO SK BC";#N/A,#N/A,FALSE,"ALCO RG BC";#N/A,#N/A,FALSE,"VALY SK";#N/A,#N/A,FALSE,"VALY RG"}</definedName>
    <definedName name="wrn.alco." localSheetId="21" hidden="1">{#N/A,#N/A,FALSE,"ALCO SK";#N/A,#N/A,FALSE,"ALCO RG";#N/A,#N/A,FALSE,"ALCO SK BC";#N/A,#N/A,FALSE,"ALCO RG BC";#N/A,#N/A,FALSE,"VALY SK";#N/A,#N/A,FALSE,"VALY RG"}</definedName>
    <definedName name="wrn.alco." localSheetId="15" hidden="1">{#N/A,#N/A,FALSE,"ALCO SK";#N/A,#N/A,FALSE,"ALCO RG";#N/A,#N/A,FALSE,"ALCO SK BC";#N/A,#N/A,FALSE,"ALCO RG BC";#N/A,#N/A,FALSE,"VALY SK";#N/A,#N/A,FALSE,"VALY RG"}</definedName>
    <definedName name="wrn.alco." localSheetId="19" hidden="1">{#N/A,#N/A,FALSE,"ALCO SK";#N/A,#N/A,FALSE,"ALCO RG";#N/A,#N/A,FALSE,"ALCO SK BC";#N/A,#N/A,FALSE,"ALCO RG BC";#N/A,#N/A,FALSE,"VALY SK";#N/A,#N/A,FALSE,"VALY RG"}</definedName>
    <definedName name="wrn.alco." hidden="1">{#N/A,#N/A,FALSE,"ALCO SK";#N/A,#N/A,FALSE,"ALCO RG";#N/A,#N/A,FALSE,"ALCO SK BC";#N/A,#N/A,FALSE,"ALCO RG BC";#N/A,#N/A,FALSE,"VALY SK";#N/A,#N/A,FALSE,"VALY RG"}</definedName>
    <definedName name="wrn.alina." localSheetId="20" hidden="1">{#N/A,#N/A,FALSE,"IS-BS MAR"}</definedName>
    <definedName name="wrn.alina." localSheetId="21" hidden="1">{#N/A,#N/A,FALSE,"IS-BS MAR"}</definedName>
    <definedName name="wrn.alina." localSheetId="15" hidden="1">{#N/A,#N/A,FALSE,"IS-BS MAR"}</definedName>
    <definedName name="wrn.alina." localSheetId="19" hidden="1">{#N/A,#N/A,FALSE,"IS-BS MAR"}</definedName>
    <definedName name="wrn.alina." hidden="1">{#N/A,#N/A,FALSE,"IS-BS MAR"}</definedName>
    <definedName name="wrn.Alison._.revsd." localSheetId="20" hidden="1">{#N/A,#N/A,TRUE,"Title Page";#N/A,#N/A,TRUE,"New Page 1";#N/A,#N/A,TRUE,"New Page 2a";#N/A,#N/A,TRUE,"New Page 3";#N/A,#N/A,TRUE,"New Page 4"}</definedName>
    <definedName name="wrn.Alison._.revsd." localSheetId="21" hidden="1">{#N/A,#N/A,TRUE,"Title Page";#N/A,#N/A,TRUE,"New Page 1";#N/A,#N/A,TRUE,"New Page 2a";#N/A,#N/A,TRUE,"New Page 3";#N/A,#N/A,TRUE,"New Page 4"}</definedName>
    <definedName name="wrn.Alison._.revsd." localSheetId="15" hidden="1">{#N/A,#N/A,TRUE,"Title Page";#N/A,#N/A,TRUE,"New Page 1";#N/A,#N/A,TRUE,"New Page 2a";#N/A,#N/A,TRUE,"New Page 3";#N/A,#N/A,TRUE,"New Page 4"}</definedName>
    <definedName name="wrn.Alison._.revsd." localSheetId="19" hidden="1">{#N/A,#N/A,TRUE,"Title Page";#N/A,#N/A,TRUE,"New Page 1";#N/A,#N/A,TRUE,"New Page 2a";#N/A,#N/A,TRUE,"New Page 3";#N/A,#N/A,TRUE,"New Page 4"}</definedName>
    <definedName name="wrn.Alison._.revsd." hidden="1">{#N/A,#N/A,TRUE,"Title Page";#N/A,#N/A,TRUE,"New Page 1";#N/A,#N/A,TRUE,"New Page 2a";#N/A,#N/A,TRUE,"New Page 3";#N/A,#N/A,TRUE,"New Page 4"}</definedName>
    <definedName name="wrn.All." localSheetId="20" hidden="1">{#N/A,#N/A,FALSE,"Stats";#N/A,#N/A,FALSE,"$ ACS";#N/A,#N/A,FALSE,"$ P&amp;L";#N/A,#N/A,FALSE,"$ BS";#N/A,#N/A,FALSE,"$ CF";#N/A,#N/A,FALSE,"£ P&amp;L";#N/A,#N/A,FALSE,"£ BS";#N/A,#N/A,FALSE,"£ CF"}</definedName>
    <definedName name="wrn.All." localSheetId="21" hidden="1">{#N/A,#N/A,FALSE,"Stats";#N/A,#N/A,FALSE,"$ ACS";#N/A,#N/A,FALSE,"$ P&amp;L";#N/A,#N/A,FALSE,"$ BS";#N/A,#N/A,FALSE,"$ CF";#N/A,#N/A,FALSE,"£ P&amp;L";#N/A,#N/A,FALSE,"£ BS";#N/A,#N/A,FALSE,"£ CF"}</definedName>
    <definedName name="wrn.All." localSheetId="15" hidden="1">{#N/A,#N/A,FALSE,"Stats";#N/A,#N/A,FALSE,"$ ACS";#N/A,#N/A,FALSE,"$ P&amp;L";#N/A,#N/A,FALSE,"$ BS";#N/A,#N/A,FALSE,"$ CF";#N/A,#N/A,FALSE,"£ P&amp;L";#N/A,#N/A,FALSE,"£ BS";#N/A,#N/A,FALSE,"£ CF"}</definedName>
    <definedName name="wrn.All." localSheetId="19" hidden="1">{#N/A,#N/A,FALSE,"Stats";#N/A,#N/A,FALSE,"$ ACS";#N/A,#N/A,FALSE,"$ P&amp;L";#N/A,#N/A,FALSE,"$ BS";#N/A,#N/A,FALSE,"$ CF";#N/A,#N/A,FALSE,"£ P&amp;L";#N/A,#N/A,FALSE,"£ BS";#N/A,#N/A,FALSE,"£ CF"}</definedName>
    <definedName name="wrn.All." hidden="1">{#N/A,#N/A,FALSE,"Stats";#N/A,#N/A,FALSE,"$ ACS";#N/A,#N/A,FALSE,"$ P&amp;L";#N/A,#N/A,FALSE,"$ BS";#N/A,#N/A,FALSE,"$ CF";#N/A,#N/A,FALSE,"£ P&amp;L";#N/A,#N/A,FALSE,"£ BS";#N/A,#N/A,FALSE,"£ CF"}</definedName>
    <definedName name="wrn.All._.Pages." localSheetId="20"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localSheetId="21"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localSheetId="15"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localSheetId="19"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Sheets." localSheetId="20" hidden="1">{#N/A,#N/A,FALSE,"6405";#N/A,#N/A,FALSE,"6406";#N/A,#N/A,FALSE,"6409";#N/A,#N/A,FALSE,"6425";#N/A,#N/A,FALSE,"6426";#N/A,#N/A,FALSE,"6427";#N/A,#N/A,FALSE,"6440";#N/A,#N/A,FALSE,"6441";#N/A,#N/A,FALSE,"6442";#N/A,#N/A,FALSE,"6443"}</definedName>
    <definedName name="wrn.All._.Sheets." localSheetId="21" hidden="1">{#N/A,#N/A,FALSE,"6405";#N/A,#N/A,FALSE,"6406";#N/A,#N/A,FALSE,"6409";#N/A,#N/A,FALSE,"6425";#N/A,#N/A,FALSE,"6426";#N/A,#N/A,FALSE,"6427";#N/A,#N/A,FALSE,"6440";#N/A,#N/A,FALSE,"6441";#N/A,#N/A,FALSE,"6442";#N/A,#N/A,FALSE,"6443"}</definedName>
    <definedName name="wrn.All._.Sheets." localSheetId="15" hidden="1">{#N/A,#N/A,FALSE,"6405";#N/A,#N/A,FALSE,"6406";#N/A,#N/A,FALSE,"6409";#N/A,#N/A,FALSE,"6425";#N/A,#N/A,FALSE,"6426";#N/A,#N/A,FALSE,"6427";#N/A,#N/A,FALSE,"6440";#N/A,#N/A,FALSE,"6441";#N/A,#N/A,FALSE,"6442";#N/A,#N/A,FALSE,"6443"}</definedName>
    <definedName name="wrn.All._.Sheets." localSheetId="19" hidden="1">{#N/A,#N/A,FALSE,"6405";#N/A,#N/A,FALSE,"6406";#N/A,#N/A,FALSE,"6409";#N/A,#N/A,FALSE,"6425";#N/A,#N/A,FALSE,"6426";#N/A,#N/A,FALSE,"6427";#N/A,#N/A,FALSE,"6440";#N/A,#N/A,FALSE,"6441";#N/A,#N/A,FALSE,"6442";#N/A,#N/A,FALSE,"6443"}</definedName>
    <definedName name="wrn.All._.Sheets." hidden="1">{#N/A,#N/A,FALSE,"6405";#N/A,#N/A,FALSE,"6406";#N/A,#N/A,FALSE,"6409";#N/A,#N/A,FALSE,"6425";#N/A,#N/A,FALSE,"6426";#N/A,#N/A,FALSE,"6427";#N/A,#N/A,FALSE,"6440";#N/A,#N/A,FALSE,"6441";#N/A,#N/A,FALSE,"6442";#N/A,#N/A,FALSE,"6443"}</definedName>
    <definedName name="wrn.All._.Three._.Sheets." localSheetId="20" hidden="1">{#N/A,#N/A,FALSE,"Legal Entities";#N/A,#N/A,FALSE,"Departments";#N/A,#N/A,FALSE,"Chart of Accounts"}</definedName>
    <definedName name="wrn.All._.Three._.Sheets." localSheetId="21" hidden="1">{#N/A,#N/A,FALSE,"Legal Entities";#N/A,#N/A,FALSE,"Departments";#N/A,#N/A,FALSE,"Chart of Accounts"}</definedName>
    <definedName name="wrn.All._.Three._.Sheets." localSheetId="15" hidden="1">{#N/A,#N/A,FALSE,"Legal Entities";#N/A,#N/A,FALSE,"Departments";#N/A,#N/A,FALSE,"Chart of Accounts"}</definedName>
    <definedName name="wrn.All._.Three._.Sheets." localSheetId="19" hidden="1">{#N/A,#N/A,FALSE,"Legal Entities";#N/A,#N/A,FALSE,"Departments";#N/A,#N/A,FALSE,"Chart of Accounts"}</definedName>
    <definedName name="wrn.All._.Three._.Sheets." hidden="1">{#N/A,#N/A,FALSE,"Legal Entities";#N/A,#N/A,FALSE,"Departments";#N/A,#N/A,FALSE,"Chart of Accounts"}</definedName>
    <definedName name="wrn.Alle._.Dashboards._.drucken."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lle._.Dashboards._.drucken."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lle._.Dashboards._.drucken."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lle._.Dashboards._.drucken."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lle._.Dashboards._.drucken."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na." localSheetId="20" hidden="1">{"Mktg",#N/A,FALSE,"Ana_BK";"Sal",#N/A,FALSE,"Ana_BK";"Trvl",#N/A,FALSE,"Ana_BK";"Trng",#N/A,FALSE,"Ana_BK";"Prod",#N/A,FALSE,"Ana_BK";"Cons",#N/A,FALSE,"Ana_BK";"Con1",#N/A,FALSE,"Ana_BK"}</definedName>
    <definedName name="wrn.Ana." localSheetId="21" hidden="1">{"Mktg",#N/A,FALSE,"Ana_BK";"Sal",#N/A,FALSE,"Ana_BK";"Trvl",#N/A,FALSE,"Ana_BK";"Trng",#N/A,FALSE,"Ana_BK";"Prod",#N/A,FALSE,"Ana_BK";"Cons",#N/A,FALSE,"Ana_BK";"Con1",#N/A,FALSE,"Ana_BK"}</definedName>
    <definedName name="wrn.Ana." localSheetId="15" hidden="1">{"Mktg",#N/A,FALSE,"Ana_BK";"Sal",#N/A,FALSE,"Ana_BK";"Trvl",#N/A,FALSE,"Ana_BK";"Trng",#N/A,FALSE,"Ana_BK";"Prod",#N/A,FALSE,"Ana_BK";"Cons",#N/A,FALSE,"Ana_BK";"Con1",#N/A,FALSE,"Ana_BK"}</definedName>
    <definedName name="wrn.Ana." localSheetId="19" hidden="1">{"Mktg",#N/A,FALSE,"Ana_BK";"Sal",#N/A,FALSE,"Ana_BK";"Trvl",#N/A,FALSE,"Ana_BK";"Trng",#N/A,FALSE,"Ana_BK";"Prod",#N/A,FALSE,"Ana_BK";"Cons",#N/A,FALSE,"Ana_BK";"Con1",#N/A,FALSE,"Ana_BK"}</definedName>
    <definedName name="wrn.Ana." hidden="1">{"Mktg",#N/A,FALSE,"Ana_BK";"Sal",#N/A,FALSE,"Ana_BK";"Trvl",#N/A,FALSE,"Ana_BK";"Trng",#N/A,FALSE,"Ana_BK";"Prod",#N/A,FALSE,"Ana_BK";"Cons",#N/A,FALSE,"Ana_BK";"Con1",#N/A,FALSE,"Ana_BK"}</definedName>
    <definedName name="wrn.ana.1" localSheetId="20" hidden="1">{"Mktg",#N/A,FALSE,"Ana_BK";"Sal",#N/A,FALSE,"Ana_BK";"Trvl",#N/A,FALSE,"Ana_BK";"Trng",#N/A,FALSE,"Ana_BK";"Prod",#N/A,FALSE,"Ana_BK";"Cons",#N/A,FALSE,"Ana_BK";"Con1",#N/A,FALSE,"Ana_BK"}</definedName>
    <definedName name="wrn.ana.1" localSheetId="21" hidden="1">{"Mktg",#N/A,FALSE,"Ana_BK";"Sal",#N/A,FALSE,"Ana_BK";"Trvl",#N/A,FALSE,"Ana_BK";"Trng",#N/A,FALSE,"Ana_BK";"Prod",#N/A,FALSE,"Ana_BK";"Cons",#N/A,FALSE,"Ana_BK";"Con1",#N/A,FALSE,"Ana_BK"}</definedName>
    <definedName name="wrn.ana.1" localSheetId="15" hidden="1">{"Mktg",#N/A,FALSE,"Ana_BK";"Sal",#N/A,FALSE,"Ana_BK";"Trvl",#N/A,FALSE,"Ana_BK";"Trng",#N/A,FALSE,"Ana_BK";"Prod",#N/A,FALSE,"Ana_BK";"Cons",#N/A,FALSE,"Ana_BK";"Con1",#N/A,FALSE,"Ana_BK"}</definedName>
    <definedName name="wrn.ana.1" localSheetId="19" hidden="1">{"Mktg",#N/A,FALSE,"Ana_BK";"Sal",#N/A,FALSE,"Ana_BK";"Trvl",#N/A,FALSE,"Ana_BK";"Trng",#N/A,FALSE,"Ana_BK";"Prod",#N/A,FALSE,"Ana_BK";"Cons",#N/A,FALSE,"Ana_BK";"Con1",#N/A,FALSE,"Ana_BK"}</definedName>
    <definedName name="wrn.ana.1" hidden="1">{"Mktg",#N/A,FALSE,"Ana_BK";"Sal",#N/A,FALSE,"Ana_BK";"Trvl",#N/A,FALSE,"Ana_BK";"Trng",#N/A,FALSE,"Ana_BK";"Prod",#N/A,FALSE,"Ana_BK";"Cons",#N/A,FALSE,"Ana_BK";"Con1",#N/A,FALSE,"Ana_BK"}</definedName>
    <definedName name="wrn.anexa1." localSheetId="20" hidden="1">{#N/A,#N/A,FALSE,"KCost-DM"}</definedName>
    <definedName name="wrn.anexa1." localSheetId="21" hidden="1">{#N/A,#N/A,FALSE,"KCost-DM"}</definedName>
    <definedName name="wrn.anexa1." localSheetId="15" hidden="1">{#N/A,#N/A,FALSE,"KCost-DM"}</definedName>
    <definedName name="wrn.anexa1." localSheetId="19" hidden="1">{#N/A,#N/A,FALSE,"KCost-DM"}</definedName>
    <definedName name="wrn.anexa1." hidden="1">{#N/A,#N/A,FALSE,"KCost-DM"}</definedName>
    <definedName name="wrn.anexa14." localSheetId="20" hidden="1">{#N/A,#N/A,FALSE,"Cost-";#N/A,#N/A,FALSE,"Cost+"}</definedName>
    <definedName name="wrn.anexa14." localSheetId="21" hidden="1">{#N/A,#N/A,FALSE,"Cost-";#N/A,#N/A,FALSE,"Cost+"}</definedName>
    <definedName name="wrn.anexa14." localSheetId="15" hidden="1">{#N/A,#N/A,FALSE,"Cost-";#N/A,#N/A,FALSE,"Cost+"}</definedName>
    <definedName name="wrn.anexa14." localSheetId="19" hidden="1">{#N/A,#N/A,FALSE,"Cost-";#N/A,#N/A,FALSE,"Cost+"}</definedName>
    <definedName name="wrn.anexa14." hidden="1">{#N/A,#N/A,FALSE,"Cost-";#N/A,#N/A,FALSE,"Cost+"}</definedName>
    <definedName name="wrn.anexa15." localSheetId="20" hidden="1">{#N/A,#N/A,FALSE,"Sale-";#N/A,#N/A,FALSE,"Sale+"}</definedName>
    <definedName name="wrn.anexa15." localSheetId="21" hidden="1">{#N/A,#N/A,FALSE,"Sale-";#N/A,#N/A,FALSE,"Sale+"}</definedName>
    <definedName name="wrn.anexa15." localSheetId="15" hidden="1">{#N/A,#N/A,FALSE,"Sale-";#N/A,#N/A,FALSE,"Sale+"}</definedName>
    <definedName name="wrn.anexa15." localSheetId="19" hidden="1">{#N/A,#N/A,FALSE,"Sale-";#N/A,#N/A,FALSE,"Sale+"}</definedName>
    <definedName name="wrn.anexa15." hidden="1">{#N/A,#N/A,FALSE,"Sale-";#N/A,#N/A,FALSE,"Sale+"}</definedName>
    <definedName name="wrn.anexa16." localSheetId="20" hidden="1">{#N/A,#N/A,FALSE,"FinPl"}</definedName>
    <definedName name="wrn.anexa16." localSheetId="21" hidden="1">{#N/A,#N/A,FALSE,"FinPl"}</definedName>
    <definedName name="wrn.anexa16." localSheetId="15" hidden="1">{#N/A,#N/A,FALSE,"FinPl"}</definedName>
    <definedName name="wrn.anexa16." localSheetId="19" hidden="1">{#N/A,#N/A,FALSE,"FinPl"}</definedName>
    <definedName name="wrn.anexa16." hidden="1">{#N/A,#N/A,FALSE,"FinPl"}</definedName>
    <definedName name="wrn.anexa17." localSheetId="20" hidden="1">{#N/A,#N/A,FALSE,"Amortization Table"}</definedName>
    <definedName name="wrn.anexa17." localSheetId="21" hidden="1">{#N/A,#N/A,FALSE,"Amortization Table"}</definedName>
    <definedName name="wrn.anexa17." localSheetId="15" hidden="1">{#N/A,#N/A,FALSE,"Amortization Table"}</definedName>
    <definedName name="wrn.anexa17." localSheetId="19" hidden="1">{#N/A,#N/A,FALSE,"Amortization Table"}</definedName>
    <definedName name="wrn.anexa17." hidden="1">{#N/A,#N/A,FALSE,"Amortization Table"}</definedName>
    <definedName name="wrn.anexa18." localSheetId="20" hidden="1">{#N/A,#N/A,FALSE,"IncPr";#N/A,#N/A,FALSE,"InCoE"}</definedName>
    <definedName name="wrn.anexa18." localSheetId="21" hidden="1">{#N/A,#N/A,FALSE,"IncPr";#N/A,#N/A,FALSE,"InCoE"}</definedName>
    <definedName name="wrn.anexa18." localSheetId="15" hidden="1">{#N/A,#N/A,FALSE,"IncPr";#N/A,#N/A,FALSE,"InCoE"}</definedName>
    <definedName name="wrn.anexa18." localSheetId="19" hidden="1">{#N/A,#N/A,FALSE,"IncPr";#N/A,#N/A,FALSE,"InCoE"}</definedName>
    <definedName name="wrn.anexa18." hidden="1">{#N/A,#N/A,FALSE,"IncPr";#N/A,#N/A,FALSE,"InCoE"}</definedName>
    <definedName name="wrn.anexa19." localSheetId="20" hidden="1">{#N/A,#N/A,FALSE,"FRR";#N/A,#N/A,FALSE,"ERR"}</definedName>
    <definedName name="wrn.anexa19." localSheetId="21" hidden="1">{#N/A,#N/A,FALSE,"FRR";#N/A,#N/A,FALSE,"ERR"}</definedName>
    <definedName name="wrn.anexa19." localSheetId="15" hidden="1">{#N/A,#N/A,FALSE,"FRR";#N/A,#N/A,FALSE,"ERR"}</definedName>
    <definedName name="wrn.anexa19." localSheetId="19" hidden="1">{#N/A,#N/A,FALSE,"FRR";#N/A,#N/A,FALSE,"ERR"}</definedName>
    <definedName name="wrn.anexa19." hidden="1">{#N/A,#N/A,FALSE,"FRR";#N/A,#N/A,FALSE,"ERR"}</definedName>
    <definedName name="wrn.anexa2." localSheetId="20" hidden="1">{#N/A,#N/A,FALSE,"DeprTabl Rom"}</definedName>
    <definedName name="wrn.anexa2." localSheetId="21" hidden="1">{#N/A,#N/A,FALSE,"DeprTabl Rom"}</definedName>
    <definedName name="wrn.anexa2." localSheetId="15" hidden="1">{#N/A,#N/A,FALSE,"DeprTabl Rom"}</definedName>
    <definedName name="wrn.anexa2." localSheetId="19" hidden="1">{#N/A,#N/A,FALSE,"DeprTabl Rom"}</definedName>
    <definedName name="wrn.anexa2." hidden="1">{#N/A,#N/A,FALSE,"DeprTabl Rom"}</definedName>
    <definedName name="wrn.anexa21." localSheetId="20" hidden="1">{#N/A,#N/A,FALSE,"P&amp;L";#N/A,#N/A,FALSE,"BS";#N/A,#N/A,FALSE,"CF"}</definedName>
    <definedName name="wrn.anexa21." localSheetId="21" hidden="1">{#N/A,#N/A,FALSE,"P&amp;L";#N/A,#N/A,FALSE,"BS";#N/A,#N/A,FALSE,"CF"}</definedName>
    <definedName name="wrn.anexa21." localSheetId="15" hidden="1">{#N/A,#N/A,FALSE,"P&amp;L";#N/A,#N/A,FALSE,"BS";#N/A,#N/A,FALSE,"CF"}</definedName>
    <definedName name="wrn.anexa21." localSheetId="19" hidden="1">{#N/A,#N/A,FALSE,"P&amp;L";#N/A,#N/A,FALSE,"BS";#N/A,#N/A,FALSE,"CF"}</definedName>
    <definedName name="wrn.anexa21." hidden="1">{#N/A,#N/A,FALSE,"P&amp;L";#N/A,#N/A,FALSE,"BS";#N/A,#N/A,FALSE,"CF"}</definedName>
    <definedName name="wrn.anexa22." localSheetId="20" hidden="1">{#N/A,#N/A,FALSE,"Ratio"}</definedName>
    <definedName name="wrn.anexa22." localSheetId="21" hidden="1">{#N/A,#N/A,FALSE,"Ratio"}</definedName>
    <definedName name="wrn.anexa22." localSheetId="15" hidden="1">{#N/A,#N/A,FALSE,"Ratio"}</definedName>
    <definedName name="wrn.anexa22." localSheetId="19" hidden="1">{#N/A,#N/A,FALSE,"Ratio"}</definedName>
    <definedName name="wrn.anexa22." hidden="1">{#N/A,#N/A,FALSE,"Ratio"}</definedName>
    <definedName name="wrn.anexa23." localSheetId="20" hidden="1">{#N/A,#N/A,FALSE,"Forex"}</definedName>
    <definedName name="wrn.anexa23." localSheetId="21" hidden="1">{#N/A,#N/A,FALSE,"Forex"}</definedName>
    <definedName name="wrn.anexa23." localSheetId="15" hidden="1">{#N/A,#N/A,FALSE,"Forex"}</definedName>
    <definedName name="wrn.anexa23." localSheetId="19" hidden="1">{#N/A,#N/A,FALSE,"Forex"}</definedName>
    <definedName name="wrn.anexa23." hidden="1">{#N/A,#N/A,FALSE,"Forex"}</definedName>
    <definedName name="wrn.anexa26." localSheetId="20" hidden="1">{#N/A,#N/A,FALSE,"SAnFRR";#N/A,#N/A,FALSE,"SAnERR"}</definedName>
    <definedName name="wrn.anexa26." localSheetId="21" hidden="1">{#N/A,#N/A,FALSE,"SAnFRR";#N/A,#N/A,FALSE,"SAnERR"}</definedName>
    <definedName name="wrn.anexa26." localSheetId="15" hidden="1">{#N/A,#N/A,FALSE,"SAnFRR";#N/A,#N/A,FALSE,"SAnERR"}</definedName>
    <definedName name="wrn.anexa26." localSheetId="19" hidden="1">{#N/A,#N/A,FALSE,"SAnFRR";#N/A,#N/A,FALSE,"SAnERR"}</definedName>
    <definedName name="wrn.anexa26." hidden="1">{#N/A,#N/A,FALSE,"SAnFRR";#N/A,#N/A,FALSE,"SAnERR"}</definedName>
    <definedName name="wrn.anexa3." localSheetId="20" hidden="1">{#N/A,#N/A,FALSE,"KCost"}</definedName>
    <definedName name="wrn.anexa3." localSheetId="21" hidden="1">{#N/A,#N/A,FALSE,"KCost"}</definedName>
    <definedName name="wrn.anexa3." localSheetId="15" hidden="1">{#N/A,#N/A,FALSE,"KCost"}</definedName>
    <definedName name="wrn.anexa3." localSheetId="19" hidden="1">{#N/A,#N/A,FALSE,"KCost"}</definedName>
    <definedName name="wrn.anexa3." hidden="1">{#N/A,#N/A,FALSE,"KCost"}</definedName>
    <definedName name="wrn.application." localSheetId="15" hidden="1">{#N/A,#N/A,FALSE,"Data";#N/A,#N/A,FALSE,"KCost";#N/A,#N/A,FALSE,"FinPl";#N/A,#N/A,FALSE,"Sale-";#N/A,#N/A,FALSE,"Sale+";#N/A,#N/A,FALSE,"Cost-";#N/A,#N/A,FALSE,"Cost+";#N/A,#N/A,FALSE,"IncPr";#N/A,#N/A,FALSE,"WK";#N/A,#N/A,FALSE,"FRR";#N/A,#N/A,FALSE,"SAnFRR";#N/A,#N/A,FALSE,"P&amp;L";#N/A,#N/A,FALSE,"CF";#N/A,#N/A,FALSE,"BS";#N/A,#N/A,FALSE,"Ratio";#N/A,#N/A,FALSE,"Forex"}</definedName>
    <definedName name="wrn.application." localSheetId="19" hidden="1">{#N/A,#N/A,FALSE,"Data";#N/A,#N/A,FALSE,"KCost";#N/A,#N/A,FALSE,"FinPl";#N/A,#N/A,FALSE,"Sale-";#N/A,#N/A,FALSE,"Sale+";#N/A,#N/A,FALSE,"Cost-";#N/A,#N/A,FALSE,"Cost+";#N/A,#N/A,FALSE,"IncPr";#N/A,#N/A,FALSE,"WK";#N/A,#N/A,FALSE,"FRR";#N/A,#N/A,FALSE,"SAnFRR";#N/A,#N/A,FALSE,"P&amp;L";#N/A,#N/A,FALSE,"CF";#N/A,#N/A,FALSE,"BS";#N/A,#N/A,FALSE,"Ratio";#N/A,#N/A,FALSE,"Forex"}</definedName>
    <definedName name="wrn.application." hidden="1">{#N/A,#N/A,FALSE,"Data";#N/A,#N/A,FALSE,"KCost";#N/A,#N/A,FALSE,"FinPl";#N/A,#N/A,FALSE,"Sale-";#N/A,#N/A,FALSE,"Sale+";#N/A,#N/A,FALSE,"Cost-";#N/A,#N/A,FALSE,"Cost+";#N/A,#N/A,FALSE,"IncPr";#N/A,#N/A,FALSE,"WK";#N/A,#N/A,FALSE,"FRR";#N/A,#N/A,FALSE,"SAnFRR";#N/A,#N/A,FALSE,"P&amp;L";#N/A,#N/A,FALSE,"CF";#N/A,#N/A,FALSE,"BS";#N/A,#N/A,FALSE,"Ratio";#N/A,#N/A,FALSE,"Forex"}</definedName>
    <definedName name="wrn.Aqn." localSheetId="20" hidden="1">{"Exp",#N/A,FALSE,"Aquisitions";"Sal",#N/A,FALSE,"Aquisitions";"Sum",#N/A,FALSE,"Aquisitions"}</definedName>
    <definedName name="wrn.Aqn." localSheetId="21" hidden="1">{"Exp",#N/A,FALSE,"Aquisitions";"Sal",#N/A,FALSE,"Aquisitions";"Sum",#N/A,FALSE,"Aquisitions"}</definedName>
    <definedName name="wrn.Aqn." localSheetId="15" hidden="1">{"Exp",#N/A,FALSE,"Aquisitions";"Sal",#N/A,FALSE,"Aquisitions";"Sum",#N/A,FALSE,"Aquisitions"}</definedName>
    <definedName name="wrn.Aqn." localSheetId="19" hidden="1">{"Exp",#N/A,FALSE,"Aquisitions";"Sal",#N/A,FALSE,"Aquisitions";"Sum",#N/A,FALSE,"Aquisitions"}</definedName>
    <definedName name="wrn.Aqn." hidden="1">{"Exp",#N/A,FALSE,"Aquisitions";"Sal",#N/A,FALSE,"Aquisitions";"Sum",#N/A,FALSE,"Aquisitions"}</definedName>
    <definedName name="wrn.Asia._.Total._.Variance." localSheetId="20" hidden="1">{#N/A,#N/A,FALSE,"Asia"}</definedName>
    <definedName name="wrn.Asia._.Total._.Variance." localSheetId="21" hidden="1">{#N/A,#N/A,FALSE,"Asia"}</definedName>
    <definedName name="wrn.Asia._.Total._.Variance." localSheetId="15" hidden="1">{#N/A,#N/A,FALSE,"Asia"}</definedName>
    <definedName name="wrn.Asia._.Total._.Variance." localSheetId="19" hidden="1">{#N/A,#N/A,FALSE,"Asia"}</definedName>
    <definedName name="wrn.Asia._.Total._.Variance." hidden="1">{#N/A,#N/A,FALSE,"Asia"}</definedName>
    <definedName name="wrn.BALANTA." localSheetId="20" hidden="1">{#N/A,#N/A,FALSE,"Balanta";#N/A,#N/A,FALSE,"Balanta"}</definedName>
    <definedName name="wrn.BALANTA." localSheetId="21" hidden="1">{#N/A,#N/A,FALSE,"Balanta";#N/A,#N/A,FALSE,"Balanta"}</definedName>
    <definedName name="wrn.BALANTA." localSheetId="15" hidden="1">{#N/A,#N/A,FALSE,"Balanta";#N/A,#N/A,FALSE,"Balanta"}</definedName>
    <definedName name="wrn.BALANTA." localSheetId="19" hidden="1">{#N/A,#N/A,FALSE,"Balanta";#N/A,#N/A,FALSE,"Balanta"}</definedName>
    <definedName name="wrn.BALANTA." hidden="1">{#N/A,#N/A,FALSE,"Balanta";#N/A,#N/A,FALSE,"Balanta"}</definedName>
    <definedName name="wrn.Base." localSheetId="15" hidden="1">{"Base_Economics",#N/A,FALSE,"BP Amoco Summary";"Base_MOD_CashFlows",#N/A,FALSE,"BP Amoco Summary"}</definedName>
    <definedName name="wrn.Base." localSheetId="19" hidden="1">{"Base_Economics",#N/A,FALSE,"BP Amoco Summary";"Base_MOD_CashFlows",#N/A,FALSE,"BP Amoco Summary"}</definedName>
    <definedName name="wrn.Base." hidden="1">{"Base_Economics",#N/A,FALSE,"BP Amoco Summary";"Base_MOD_CashFlows",#N/A,FALSE,"BP Amoco Summary"}</definedName>
    <definedName name="wrn.Belegschaftsbericht." localSheetId="15" hidden="1">{#N/A,#N/A,FALSE,"Blatt 1";#N/A,#N/A,FALSE,"Blatt 2";#N/A,#N/A,FALSE,"Blatt 3";#N/A,#N/A,FALSE,"Blatt 4";#N/A,#N/A,FALSE,"Blatt 5";#N/A,#N/A,FALSE,"Blatt 6";#N/A,#N/A,FALSE,"Blatt 7";#N/A,#N/A,FALSE,"Blatt 8";#N/A,#N/A,FALSE,"Mitarbeiter am Standort KL"}</definedName>
    <definedName name="wrn.Belegschaftsbericht." localSheetId="19" hidden="1">{#N/A,#N/A,FALSE,"Blatt 1";#N/A,#N/A,FALSE,"Blatt 2";#N/A,#N/A,FALSE,"Blatt 3";#N/A,#N/A,FALSE,"Blatt 4";#N/A,#N/A,FALSE,"Blatt 5";#N/A,#N/A,FALSE,"Blatt 6";#N/A,#N/A,FALSE,"Blatt 7";#N/A,#N/A,FALSE,"Blatt 8";#N/A,#N/A,FALSE,"Mitarbeiter am Standort KL"}</definedName>
    <definedName name="wrn.Belegschaftsbericht." hidden="1">{#N/A,#N/A,FALSE,"Blatt 1";#N/A,#N/A,FALSE,"Blatt 2";#N/A,#N/A,FALSE,"Blatt 3";#N/A,#N/A,FALSE,"Blatt 4";#N/A,#N/A,FALSE,"Blatt 5";#N/A,#N/A,FALSE,"Blatt 6";#N/A,#N/A,FALSE,"Blatt 7";#N/A,#N/A,FALSE,"Blatt 8";#N/A,#N/A,FALSE,"Mitarbeiter am Standort KL"}</definedName>
    <definedName name="wrn.Bericht._.Agrana." localSheetId="20"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ericht._.Agrana." localSheetId="21"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ericht._.Agrana." localSheetId="15"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ericht._.Agrana." localSheetId="1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ericht._.Agrana."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ilanz." localSheetId="20" hidden="1">{#N/A,#N/A,FALSE,"JA-deck";#N/A,#N/A,FALSE,"JA-inhv";#N/A,#N/A,FALSE,"JA-auftrag";#N/A,#N/A,FALSE,"JA-recht";#N/A,#N/A,FALSE,"JA-steuer";#N/A,#N/A,FALSE,"BILANZ";#N/A,#N/A,FALSE,"GUV";#N/A,#N/A,FALSE,"ANLAGEN";#N/A,#N/A,FALSE,"I.ANH";#N/A,#N/A,FALSE,"ERLBIL";#N/A,#N/A,FALSE,"ERLGUV";#N/A,#N/A,FALSE,"IV.ANH"}</definedName>
    <definedName name="wrn.Bilanz." localSheetId="21" hidden="1">{#N/A,#N/A,FALSE,"JA-deck";#N/A,#N/A,FALSE,"JA-inhv";#N/A,#N/A,FALSE,"JA-auftrag";#N/A,#N/A,FALSE,"JA-recht";#N/A,#N/A,FALSE,"JA-steuer";#N/A,#N/A,FALSE,"BILANZ";#N/A,#N/A,FALSE,"GUV";#N/A,#N/A,FALSE,"ANLAGEN";#N/A,#N/A,FALSE,"I.ANH";#N/A,#N/A,FALSE,"ERLBIL";#N/A,#N/A,FALSE,"ERLGUV";#N/A,#N/A,FALSE,"IV.ANH"}</definedName>
    <definedName name="wrn.Bilanz." localSheetId="15" hidden="1">{#N/A,#N/A,FALSE,"JA-deck";#N/A,#N/A,FALSE,"JA-inhv";#N/A,#N/A,FALSE,"JA-auftrag";#N/A,#N/A,FALSE,"JA-recht";#N/A,#N/A,FALSE,"JA-steuer";#N/A,#N/A,FALSE,"BILANZ";#N/A,#N/A,FALSE,"GUV";#N/A,#N/A,FALSE,"ANLAGEN";#N/A,#N/A,FALSE,"I.ANH";#N/A,#N/A,FALSE,"ERLBIL";#N/A,#N/A,FALSE,"ERLGUV";#N/A,#N/A,FALSE,"IV.ANH"}</definedName>
    <definedName name="wrn.Bilanz." localSheetId="19" hidden="1">{#N/A,#N/A,FALSE,"JA-deck";#N/A,#N/A,FALSE,"JA-inhv";#N/A,#N/A,FALSE,"JA-auftrag";#N/A,#N/A,FALSE,"JA-recht";#N/A,#N/A,FALSE,"JA-steuer";#N/A,#N/A,FALSE,"BILANZ";#N/A,#N/A,FALSE,"GUV";#N/A,#N/A,FALSE,"ANLAGEN";#N/A,#N/A,FALSE,"I.ANH";#N/A,#N/A,FALSE,"ERLBIL";#N/A,#N/A,FALSE,"ERLGUV";#N/A,#N/A,FALSE,"IV.ANH"}</definedName>
    <definedName name="wrn.Bilanz." hidden="1">{#N/A,#N/A,FALSE,"JA-deck";#N/A,#N/A,FALSE,"JA-inhv";#N/A,#N/A,FALSE,"JA-auftrag";#N/A,#N/A,FALSE,"JA-recht";#N/A,#N/A,FALSE,"JA-steuer";#N/A,#N/A,FALSE,"BILANZ";#N/A,#N/A,FALSE,"GUV";#N/A,#N/A,FALSE,"ANLAGEN";#N/A,#N/A,FALSE,"I.ANH";#N/A,#N/A,FALSE,"ERLBIL";#N/A,#N/A,FALSE,"ERLGUV";#N/A,#N/A,FALSE,"IV.ANH"}</definedName>
    <definedName name="wrn.Bills._.of._.Materials." localSheetId="20" hidden="1">{#N/A,#N/A,TRUE,"Std Mats Roth";#N/A,#N/A,TRUE,"Std Mats Vice Lgt";#N/A,#N/A,TRUE,"Std Mats Pall Mall Lgt";#N/A,#N/A,TRUE,"Std Mats Pall Mall";#N/A,#N/A,TRUE,"Std Mats Kent PL";#N/A,#N/A,TRUE,"Std Mats Kent";#N/A,#N/A,TRUE,"Std Mats Viceroy";#N/A,#N/A,TRUE,"Std Lucky Strike Lights";#N/A,#N/A,TRUE,"Std Mats Holly"}</definedName>
    <definedName name="wrn.Bills._.of._.Materials." localSheetId="21" hidden="1">{#N/A,#N/A,TRUE,"Std Mats Roth";#N/A,#N/A,TRUE,"Std Mats Vice Lgt";#N/A,#N/A,TRUE,"Std Mats Pall Mall Lgt";#N/A,#N/A,TRUE,"Std Mats Pall Mall";#N/A,#N/A,TRUE,"Std Mats Kent PL";#N/A,#N/A,TRUE,"Std Mats Kent";#N/A,#N/A,TRUE,"Std Mats Viceroy";#N/A,#N/A,TRUE,"Std Lucky Strike Lights";#N/A,#N/A,TRUE,"Std Mats Holly"}</definedName>
    <definedName name="wrn.Bills._.of._.Materials." localSheetId="15" hidden="1">{#N/A,#N/A,TRUE,"Std Mats Roth";#N/A,#N/A,TRUE,"Std Mats Vice Lgt";#N/A,#N/A,TRUE,"Std Mats Pall Mall Lgt";#N/A,#N/A,TRUE,"Std Mats Pall Mall";#N/A,#N/A,TRUE,"Std Mats Kent PL";#N/A,#N/A,TRUE,"Std Mats Kent";#N/A,#N/A,TRUE,"Std Mats Viceroy";#N/A,#N/A,TRUE,"Std Lucky Strike Lights";#N/A,#N/A,TRUE,"Std Mats Holly"}</definedName>
    <definedName name="wrn.Bills._.of._.Materials." localSheetId="19" hidden="1">{#N/A,#N/A,TRUE,"Std Mats Roth";#N/A,#N/A,TRUE,"Std Mats Vice Lgt";#N/A,#N/A,TRUE,"Std Mats Pall Mall Lgt";#N/A,#N/A,TRUE,"Std Mats Pall Mall";#N/A,#N/A,TRUE,"Std Mats Kent PL";#N/A,#N/A,TRUE,"Std Mats Kent";#N/A,#N/A,TRUE,"Std Mats Viceroy";#N/A,#N/A,TRUE,"Std Lucky Strike Lights";#N/A,#N/A,TRUE,"Std Mats Holly"}</definedName>
    <definedName name="wrn.Bills._.of._.Materials." hidden="1">{#N/A,#N/A,TRUE,"Std Mats Roth";#N/A,#N/A,TRUE,"Std Mats Vice Lgt";#N/A,#N/A,TRUE,"Std Mats Pall Mall Lgt";#N/A,#N/A,TRUE,"Std Mats Pall Mall";#N/A,#N/A,TRUE,"Std Mats Kent PL";#N/A,#N/A,TRUE,"Std Mats Kent";#N/A,#N/A,TRUE,"Std Mats Viceroy";#N/A,#N/A,TRUE,"Std Lucky Strike Lights";#N/A,#N/A,TRUE,"Std Mats Holly"}</definedName>
    <definedName name="wrn.BLEND._.SHEETS." localSheetId="20" hidden="1">{#N/A,#N/A,FALSE,"Viceroy";#N/A,#N/A,FALSE,"Hollywood";#N/A,#N/A,FALSE,"Pall Mall";#N/A,#N/A,FALSE,"Pall Mall lights";#N/A,#N/A,FALSE,"Kent 100";#N/A,#N/A,FALSE,"Kent Premium lights";#N/A,#N/A,FALSE,"Lucky Strike FF";#N/A,#N/A,FALSE,"Lucky Lights";#N/A,#N/A,FALSE,"Danube";#N/A,#N/A,FALSE,"Twins";#N/A,#N/A,FALSE,"Puff";#N/A,#N/A,FALSE,"Rothmans"}</definedName>
    <definedName name="wrn.BLEND._.SHEETS." localSheetId="21" hidden="1">{#N/A,#N/A,FALSE,"Viceroy";#N/A,#N/A,FALSE,"Hollywood";#N/A,#N/A,FALSE,"Pall Mall";#N/A,#N/A,FALSE,"Pall Mall lights";#N/A,#N/A,FALSE,"Kent 100";#N/A,#N/A,FALSE,"Kent Premium lights";#N/A,#N/A,FALSE,"Lucky Strike FF";#N/A,#N/A,FALSE,"Lucky Lights";#N/A,#N/A,FALSE,"Danube";#N/A,#N/A,FALSE,"Twins";#N/A,#N/A,FALSE,"Puff";#N/A,#N/A,FALSE,"Rothmans"}</definedName>
    <definedName name="wrn.BLEND._.SHEETS." localSheetId="15" hidden="1">{#N/A,#N/A,FALSE,"Viceroy";#N/A,#N/A,FALSE,"Hollywood";#N/A,#N/A,FALSE,"Pall Mall";#N/A,#N/A,FALSE,"Pall Mall lights";#N/A,#N/A,FALSE,"Kent 100";#N/A,#N/A,FALSE,"Kent Premium lights";#N/A,#N/A,FALSE,"Lucky Strike FF";#N/A,#N/A,FALSE,"Lucky Lights";#N/A,#N/A,FALSE,"Danube";#N/A,#N/A,FALSE,"Twins";#N/A,#N/A,FALSE,"Puff";#N/A,#N/A,FALSE,"Rothmans"}</definedName>
    <definedName name="wrn.BLEND._.SHEETS." localSheetId="19" hidden="1">{#N/A,#N/A,FALSE,"Viceroy";#N/A,#N/A,FALSE,"Hollywood";#N/A,#N/A,FALSE,"Pall Mall";#N/A,#N/A,FALSE,"Pall Mall lights";#N/A,#N/A,FALSE,"Kent 100";#N/A,#N/A,FALSE,"Kent Premium lights";#N/A,#N/A,FALSE,"Lucky Strike FF";#N/A,#N/A,FALSE,"Lucky Lights";#N/A,#N/A,FALSE,"Danube";#N/A,#N/A,FALSE,"Twins";#N/A,#N/A,FALSE,"Puff";#N/A,#N/A,FALSE,"Rothmans"}</definedName>
    <definedName name="wrn.BLEND._.SHEETS." hidden="1">{#N/A,#N/A,FALSE,"Viceroy";#N/A,#N/A,FALSE,"Hollywood";#N/A,#N/A,FALSE,"Pall Mall";#N/A,#N/A,FALSE,"Pall Mall lights";#N/A,#N/A,FALSE,"Kent 100";#N/A,#N/A,FALSE,"Kent Premium lights";#N/A,#N/A,FALSE,"Lucky Strike FF";#N/A,#N/A,FALSE,"Lucky Lights";#N/A,#N/A,FALSE,"Danube";#N/A,#N/A,FALSE,"Twins";#N/A,#N/A,FALSE,"Puff";#N/A,#N/A,FALSE,"Rothmans"}</definedName>
    <definedName name="wrn.BPlan." localSheetId="15" hidden="1">{#N/A,#N/A,FALSE,"F_Plan";#N/A,#N/A,FALSE,"Parameter"}</definedName>
    <definedName name="wrn.BPlan." localSheetId="19" hidden="1">{#N/A,#N/A,FALSE,"F_Plan";#N/A,#N/A,FALSE,"Parameter"}</definedName>
    <definedName name="wrn.BPlan." hidden="1">{#N/A,#N/A,FALSE,"F_Plan";#N/A,#N/A,FALSE,"Parameter"}</definedName>
    <definedName name="wrn.BS." localSheetId="20" hidden="1">{"AS",#N/A,FALSE,"Dec_BS";"LIAB",#N/A,FALSE,"Dec_BS"}</definedName>
    <definedName name="wrn.BS." localSheetId="21" hidden="1">{"AS",#N/A,FALSE,"Dec_BS";"LIAB",#N/A,FALSE,"Dec_BS"}</definedName>
    <definedName name="wrn.BS." localSheetId="15" hidden="1">{"AS",#N/A,FALSE,"Dec_BS";"LIAB",#N/A,FALSE,"Dec_BS"}</definedName>
    <definedName name="wrn.BS." localSheetId="19" hidden="1">{"AS",#N/A,FALSE,"Dec_BS";"LIAB",#N/A,FALSE,"Dec_BS"}</definedName>
    <definedName name="wrn.BS." hidden="1">{"AS",#N/A,FALSE,"Dec_BS";"LIAB",#N/A,FALSE,"Dec_BS"}</definedName>
    <definedName name="wrn.BS.1" localSheetId="20" hidden="1">{"AS",#N/A,FALSE,"Dec_BS";"LIAB",#N/A,FALSE,"Dec_BS"}</definedName>
    <definedName name="wrn.BS.1" localSheetId="21" hidden="1">{"AS",#N/A,FALSE,"Dec_BS";"LIAB",#N/A,FALSE,"Dec_BS"}</definedName>
    <definedName name="wrn.BS.1" localSheetId="15" hidden="1">{"AS",#N/A,FALSE,"Dec_BS";"LIAB",#N/A,FALSE,"Dec_BS"}</definedName>
    <definedName name="wrn.BS.1" localSheetId="19" hidden="1">{"AS",#N/A,FALSE,"Dec_BS";"LIAB",#N/A,FALSE,"Dec_BS"}</definedName>
    <definedName name="wrn.BS.1" hidden="1">{"AS",#N/A,FALSE,"Dec_BS";"LIAB",#N/A,FALSE,"Dec_BS"}</definedName>
    <definedName name="wrn.BU_Report_Book." localSheetId="20"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 localSheetId="21"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 localSheetId="15"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 localSheetId="19"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localSheetId="20"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localSheetId="21"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localSheetId="15"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localSheetId="19"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hidden="1">{"Total_IMS (XNV)",#N/A,FALSE,"XNV";"Total_USA_IMS (XNV)",#N/A,FALSE,"XNV";"Total_LIM (XNV)",#N/A,FALSE,"XNV";"Total_USA_LIM (XNV)",#N/A,FALSE,"XNV";"Total_USA_Public_Equity (XNV)",#N/A,FALSE,"XNV";"IMS_Infrastructure (XNV)",#N/A,FALSE,"XNV";"Total_Europe_LIM (XNV)",#N/A,FALSE,"XNV";"Total_Europe_Private (XNV)",#N/A,FALSE,"XNV"}</definedName>
    <definedName name="wrn.Budget." localSheetId="20" hidden="1">{"Cumm_TH",#N/A,FALSE,"IS";"BS_TH",#N/A,FALSE,"98_B_BS";"Cumm_TH",#N/A,FALSE,"98_B_CF"}</definedName>
    <definedName name="wrn.Budget." localSheetId="21" hidden="1">{"Cumm_TH",#N/A,FALSE,"IS";"BS_TH",#N/A,FALSE,"98_B_BS";"Cumm_TH",#N/A,FALSE,"98_B_CF"}</definedName>
    <definedName name="wrn.Budget." localSheetId="15" hidden="1">{"Cumm_TH",#N/A,FALSE,"IS";"BS_TH",#N/A,FALSE,"98_B_BS";"Cumm_TH",#N/A,FALSE,"98_B_CF"}</definedName>
    <definedName name="wrn.Budget." localSheetId="19" hidden="1">{"Cumm_TH",#N/A,FALSE,"IS";"BS_TH",#N/A,FALSE,"98_B_BS";"Cumm_TH",#N/A,FALSE,"98_B_CF"}</definedName>
    <definedName name="wrn.Budget." hidden="1">{"Cumm_TH",#N/A,FALSE,"IS";"BS_TH",#N/A,FALSE,"98_B_BS";"Cumm_TH",#N/A,FALSE,"98_B_CF"}</definedName>
    <definedName name="wrn.Budget._.draft." localSheetId="20" hidden="1">{#N/A,#N/A,FALSE,"Valsum";#N/A,#N/A,FALSE,"Value";#N/A,#N/A,FALSE,"Tonnes";#N/A,#N/A,FALSE,"PackVal"}</definedName>
    <definedName name="wrn.Budget._.draft." localSheetId="21" hidden="1">{#N/A,#N/A,FALSE,"Valsum";#N/A,#N/A,FALSE,"Value";#N/A,#N/A,FALSE,"Tonnes";#N/A,#N/A,FALSE,"PackVal"}</definedName>
    <definedName name="wrn.Budget._.draft." localSheetId="15" hidden="1">{#N/A,#N/A,FALSE,"Valsum";#N/A,#N/A,FALSE,"Value";#N/A,#N/A,FALSE,"Tonnes";#N/A,#N/A,FALSE,"PackVal"}</definedName>
    <definedName name="wrn.Budget._.draft." localSheetId="19" hidden="1">{#N/A,#N/A,FALSE,"Valsum";#N/A,#N/A,FALSE,"Value";#N/A,#N/A,FALSE,"Tonnes";#N/A,#N/A,FALSE,"PackVal"}</definedName>
    <definedName name="wrn.Budget._.draft." hidden="1">{#N/A,#N/A,FALSE,"Valsum";#N/A,#N/A,FALSE,"Value";#N/A,#N/A,FALSE,"Tonnes";#N/A,#N/A,FALSE,"PackVal"}</definedName>
    <definedName name="wrn.budget._.forms." localSheetId="20"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forms." localSheetId="21"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forms." localSheetId="15"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forms." localSheetId="19"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forms."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Pack." localSheetId="20" hidden="1">{#N/A,#N/A,FALSE,"Sum";#N/A,#N/A,FALSE,"P&amp;L";#N/A,#N/A,FALSE,"SAP";#N/A,#N/A,FALSE,"Strap";#N/A,#N/A,FALSE,"B-S";#N/A,#N/A,FALSE,"C-F";#N/A,#N/A,FALSE,"MAT"}</definedName>
    <definedName name="wrn.Budget._.Pack." localSheetId="21" hidden="1">{#N/A,#N/A,FALSE,"Sum";#N/A,#N/A,FALSE,"P&amp;L";#N/A,#N/A,FALSE,"SAP";#N/A,#N/A,FALSE,"Strap";#N/A,#N/A,FALSE,"B-S";#N/A,#N/A,FALSE,"C-F";#N/A,#N/A,FALSE,"MAT"}</definedName>
    <definedName name="wrn.Budget._.Pack." localSheetId="15" hidden="1">{#N/A,#N/A,FALSE,"Sum";#N/A,#N/A,FALSE,"P&amp;L";#N/A,#N/A,FALSE,"SAP";#N/A,#N/A,FALSE,"Strap";#N/A,#N/A,FALSE,"B-S";#N/A,#N/A,FALSE,"C-F";#N/A,#N/A,FALSE,"MAT"}</definedName>
    <definedName name="wrn.Budget._.Pack." localSheetId="19" hidden="1">{#N/A,#N/A,FALSE,"Sum";#N/A,#N/A,FALSE,"P&amp;L";#N/A,#N/A,FALSE,"SAP";#N/A,#N/A,FALSE,"Strap";#N/A,#N/A,FALSE,"B-S";#N/A,#N/A,FALSE,"C-F";#N/A,#N/A,FALSE,"MAT"}</definedName>
    <definedName name="wrn.Budget._.Pack." hidden="1">{#N/A,#N/A,FALSE,"Sum";#N/A,#N/A,FALSE,"P&amp;L";#N/A,#N/A,FALSE,"SAP";#N/A,#N/A,FALSE,"Strap";#N/A,#N/A,FALSE,"B-S";#N/A,#N/A,FALSE,"C-F";#N/A,#N/A,FALSE,"MAT"}</definedName>
    <definedName name="wrn.Bus._.Plan." localSheetId="15" hidden="1">{"Bus_Plan_Sht",#N/A,FALSE,"Bus Plan Sht"}</definedName>
    <definedName name="wrn.Bus._.Plan." localSheetId="19" hidden="1">{"Bus_Plan_Sht",#N/A,FALSE,"Bus Plan Sht"}</definedName>
    <definedName name="wrn.Bus._.Plan." hidden="1">{"Bus_Plan_Sht",#N/A,FALSE,"Bus Plan Sht"}</definedName>
    <definedName name="wrn.Business._.Lines." localSheetId="20"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_.Lines." localSheetId="21"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_.Lines." localSheetId="15"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_.Lines."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_.Lines."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localSheetId="20"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localSheetId="21"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localSheetId="15"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WL." localSheetId="20" hidden="1">{#N/A,#N/A,FALSE,"Vermögen kurz";#N/A,#N/A,FALSE,"Finanz kurz";#N/A,#N/A,FALSE,"Erfolg";#N/A,#N/A,FALSE,"Kapitalfluß";#N/A,#N/A,FALSE,"KZ nach URG";#N/A,#N/A,FALSE,"Kennzahlen"}</definedName>
    <definedName name="wrn.BWL." localSheetId="21" hidden="1">{#N/A,#N/A,FALSE,"Vermögen kurz";#N/A,#N/A,FALSE,"Finanz kurz";#N/A,#N/A,FALSE,"Erfolg";#N/A,#N/A,FALSE,"Kapitalfluß";#N/A,#N/A,FALSE,"KZ nach URG";#N/A,#N/A,FALSE,"Kennzahlen"}</definedName>
    <definedName name="wrn.BWL." localSheetId="15" hidden="1">{#N/A,#N/A,FALSE,"Vermögen kurz";#N/A,#N/A,FALSE,"Finanz kurz";#N/A,#N/A,FALSE,"Erfolg";#N/A,#N/A,FALSE,"Kapitalfluß";#N/A,#N/A,FALSE,"KZ nach URG";#N/A,#N/A,FALSE,"Kennzahlen"}</definedName>
    <definedName name="wrn.BWL." localSheetId="19" hidden="1">{#N/A,#N/A,FALSE,"Vermögen kurz";#N/A,#N/A,FALSE,"Finanz kurz";#N/A,#N/A,FALSE,"Erfolg";#N/A,#N/A,FALSE,"Kapitalfluß";#N/A,#N/A,FALSE,"KZ nach URG";#N/A,#N/A,FALSE,"Kennzahlen"}</definedName>
    <definedName name="wrn.BWL." hidden="1">{#N/A,#N/A,FALSE,"Vermögen kurz";#N/A,#N/A,FALSE,"Finanz kurz";#N/A,#N/A,FALSE,"Erfolg";#N/A,#N/A,FALSE,"Kapitalfluß";#N/A,#N/A,FALSE,"KZ nach URG";#N/A,#N/A,FALSE,"Kennzahlen"}</definedName>
    <definedName name="wrn.BWL._.Grafik." localSheetId="20" hidden="1">{#N/A,#N/A,FALSE,"Grafik Vermögen";#N/A,#N/A,FALSE,"Grafik Finanz";#N/A,#N/A,FALSE,"Grafik Erfolg"}</definedName>
    <definedName name="wrn.BWL._.Grafik." localSheetId="21" hidden="1">{#N/A,#N/A,FALSE,"Grafik Vermögen";#N/A,#N/A,FALSE,"Grafik Finanz";#N/A,#N/A,FALSE,"Grafik Erfolg"}</definedName>
    <definedName name="wrn.BWL._.Grafik." localSheetId="15" hidden="1">{#N/A,#N/A,FALSE,"Grafik Vermögen";#N/A,#N/A,FALSE,"Grafik Finanz";#N/A,#N/A,FALSE,"Grafik Erfolg"}</definedName>
    <definedName name="wrn.BWL._.Grafik." localSheetId="19" hidden="1">{#N/A,#N/A,FALSE,"Grafik Vermögen";#N/A,#N/A,FALSE,"Grafik Finanz";#N/A,#N/A,FALSE,"Grafik Erfolg"}</definedName>
    <definedName name="wrn.BWL._.Grafik." hidden="1">{#N/A,#N/A,FALSE,"Grafik Vermögen";#N/A,#N/A,FALSE,"Grafik Finanz";#N/A,#N/A,FALSE,"Grafik Erfolg"}</definedName>
    <definedName name="wrn.ByMonth_Actuals." localSheetId="20"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Actuals." localSheetId="21"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Actuals." localSheetId="15"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Actuals." localSheetId="19"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Actuals."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Plan." localSheetId="20"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ByMonth_Plan." localSheetId="21"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ByMonth_Plan." localSheetId="15"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ByMonth_Plan."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ByMonth_Plan."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CapersPlotter." localSheetId="20" hidden="1">{#N/A,#N/A,FALSE,"DI 2 YEAR MASTER SCHEDULE"}</definedName>
    <definedName name="wrn.CapersPlotter." localSheetId="21" hidden="1">{#N/A,#N/A,FALSE,"DI 2 YEAR MASTER SCHEDULE"}</definedName>
    <definedName name="wrn.CapersPlotter." localSheetId="15" hidden="1">{#N/A,#N/A,FALSE,"DI 2 YEAR MASTER SCHEDULE"}</definedName>
    <definedName name="wrn.CapersPlotter." localSheetId="19" hidden="1">{#N/A,#N/A,FALSE,"DI 2 YEAR MASTER SCHEDULE"}</definedName>
    <definedName name="wrn.CapersPlotter." hidden="1">{#N/A,#N/A,FALSE,"DI 2 YEAR MASTER SCHEDULE"}</definedName>
    <definedName name="wrn.CEG._.BMI._.9798." localSheetId="15" hidden="1">{"BMI VA RB",#N/A,FALSE,"Conso BMI 97-98";"BMI RB RN",#N/A,FALSE,"Conso BMI 97-98";"BMI VA RB",#N/A,FALSE,"CEG BMI 97-98";"BMI RB RN",#N/A,FALSE,"CEG BMI 97-98";"IPSO FRF",#N/A,FALSE,"CEG IPSO 97-98";"IPSO BE",#N/A,FALSE,"CEG IPSO 97-98";"IPSO AUTO",#N/A,FALSE,"CEG IPSO 97-98"}</definedName>
    <definedName name="wrn.CEG._.BMI._.9798." localSheetId="19" hidden="1">{"BMI VA RB",#N/A,FALSE,"Conso BMI 97-98";"BMI RB RN",#N/A,FALSE,"Conso BMI 97-98";"BMI VA RB",#N/A,FALSE,"CEG BMI 97-98";"BMI RB RN",#N/A,FALSE,"CEG BMI 97-98";"IPSO FRF",#N/A,FALSE,"CEG IPSO 97-98";"IPSO BE",#N/A,FALSE,"CEG IPSO 97-98";"IPSO AUTO",#N/A,FALSE,"CEG IPSO 97-98"}</definedName>
    <definedName name="wrn.CEG._.BMI._.9798." hidden="1">{"BMI VA RB",#N/A,FALSE,"Conso BMI 97-98";"BMI RB RN",#N/A,FALSE,"Conso BMI 97-98";"BMI VA RB",#N/A,FALSE,"CEG BMI 97-98";"BMI RB RN",#N/A,FALSE,"CEG BMI 97-98";"IPSO FRF",#N/A,FALSE,"CEG IPSO 97-98";"IPSO BE",#N/A,FALSE,"CEG IPSO 97-98";"IPSO AUTO",#N/A,FALSE,"CEG IPSO 97-98"}</definedName>
    <definedName name="wrn.Commission._.Subs." localSheetId="20" hidden="1">{"Quarterly",#N/A,FALSE,"Belgium";"Quarterly",#N/A,FALSE,"France";"Quarterly",#N/A,FALSE,"Germany";"Quarterly",#N/A,FALSE,"Italy";"Quarterly",#N/A,FALSE,"UK"}</definedName>
    <definedName name="wrn.Commission._.Subs." localSheetId="21" hidden="1">{"Quarterly",#N/A,FALSE,"Belgium";"Quarterly",#N/A,FALSE,"France";"Quarterly",#N/A,FALSE,"Germany";"Quarterly",#N/A,FALSE,"Italy";"Quarterly",#N/A,FALSE,"UK"}</definedName>
    <definedName name="wrn.Commission._.Subs." localSheetId="15" hidden="1">{"Quarterly",#N/A,FALSE,"Belgium";"Quarterly",#N/A,FALSE,"France";"Quarterly",#N/A,FALSE,"Germany";"Quarterly",#N/A,FALSE,"Italy";"Quarterly",#N/A,FALSE,"UK"}</definedName>
    <definedName name="wrn.Commission._.Subs." localSheetId="19" hidden="1">{"Quarterly",#N/A,FALSE,"Belgium";"Quarterly",#N/A,FALSE,"France";"Quarterly",#N/A,FALSE,"Germany";"Quarterly",#N/A,FALSE,"Italy";"Quarterly",#N/A,FALSE,"UK"}</definedName>
    <definedName name="wrn.Commission._.Subs." hidden="1">{"Quarterly",#N/A,FALSE,"Belgium";"Quarterly",#N/A,FALSE,"France";"Quarterly",#N/A,FALSE,"Germany";"Quarterly",#N/A,FALSE,"Italy";"Quarterly",#N/A,FALSE,"UK"}</definedName>
    <definedName name="wrn.COMMUNS._.ROUMANIE." localSheetId="15" hidden="1">{"EFFECTIFS COMMUNS ROUM",#N/A,FALSE,"Frais Admin Roum";"COUT COMMUNS ROUM",#N/A,FALSE,"Frais Admin Roum"}</definedName>
    <definedName name="wrn.COMMUNS._.ROUMANIE." localSheetId="19" hidden="1">{"EFFECTIFS COMMUNS ROUM",#N/A,FALSE,"Frais Admin Roum";"COUT COMMUNS ROUM",#N/A,FALSE,"Frais Admin Roum"}</definedName>
    <definedName name="wrn.COMMUNS._.ROUMANIE." hidden="1">{"EFFECTIFS COMMUNS ROUM",#N/A,FALSE,"Frais Admin Roum";"COUT COMMUNS ROUM",#N/A,FALSE,"Frais Admin Roum"}</definedName>
    <definedName name="wrn.Comp." localSheetId="20" hidden="1">{"Mnth_D_YTDA",#N/A,FALSE,"YTD_Calc";"Mnth_D_YTDA",#N/A,FALSE,"YTD_Calc";"YTD_Lei",#N/A,FALSE,"Mnth_Calc";"Mnth_Lei",#N/A,FALSE,"Mnth_Calc";"Diff_M",#N/A,FALSE,"Difference";"Diff_Cumm",#N/A,FALSE,"Difference";"Mnth_D_M",#N/A,FALSE,"Mnth_Calc"}</definedName>
    <definedName name="wrn.Comp." localSheetId="21" hidden="1">{"Mnth_D_YTDA",#N/A,FALSE,"YTD_Calc";"Mnth_D_YTDA",#N/A,FALSE,"YTD_Calc";"YTD_Lei",#N/A,FALSE,"Mnth_Calc";"Mnth_Lei",#N/A,FALSE,"Mnth_Calc";"Diff_M",#N/A,FALSE,"Difference";"Diff_Cumm",#N/A,FALSE,"Difference";"Mnth_D_M",#N/A,FALSE,"Mnth_Calc"}</definedName>
    <definedName name="wrn.Comp." localSheetId="15" hidden="1">{"Mnth_D_YTDA",#N/A,FALSE,"YTD_Calc";"Mnth_D_YTDA",#N/A,FALSE,"YTD_Calc";"YTD_Lei",#N/A,FALSE,"Mnth_Calc";"Mnth_Lei",#N/A,FALSE,"Mnth_Calc";"Diff_M",#N/A,FALSE,"Difference";"Diff_Cumm",#N/A,FALSE,"Difference";"Mnth_D_M",#N/A,FALSE,"Mnth_Calc"}</definedName>
    <definedName name="wrn.Comp." localSheetId="19" hidden="1">{"Mnth_D_YTDA",#N/A,FALSE,"YTD_Calc";"Mnth_D_YTDA",#N/A,FALSE,"YTD_Calc";"YTD_Lei",#N/A,FALSE,"Mnth_Calc";"Mnth_Lei",#N/A,FALSE,"Mnth_Calc";"Diff_M",#N/A,FALSE,"Difference";"Diff_Cumm",#N/A,FALSE,"Difference";"Mnth_D_M",#N/A,FALSE,"Mnth_Calc"}</definedName>
    <definedName name="wrn.Comp." hidden="1">{"Mnth_D_YTDA",#N/A,FALSE,"YTD_Calc";"Mnth_D_YTDA",#N/A,FALSE,"YTD_Calc";"YTD_Lei",#N/A,FALSE,"Mnth_Calc";"Mnth_Lei",#N/A,FALSE,"Mnth_Calc";"Diff_M",#N/A,FALSE,"Difference";"Diff_Cumm",#N/A,FALSE,"Difference";"Mnth_D_M",#N/A,FALSE,"Mnth_Calc"}</definedName>
    <definedName name="wrn.Comp.1" localSheetId="20" hidden="1">{"Mnth_D_YTDA",#N/A,FALSE,"YTD_Calc";"Mnth_D_YTDA",#N/A,FALSE,"YTD_Calc";"YTD_Lei",#N/A,FALSE,"Mnth_Calc";"Mnth_Lei",#N/A,FALSE,"Mnth_Calc";"Diff_M",#N/A,FALSE,"Difference";"Diff_Cumm",#N/A,FALSE,"Difference";"Mnth_D_M",#N/A,FALSE,"Mnth_Calc"}</definedName>
    <definedName name="wrn.Comp.1" localSheetId="21" hidden="1">{"Mnth_D_YTDA",#N/A,FALSE,"YTD_Calc";"Mnth_D_YTDA",#N/A,FALSE,"YTD_Calc";"YTD_Lei",#N/A,FALSE,"Mnth_Calc";"Mnth_Lei",#N/A,FALSE,"Mnth_Calc";"Diff_M",#N/A,FALSE,"Difference";"Diff_Cumm",#N/A,FALSE,"Difference";"Mnth_D_M",#N/A,FALSE,"Mnth_Calc"}</definedName>
    <definedName name="wrn.Comp.1" localSheetId="15" hidden="1">{"Mnth_D_YTDA",#N/A,FALSE,"YTD_Calc";"Mnth_D_YTDA",#N/A,FALSE,"YTD_Calc";"YTD_Lei",#N/A,FALSE,"Mnth_Calc";"Mnth_Lei",#N/A,FALSE,"Mnth_Calc";"Diff_M",#N/A,FALSE,"Difference";"Diff_Cumm",#N/A,FALSE,"Difference";"Mnth_D_M",#N/A,FALSE,"Mnth_Calc"}</definedName>
    <definedName name="wrn.Comp.1" localSheetId="19" hidden="1">{"Mnth_D_YTDA",#N/A,FALSE,"YTD_Calc";"Mnth_D_YTDA",#N/A,FALSE,"YTD_Calc";"YTD_Lei",#N/A,FALSE,"Mnth_Calc";"Mnth_Lei",#N/A,FALSE,"Mnth_Calc";"Diff_M",#N/A,FALSE,"Difference";"Diff_Cumm",#N/A,FALSE,"Difference";"Mnth_D_M",#N/A,FALSE,"Mnth_Calc"}</definedName>
    <definedName name="wrn.Comp.1" hidden="1">{"Mnth_D_YTDA",#N/A,FALSE,"YTD_Calc";"Mnth_D_YTDA",#N/A,FALSE,"YTD_Calc";"YTD_Lei",#N/A,FALSE,"Mnth_Calc";"Mnth_Lei",#N/A,FALSE,"Mnth_Calc";"Diff_M",#N/A,FALSE,"Difference";"Diff_Cumm",#N/A,FALSE,"Difference";"Mnth_D_M",#N/A,FALSE,"Mnth_Calc"}</definedName>
    <definedName name="wrn.Cons_Adj." localSheetId="20" hidden="1">{"BS_TH",#N/A,FALSE,"MPI_ConsBS_Adj";"Cumm_TH",#N/A,FALSE,"MPI_ConsCF_Adj"}</definedName>
    <definedName name="wrn.Cons_Adj." localSheetId="21" hidden="1">{"BS_TH",#N/A,FALSE,"MPI_ConsBS_Adj";"Cumm_TH",#N/A,FALSE,"MPI_ConsCF_Adj"}</definedName>
    <definedName name="wrn.Cons_Adj." localSheetId="15" hidden="1">{"BS_TH",#N/A,FALSE,"MPI_ConsBS_Adj";"Cumm_TH",#N/A,FALSE,"MPI_ConsCF_Adj"}</definedName>
    <definedName name="wrn.Cons_Adj." localSheetId="19" hidden="1">{"BS_TH",#N/A,FALSE,"MPI_ConsBS_Adj";"Cumm_TH",#N/A,FALSE,"MPI_ConsCF_Adj"}</definedName>
    <definedName name="wrn.Cons_Adj." hidden="1">{"BS_TH",#N/A,FALSE,"MPI_ConsBS_Adj";"Cumm_TH",#N/A,FALSE,"MPI_ConsCF_Adj"}</definedName>
    <definedName name="wrn.cons_adj.1" localSheetId="20" hidden="1">{"BS_TH",#N/A,FALSE,"MPI_ConsBS_Adj";"Cumm_TH",#N/A,FALSE,"MPI_ConsCF_Adj"}</definedName>
    <definedName name="wrn.cons_adj.1" localSheetId="21" hidden="1">{"BS_TH",#N/A,FALSE,"MPI_ConsBS_Adj";"Cumm_TH",#N/A,FALSE,"MPI_ConsCF_Adj"}</definedName>
    <definedName name="wrn.cons_adj.1" localSheetId="15" hidden="1">{"BS_TH",#N/A,FALSE,"MPI_ConsBS_Adj";"Cumm_TH",#N/A,FALSE,"MPI_ConsCF_Adj"}</definedName>
    <definedName name="wrn.cons_adj.1" localSheetId="19" hidden="1">{"BS_TH",#N/A,FALSE,"MPI_ConsBS_Adj";"Cumm_TH",#N/A,FALSE,"MPI_ConsCF_Adj"}</definedName>
    <definedName name="wrn.cons_adj.1" hidden="1">{"BS_TH",#N/A,FALSE,"MPI_ConsBS_Adj";"Cumm_TH",#N/A,FALSE,"MPI_ConsCF_Adj"}</definedName>
    <definedName name="wrn.Conservative." localSheetId="20" hidden="1">{#N/A,#N/A,TRUE,"Title Page";#N/A,#N/A,TRUE,"Page 1 C";#N/A,#N/A,TRUE,"Page 2 Standard";#N/A,#N/A,TRUE,"Page 3 C";#N/A,#N/A,TRUE,"Page 4 Standard"}</definedName>
    <definedName name="wrn.Conservative." localSheetId="21" hidden="1">{#N/A,#N/A,TRUE,"Title Page";#N/A,#N/A,TRUE,"Page 1 C";#N/A,#N/A,TRUE,"Page 2 Standard";#N/A,#N/A,TRUE,"Page 3 C";#N/A,#N/A,TRUE,"Page 4 Standard"}</definedName>
    <definedName name="wrn.Conservative." localSheetId="15" hidden="1">{#N/A,#N/A,TRUE,"Title Page";#N/A,#N/A,TRUE,"Page 1 C";#N/A,#N/A,TRUE,"Page 2 Standard";#N/A,#N/A,TRUE,"Page 3 C";#N/A,#N/A,TRUE,"Page 4 Standard"}</definedName>
    <definedName name="wrn.Conservative." localSheetId="19" hidden="1">{#N/A,#N/A,TRUE,"Title Page";#N/A,#N/A,TRUE,"Page 1 C";#N/A,#N/A,TRUE,"Page 2 Standard";#N/A,#N/A,TRUE,"Page 3 C";#N/A,#N/A,TRUE,"Page 4 Standard"}</definedName>
    <definedName name="wrn.Conservative." hidden="1">{#N/A,#N/A,TRUE,"Title Page";#N/A,#N/A,TRUE,"Page 1 C";#N/A,#N/A,TRUE,"Page 2 Standard";#N/A,#N/A,TRUE,"Page 3 C";#N/A,#N/A,TRUE,"Page 4 Standard"}</definedName>
    <definedName name="wrn.Consolidated._.Accounts." localSheetId="20" hidden="1">{#N/A,#N/A,FALSE,"P&amp;L";#N/A,#N/A,FALSE,"BS";#N/A,#N/A,FALSE,"CF";#N/A,#N/A,FALSE,"Sup";#N/A,#N/A,FALSE,"Cum P&amp;L";#N/A,#N/A,FALSE,"Cum CF"}</definedName>
    <definedName name="wrn.Consolidated._.Accounts." localSheetId="21" hidden="1">{#N/A,#N/A,FALSE,"P&amp;L";#N/A,#N/A,FALSE,"BS";#N/A,#N/A,FALSE,"CF";#N/A,#N/A,FALSE,"Sup";#N/A,#N/A,FALSE,"Cum P&amp;L";#N/A,#N/A,FALSE,"Cum CF"}</definedName>
    <definedName name="wrn.Consolidated._.Accounts." localSheetId="15" hidden="1">{#N/A,#N/A,FALSE,"P&amp;L";#N/A,#N/A,FALSE,"BS";#N/A,#N/A,FALSE,"CF";#N/A,#N/A,FALSE,"Sup";#N/A,#N/A,FALSE,"Cum P&amp;L";#N/A,#N/A,FALSE,"Cum CF"}</definedName>
    <definedName name="wrn.Consolidated._.Accounts." localSheetId="19" hidden="1">{#N/A,#N/A,FALSE,"P&amp;L";#N/A,#N/A,FALSE,"BS";#N/A,#N/A,FALSE,"CF";#N/A,#N/A,FALSE,"Sup";#N/A,#N/A,FALSE,"Cum P&amp;L";#N/A,#N/A,FALSE,"Cum CF"}</definedName>
    <definedName name="wrn.Consolidated._.Accounts." hidden="1">{#N/A,#N/A,FALSE,"P&amp;L";#N/A,#N/A,FALSE,"BS";#N/A,#N/A,FALSE,"CF";#N/A,#N/A,FALSE,"Sup";#N/A,#N/A,FALSE,"Cum P&amp;L";#N/A,#N/A,FALSE,"Cum CF"}</definedName>
    <definedName name="wrn.contribution." localSheetId="15" hidden="1">{#N/A,#N/A,FALSE,"Contribution Analysis"}</definedName>
    <definedName name="wrn.contribution." localSheetId="19" hidden="1">{#N/A,#N/A,FALSE,"Contribution Analysis"}</definedName>
    <definedName name="wrn.contribution." hidden="1">{#N/A,#N/A,FALSE,"Contribution Analysis"}</definedName>
    <definedName name="wrn.copeland." localSheetId="20" hidden="1">{#N/A,#N/A,FALSE,"COP CONS SK";#N/A,#N/A,FALSE,"COP CONS RG";#N/A,#N/A,FALSE,"COP CONS SK BC";#N/A,#N/A,FALSE,"COP CONS RG BC";#N/A,#N/A,FALSE,"ALLIANCE SK";#N/A,#N/A,FALSE,"ALLIANCE RG";#N/A,#N/A,FALSE,"CPC SK";#N/A,#N/A,FALSE,"CPC RG"}</definedName>
    <definedName name="wrn.copeland." localSheetId="21" hidden="1">{#N/A,#N/A,FALSE,"COP CONS SK";#N/A,#N/A,FALSE,"COP CONS RG";#N/A,#N/A,FALSE,"COP CONS SK BC";#N/A,#N/A,FALSE,"COP CONS RG BC";#N/A,#N/A,FALSE,"ALLIANCE SK";#N/A,#N/A,FALSE,"ALLIANCE RG";#N/A,#N/A,FALSE,"CPC SK";#N/A,#N/A,FALSE,"CPC RG"}</definedName>
    <definedName name="wrn.copeland." localSheetId="15" hidden="1">{#N/A,#N/A,FALSE,"COP CONS SK";#N/A,#N/A,FALSE,"COP CONS RG";#N/A,#N/A,FALSE,"COP CONS SK BC";#N/A,#N/A,FALSE,"COP CONS RG BC";#N/A,#N/A,FALSE,"ALLIANCE SK";#N/A,#N/A,FALSE,"ALLIANCE RG";#N/A,#N/A,FALSE,"CPC SK";#N/A,#N/A,FALSE,"CPC RG"}</definedName>
    <definedName name="wrn.copeland." localSheetId="19" hidden="1">{#N/A,#N/A,FALSE,"COP CONS SK";#N/A,#N/A,FALSE,"COP CONS RG";#N/A,#N/A,FALSE,"COP CONS SK BC";#N/A,#N/A,FALSE,"COP CONS RG BC";#N/A,#N/A,FALSE,"ALLIANCE SK";#N/A,#N/A,FALSE,"ALLIANCE RG";#N/A,#N/A,FALSE,"CPC SK";#N/A,#N/A,FALSE,"CPC RG"}</definedName>
    <definedName name="wrn.copeland." hidden="1">{#N/A,#N/A,FALSE,"COP CONS SK";#N/A,#N/A,FALSE,"COP CONS RG";#N/A,#N/A,FALSE,"COP CONS SK BC";#N/A,#N/A,FALSE,"COP CONS RG BC";#N/A,#N/A,FALSE,"ALLIANCE SK";#N/A,#N/A,FALSE,"ALLIANCE RG";#N/A,#N/A,FALSE,"CPC SK";#N/A,#N/A,FALSE,"CPC RG"}</definedName>
    <definedName name="wrn.Coplan20022003." localSheetId="20" hidden="1">{#N/A,#N/A,TRUE,"Cut Rag Tobacco Cost";#N/A,#N/A,TRUE,"Custom Duties Table";#N/A,#N/A,TRUE,"Wrapping Mats";#N/A,#N/A,TRUE,"Summary of TSP";#N/A,#N/A,TRUE,"Cost Saving Initiatives";#N/A,#N/A,TRUE,"Country of Origin Discount"}</definedName>
    <definedName name="wrn.Coplan20022003." localSheetId="21" hidden="1">{#N/A,#N/A,TRUE,"Cut Rag Tobacco Cost";#N/A,#N/A,TRUE,"Custom Duties Table";#N/A,#N/A,TRUE,"Wrapping Mats";#N/A,#N/A,TRUE,"Summary of TSP";#N/A,#N/A,TRUE,"Cost Saving Initiatives";#N/A,#N/A,TRUE,"Country of Origin Discount"}</definedName>
    <definedName name="wrn.Coplan20022003." localSheetId="15" hidden="1">{#N/A,#N/A,TRUE,"Cut Rag Tobacco Cost";#N/A,#N/A,TRUE,"Custom Duties Table";#N/A,#N/A,TRUE,"Wrapping Mats";#N/A,#N/A,TRUE,"Summary of TSP";#N/A,#N/A,TRUE,"Cost Saving Initiatives";#N/A,#N/A,TRUE,"Country of Origin Discount"}</definedName>
    <definedName name="wrn.Coplan20022003." localSheetId="19" hidden="1">{#N/A,#N/A,TRUE,"Cut Rag Tobacco Cost";#N/A,#N/A,TRUE,"Custom Duties Table";#N/A,#N/A,TRUE,"Wrapping Mats";#N/A,#N/A,TRUE,"Summary of TSP";#N/A,#N/A,TRUE,"Cost Saving Initiatives";#N/A,#N/A,TRUE,"Country of Origin Discount"}</definedName>
    <definedName name="wrn.Coplan20022003." hidden="1">{#N/A,#N/A,TRUE,"Cut Rag Tobacco Cost";#N/A,#N/A,TRUE,"Custom Duties Table";#N/A,#N/A,TRUE,"Wrapping Mats";#N/A,#N/A,TRUE,"Summary of TSP";#N/A,#N/A,TRUE,"Cost Saving Initiatives";#N/A,#N/A,TRUE,"Country of Origin Discount"}</definedName>
    <definedName name="wrn.cotop." localSheetId="20" hidden="1">{"ReportTop",#N/A,FALSE,"report top"}</definedName>
    <definedName name="wrn.cotop." localSheetId="21" hidden="1">{"ReportTop",#N/A,FALSE,"report top"}</definedName>
    <definedName name="wrn.cotop." localSheetId="15" hidden="1">{"ReportTop",#N/A,FALSE,"report top"}</definedName>
    <definedName name="wrn.cotop." localSheetId="19" hidden="1">{"ReportTop",#N/A,FALSE,"report top"}</definedName>
    <definedName name="wrn.cotop." hidden="1">{"ReportTop",#N/A,FALSE,"report top"}</definedName>
    <definedName name="wrn.crt._.cost._.calculation." localSheetId="20"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rt._.cost._.calculation." localSheetId="21"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rt._.cost._.calculation." localSheetId="15"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rt._.cost._.calculation." localSheetId="19"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rt._.cost._.calculation."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sc." localSheetId="15" hidden="1">{"orixcsc",#N/A,FALSE,"ORIX CSC";"orixcsc2",#N/A,FALSE,"ORIX CSC"}</definedName>
    <definedName name="wrn.csc." localSheetId="19" hidden="1">{"orixcsc",#N/A,FALSE,"ORIX CSC";"orixcsc2",#N/A,FALSE,"ORIX CSC"}</definedName>
    <definedName name="wrn.csc." hidden="1">{"orixcsc",#N/A,FALSE,"ORIX CSC";"orixcsc2",#N/A,FALSE,"ORIX CSC"}</definedName>
    <definedName name="wrn.csc2." localSheetId="15" hidden="1">{#N/A,#N/A,FALSE,"ORIX CSC"}</definedName>
    <definedName name="wrn.csc2." localSheetId="19" hidden="1">{#N/A,#N/A,FALSE,"ORIX CSC"}</definedName>
    <definedName name="wrn.csc2." hidden="1">{#N/A,#N/A,FALSE,"ORIX CSC"}</definedName>
    <definedName name="wrn.dcf." localSheetId="15" hidden="1">{"mgmt forecast",#N/A,FALSE,"Mgmt Forecast";"dcf table",#N/A,FALSE,"Mgmt Forecast";"sensitivity",#N/A,FALSE,"Mgmt Forecast";"table inputs",#N/A,FALSE,"Mgmt Forecast";"calculations",#N/A,FALSE,"Mgmt Forecast"}</definedName>
    <definedName name="wrn.dcf." localSheetId="19" hidden="1">{"mgmt forecast",#N/A,FALSE,"Mgmt Forecast";"dcf table",#N/A,FALSE,"Mgmt Forecast";"sensitivity",#N/A,FALSE,"Mgmt Forecast";"table inputs",#N/A,FALSE,"Mgmt Forecast";"calculations",#N/A,FALSE,"Mgmt Forecast"}</definedName>
    <definedName name="wrn.dcf." hidden="1">{"mgmt forecast",#N/A,FALSE,"Mgmt Forecast";"dcf table",#N/A,FALSE,"Mgmt Forecast";"sensitivity",#N/A,FALSE,"Mgmt Forecast";"table inputs",#N/A,FALSE,"Mgmt Forecast";"calculations",#N/A,FALSE,"Mgmt Forecast"}</definedName>
    <definedName name="wrn.dcf2" localSheetId="15" hidden="1">{"mgmt forecast",#N/A,FALSE,"Mgmt Forecast";"dcf table",#N/A,FALSE,"Mgmt Forecast";"sensitivity",#N/A,FALSE,"Mgmt Forecast";"table inputs",#N/A,FALSE,"Mgmt Forecast";"calculations",#N/A,FALSE,"Mgmt Forecast"}</definedName>
    <definedName name="wrn.dcf2" localSheetId="19" hidden="1">{"mgmt forecast",#N/A,FALSE,"Mgmt Forecast";"dcf table",#N/A,FALSE,"Mgmt Forecast";"sensitivity",#N/A,FALSE,"Mgmt Forecast";"table inputs",#N/A,FALSE,"Mgmt Forecast";"calculations",#N/A,FALSE,"Mgmt Forecast"}</definedName>
    <definedName name="wrn.dcf2" hidden="1">{"mgmt forecast",#N/A,FALSE,"Mgmt Forecast";"dcf table",#N/A,FALSE,"Mgmt Forecast";"sensitivity",#N/A,FALSE,"Mgmt Forecast";"table inputs",#N/A,FALSE,"Mgmt Forecast";"calculations",#N/A,FALSE,"Mgmt Forecast"}</definedName>
    <definedName name="wrn.DEBUT." localSheetId="20"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BUT." localSheetId="21"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BUT." localSheetId="15"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BUT." localSheetId="19"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BUT."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model." localSheetId="20" hidden="1">{#N/A,#N/A,TRUE,"Data";#N/A,#N/A,TRUE,"KCost";#N/A,#N/A,TRUE,"FinPl";#N/A,#N/A,TRUE,"Sale-";#N/A,#N/A,TRUE,"Sale+";#N/A,#N/A,TRUE,"Cost+";#N/A,#N/A,TRUE,"Cost-";#N/A,#N/A,TRUE,"InCoE";#N/A,#N/A,TRUE,"IncPr";#N/A,#N/A,TRUE,"WK";#N/A,#N/A,TRUE,"FRR";#N/A,#N/A,TRUE,"SAnFRR";#N/A,#N/A,TRUE,"ERR";#N/A,#N/A,TRUE,"SAnERR";#N/A,#N/A,TRUE,"P&amp;L";#N/A,#N/A,TRUE,"CF";#N/A,#N/A,TRUE,"BS";#N/A,#N/A,TRUE,"Ratio";#N/A,#N/A,TRUE,"Forex"}</definedName>
    <definedName name="wrn.demodel." localSheetId="21" hidden="1">{#N/A,#N/A,TRUE,"Data";#N/A,#N/A,TRUE,"KCost";#N/A,#N/A,TRUE,"FinPl";#N/A,#N/A,TRUE,"Sale-";#N/A,#N/A,TRUE,"Sale+";#N/A,#N/A,TRUE,"Cost+";#N/A,#N/A,TRUE,"Cost-";#N/A,#N/A,TRUE,"InCoE";#N/A,#N/A,TRUE,"IncPr";#N/A,#N/A,TRUE,"WK";#N/A,#N/A,TRUE,"FRR";#N/A,#N/A,TRUE,"SAnFRR";#N/A,#N/A,TRUE,"ERR";#N/A,#N/A,TRUE,"SAnERR";#N/A,#N/A,TRUE,"P&amp;L";#N/A,#N/A,TRUE,"CF";#N/A,#N/A,TRUE,"BS";#N/A,#N/A,TRUE,"Ratio";#N/A,#N/A,TRUE,"Forex"}</definedName>
    <definedName name="wrn.demodel." localSheetId="15" hidden="1">{#N/A,#N/A,TRUE,"Data";#N/A,#N/A,TRUE,"KCost";#N/A,#N/A,TRUE,"FinPl";#N/A,#N/A,TRUE,"Sale-";#N/A,#N/A,TRUE,"Sale+";#N/A,#N/A,TRUE,"Cost+";#N/A,#N/A,TRUE,"Cost-";#N/A,#N/A,TRUE,"InCoE";#N/A,#N/A,TRUE,"IncPr";#N/A,#N/A,TRUE,"WK";#N/A,#N/A,TRUE,"FRR";#N/A,#N/A,TRUE,"SAnFRR";#N/A,#N/A,TRUE,"ERR";#N/A,#N/A,TRUE,"SAnERR";#N/A,#N/A,TRUE,"P&amp;L";#N/A,#N/A,TRUE,"CF";#N/A,#N/A,TRUE,"BS";#N/A,#N/A,TRUE,"Ratio";#N/A,#N/A,TRUE,"Forex"}</definedName>
    <definedName name="wrn.demodel." localSheetId="19" hidden="1">{#N/A,#N/A,TRUE,"Data";#N/A,#N/A,TRUE,"KCost";#N/A,#N/A,TRUE,"FinPl";#N/A,#N/A,TRUE,"Sale-";#N/A,#N/A,TRUE,"Sale+";#N/A,#N/A,TRUE,"Cost+";#N/A,#N/A,TRUE,"Cost-";#N/A,#N/A,TRUE,"InCoE";#N/A,#N/A,TRUE,"IncPr";#N/A,#N/A,TRUE,"WK";#N/A,#N/A,TRUE,"FRR";#N/A,#N/A,TRUE,"SAnFRR";#N/A,#N/A,TRUE,"ERR";#N/A,#N/A,TRUE,"SAnERR";#N/A,#N/A,TRUE,"P&amp;L";#N/A,#N/A,TRUE,"CF";#N/A,#N/A,TRUE,"BS";#N/A,#N/A,TRUE,"Ratio";#N/A,#N/A,TRUE,"Forex"}</definedName>
    <definedName name="wrn.demodel." hidden="1">{#N/A,#N/A,TRUE,"Data";#N/A,#N/A,TRUE,"KCost";#N/A,#N/A,TRUE,"FinPl";#N/A,#N/A,TRUE,"Sale-";#N/A,#N/A,TRUE,"Sale+";#N/A,#N/A,TRUE,"Cost+";#N/A,#N/A,TRUE,"Cost-";#N/A,#N/A,TRUE,"InCoE";#N/A,#N/A,TRUE,"IncPr";#N/A,#N/A,TRUE,"WK";#N/A,#N/A,TRUE,"FRR";#N/A,#N/A,TRUE,"SAnFRR";#N/A,#N/A,TRUE,"ERR";#N/A,#N/A,TRUE,"SAnERR";#N/A,#N/A,TRUE,"P&amp;L";#N/A,#N/A,TRUE,"CF";#N/A,#N/A,TRUE,"BS";#N/A,#N/A,TRUE,"Ratio";#N/A,#N/A,TRUE,"Forex"}</definedName>
    <definedName name="wrn.Detail." localSheetId="20"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 localSheetId="21"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 localSheetId="15"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 localSheetId="19"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localSheetId="20"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localSheetId="21"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localSheetId="15"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localSheetId="19"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ir._.Of._.Prg._.Off." localSheetId="20" hidden="1">{"Exp",#N/A,FALSE,"Dir of Prg Off";"Sal",#N/A,FALSE,"Dir of Prg Off";"Sum",#N/A,FALSE,"Dir of Prg Off"}</definedName>
    <definedName name="wrn.Dir._.Of._.Prg._.Off." localSheetId="21" hidden="1">{"Exp",#N/A,FALSE,"Dir of Prg Off";"Sal",#N/A,FALSE,"Dir of Prg Off";"Sum",#N/A,FALSE,"Dir of Prg Off"}</definedName>
    <definedName name="wrn.Dir._.Of._.Prg._.Off." localSheetId="15" hidden="1">{"Exp",#N/A,FALSE,"Dir of Prg Off";"Sal",#N/A,FALSE,"Dir of Prg Off";"Sum",#N/A,FALSE,"Dir of Prg Off"}</definedName>
    <definedName name="wrn.Dir._.Of._.Prg._.Off." localSheetId="19" hidden="1">{"Exp",#N/A,FALSE,"Dir of Prg Off";"Sal",#N/A,FALSE,"Dir of Prg Off";"Sum",#N/A,FALSE,"Dir of Prg Off"}</definedName>
    <definedName name="wrn.Dir._.Of._.Prg._.Off." hidden="1">{"Exp",#N/A,FALSE,"Dir of Prg Off";"Sal",#N/A,FALSE,"Dir of Prg Off";"Sum",#N/A,FALSE,"Dir of Prg Off"}</definedName>
    <definedName name="wrn.dir._of._.Prg._.off.1" localSheetId="20" hidden="1">{"Exp",#N/A,FALSE,"Dir of Prg Off";"Sal",#N/A,FALSE,"Dir of Prg Off";"Sum",#N/A,FALSE,"Dir of Prg Off"}</definedName>
    <definedName name="wrn.dir._of._.Prg._.off.1" localSheetId="21" hidden="1">{"Exp",#N/A,FALSE,"Dir of Prg Off";"Sal",#N/A,FALSE,"Dir of Prg Off";"Sum",#N/A,FALSE,"Dir of Prg Off"}</definedName>
    <definedName name="wrn.dir._of._.Prg._.off.1" localSheetId="15" hidden="1">{"Exp",#N/A,FALSE,"Dir of Prg Off";"Sal",#N/A,FALSE,"Dir of Prg Off";"Sum",#N/A,FALSE,"Dir of Prg Off"}</definedName>
    <definedName name="wrn.dir._of._.Prg._.off.1" localSheetId="19" hidden="1">{"Exp",#N/A,FALSE,"Dir of Prg Off";"Sal",#N/A,FALSE,"Dir of Prg Off";"Sum",#N/A,FALSE,"Dir of Prg Off"}</definedName>
    <definedName name="wrn.dir._of._.Prg._.off.1" hidden="1">{"Exp",#N/A,FALSE,"Dir of Prg Off";"Sal",#N/A,FALSE,"Dir of Prg Off";"Sum",#N/A,FALSE,"Dir of Prg Off"}</definedName>
    <definedName name="wrn.dir._of._.Prg._.off.1." localSheetId="20" hidden="1">{"Exp",#N/A,FALSE,"Dir of Prg Off";"Sal",#N/A,FALSE,"Dir of Prg Off";"Sum",#N/A,FALSE,"Dir of Prg Off"}</definedName>
    <definedName name="wrn.dir._of._.Prg._.off.1." localSheetId="21" hidden="1">{"Exp",#N/A,FALSE,"Dir of Prg Off";"Sal",#N/A,FALSE,"Dir of Prg Off";"Sum",#N/A,FALSE,"Dir of Prg Off"}</definedName>
    <definedName name="wrn.dir._of._.Prg._.off.1." localSheetId="15" hidden="1">{"Exp",#N/A,FALSE,"Dir of Prg Off";"Sal",#N/A,FALSE,"Dir of Prg Off";"Sum",#N/A,FALSE,"Dir of Prg Off"}</definedName>
    <definedName name="wrn.dir._of._.Prg._.off.1." localSheetId="19" hidden="1">{"Exp",#N/A,FALSE,"Dir of Prg Off";"Sal",#N/A,FALSE,"Dir of Prg Off";"Sum",#N/A,FALSE,"Dir of Prg Off"}</definedName>
    <definedName name="wrn.dir._of._.Prg._.off.1." hidden="1">{"Exp",#N/A,FALSE,"Dir of Prg Off";"Sal",#N/A,FALSE,"Dir of Prg Off";"Sum",#N/A,FALSE,"Dir of Prg Off"}</definedName>
    <definedName name="wrn.DMark." localSheetId="20" hidden="1">{#N/A,#N/A,FALSE,"DM ACS";#N/A,#N/A,FALSE,"DM P&amp;L";#N/A,#N/A,FALSE,"DM BS";#N/A,#N/A,FALSE,"DM CF"}</definedName>
    <definedName name="wrn.DMark." localSheetId="21" hidden="1">{#N/A,#N/A,FALSE,"DM ACS";#N/A,#N/A,FALSE,"DM P&amp;L";#N/A,#N/A,FALSE,"DM BS";#N/A,#N/A,FALSE,"DM CF"}</definedName>
    <definedName name="wrn.DMark." localSheetId="15" hidden="1">{#N/A,#N/A,FALSE,"DM ACS";#N/A,#N/A,FALSE,"DM P&amp;L";#N/A,#N/A,FALSE,"DM BS";#N/A,#N/A,FALSE,"DM CF"}</definedName>
    <definedName name="wrn.DMark." localSheetId="19" hidden="1">{#N/A,#N/A,FALSE,"DM ACS";#N/A,#N/A,FALSE,"DM P&amp;L";#N/A,#N/A,FALSE,"DM BS";#N/A,#N/A,FALSE,"DM CF"}</definedName>
    <definedName name="wrn.DMark." hidden="1">{#N/A,#N/A,FALSE,"DM ACS";#N/A,#N/A,FALSE,"DM P&amp;L";#N/A,#N/A,FALSE,"DM BS";#N/A,#N/A,FALSE,"DM CF"}</definedName>
    <definedName name="wrn.Dollars." localSheetId="20" hidden="1">{#N/A,#N/A,FALSE,"$ ACS";#N/A,#N/A,FALSE,"$ P&amp;L";#N/A,#N/A,FALSE,"$ BS";#N/A,#N/A,FALSE,"$ CF"}</definedName>
    <definedName name="wrn.Dollars." localSheetId="21" hidden="1">{#N/A,#N/A,FALSE,"$ ACS";#N/A,#N/A,FALSE,"$ P&amp;L";#N/A,#N/A,FALSE,"$ BS";#N/A,#N/A,FALSE,"$ CF"}</definedName>
    <definedName name="wrn.Dollars." localSheetId="15" hidden="1">{#N/A,#N/A,FALSE,"$ ACS";#N/A,#N/A,FALSE,"$ P&amp;L";#N/A,#N/A,FALSE,"$ BS";#N/A,#N/A,FALSE,"$ CF"}</definedName>
    <definedName name="wrn.Dollars." localSheetId="19" hidden="1">{#N/A,#N/A,FALSE,"$ ACS";#N/A,#N/A,FALSE,"$ P&amp;L";#N/A,#N/A,FALSE,"$ BS";#N/A,#N/A,FALSE,"$ CF"}</definedName>
    <definedName name="wrn.Dollars." hidden="1">{#N/A,#N/A,FALSE,"$ ACS";#N/A,#N/A,FALSE,"$ P&amp;L";#N/A,#N/A,FALSE,"$ BS";#N/A,#N/A,FALSE,"$ CF"}</definedName>
    <definedName name="wrn.Draft._.Monthly._.Results." localSheetId="20" hidden="1">{#N/A,#N/A,TRUE,"Total Portfolio Greece";#N/A,#N/A,TRUE,"Consumer Loans";#N/A,#N/A,TRUE,"Auto Moto Loans";#N/A,#N/A,TRUE,"Issuing Business";#N/A,#N/A,TRUE,"Acquiring Business";#N/A,#N/A,TRUE,"Commission Analysis"}</definedName>
    <definedName name="wrn.Draft._.Monthly._.Results." localSheetId="21" hidden="1">{#N/A,#N/A,TRUE,"Total Portfolio Greece";#N/A,#N/A,TRUE,"Consumer Loans";#N/A,#N/A,TRUE,"Auto Moto Loans";#N/A,#N/A,TRUE,"Issuing Business";#N/A,#N/A,TRUE,"Acquiring Business";#N/A,#N/A,TRUE,"Commission Analysis"}</definedName>
    <definedName name="wrn.Draft._.Monthly._.Results." localSheetId="15" hidden="1">{#N/A,#N/A,TRUE,"Total Portfolio Greece";#N/A,#N/A,TRUE,"Consumer Loans";#N/A,#N/A,TRUE,"Auto Moto Loans";#N/A,#N/A,TRUE,"Issuing Business";#N/A,#N/A,TRUE,"Acquiring Business";#N/A,#N/A,TRUE,"Commission Analysis"}</definedName>
    <definedName name="wrn.Draft._.Monthly._.Results." localSheetId="19" hidden="1">{#N/A,#N/A,TRUE,"Total Portfolio Greece";#N/A,#N/A,TRUE,"Consumer Loans";#N/A,#N/A,TRUE,"Auto Moto Loans";#N/A,#N/A,TRUE,"Issuing Business";#N/A,#N/A,TRUE,"Acquiring Business";#N/A,#N/A,TRUE,"Commission Analysis"}</definedName>
    <definedName name="wrn.Draft._.Monthly._.Results." hidden="1">{#N/A,#N/A,TRUE,"Total Portfolio Greece";#N/A,#N/A,TRUE,"Consumer Loans";#N/A,#N/A,TRUE,"Auto Moto Loans";#N/A,#N/A,TRUE,"Issuing Business";#N/A,#N/A,TRUE,"Acquiring Business";#N/A,#N/A,TRUE,"Commission Analysis"}</definedName>
    <definedName name="wrn.druck14." localSheetId="15" hidden="1">{#N/A,#N/A,TRUE,"5.2 LIVRARI (TROL)-BURO"}</definedName>
    <definedName name="wrn.druck14." localSheetId="19" hidden="1">{#N/A,#N/A,TRUE,"5.2 LIVRARI (TROL)-BURO"}</definedName>
    <definedName name="wrn.druck14." hidden="1">{#N/A,#N/A,TRUE,"5.2 LIVRARI (TROL)-BURO"}</definedName>
    <definedName name="wrn.Edutainment._.Priority._.List." localSheetId="20" hidden="1">{#N/A,#N/A,FALSE,"DI 2 YEAR MASTER SCHEDULE"}</definedName>
    <definedName name="wrn.Edutainment._.Priority._.List." localSheetId="21" hidden="1">{#N/A,#N/A,FALSE,"DI 2 YEAR MASTER SCHEDULE"}</definedName>
    <definedName name="wrn.Edutainment._.Priority._.List." localSheetId="15" hidden="1">{#N/A,#N/A,FALSE,"DI 2 YEAR MASTER SCHEDULE"}</definedName>
    <definedName name="wrn.Edutainment._.Priority._.List." localSheetId="19" hidden="1">{#N/A,#N/A,FALSE,"DI 2 YEAR MASTER SCHEDULE"}</definedName>
    <definedName name="wrn.Edutainment._.Priority._.List." hidden="1">{#N/A,#N/A,FALSE,"DI 2 YEAR MASTER SCHEDULE"}</definedName>
    <definedName name="wrn.ehmd." localSheetId="20" hidden="1">{#N/A,#N/A,FALSE,"EHMD SK";#N/A,#N/A,FALSE,"EHMD RG"}</definedName>
    <definedName name="wrn.ehmd." localSheetId="21" hidden="1">{#N/A,#N/A,FALSE,"EHMD SK";#N/A,#N/A,FALSE,"EHMD RG"}</definedName>
    <definedName name="wrn.ehmd." localSheetId="15" hidden="1">{#N/A,#N/A,FALSE,"EHMD SK";#N/A,#N/A,FALSE,"EHMD RG"}</definedName>
    <definedName name="wrn.ehmd." localSheetId="19" hidden="1">{#N/A,#N/A,FALSE,"EHMD SK";#N/A,#N/A,FALSE,"EHMD RG"}</definedName>
    <definedName name="wrn.ehmd." hidden="1">{#N/A,#N/A,FALSE,"EHMD SK";#N/A,#N/A,FALSE,"EHMD RG"}</definedName>
    <definedName name="wrn.Ergebnisbericht._.Hellma." localSheetId="20" hidden="1">{#N/A,#N/A,FALSE,"Inhalt";#N/A,#N/A,FALSE,"Kommentar";#N/A,#N/A,FALSE,"Ergebnisrechnung";#N/A,#N/A,FALSE,"Umsatz";#N/A,#N/A,FALSE,"Bilanz"}</definedName>
    <definedName name="wrn.Ergebnisbericht._.Hellma." localSheetId="21" hidden="1">{#N/A,#N/A,FALSE,"Inhalt";#N/A,#N/A,FALSE,"Kommentar";#N/A,#N/A,FALSE,"Ergebnisrechnung";#N/A,#N/A,FALSE,"Umsatz";#N/A,#N/A,FALSE,"Bilanz"}</definedName>
    <definedName name="wrn.Ergebnisbericht._.Hellma." localSheetId="15" hidden="1">{#N/A,#N/A,FALSE,"Inhalt";#N/A,#N/A,FALSE,"Kommentar";#N/A,#N/A,FALSE,"Ergebnisrechnung";#N/A,#N/A,FALSE,"Umsatz";#N/A,#N/A,FALSE,"Bilanz"}</definedName>
    <definedName name="wrn.Ergebnisbericht._.Hellma." localSheetId="19" hidden="1">{#N/A,#N/A,FALSE,"Inhalt";#N/A,#N/A,FALSE,"Kommentar";#N/A,#N/A,FALSE,"Ergebnisrechnung";#N/A,#N/A,FALSE,"Umsatz";#N/A,#N/A,FALSE,"Bilanz"}</definedName>
    <definedName name="wrn.Ergebnisbericht._.Hellma." hidden="1">{#N/A,#N/A,FALSE,"Inhalt";#N/A,#N/A,FALSE,"Kommentar";#N/A,#N/A,FALSE,"Ergebnisrechnung";#N/A,#N/A,FALSE,"Umsatz";#N/A,#N/A,FALSE,"Bilanz"}</definedName>
    <definedName name="wrn.Ergebnisbericht._.Marietta." localSheetId="20" hidden="1">{#N/A,#N/A,FALSE,"Inhalt";#N/A,#N/A,FALSE,"Kommentar";#N/A,#N/A,FALSE,"Ergebnisrechnung";#N/A,#N/A,FALSE,"Umsatz"}</definedName>
    <definedName name="wrn.Ergebnisbericht._.Marietta." localSheetId="21" hidden="1">{#N/A,#N/A,FALSE,"Inhalt";#N/A,#N/A,FALSE,"Kommentar";#N/A,#N/A,FALSE,"Ergebnisrechnung";#N/A,#N/A,FALSE,"Umsatz"}</definedName>
    <definedName name="wrn.Ergebnisbericht._.Marietta." localSheetId="15" hidden="1">{#N/A,#N/A,FALSE,"Inhalt";#N/A,#N/A,FALSE,"Kommentar";#N/A,#N/A,FALSE,"Ergebnisrechnung";#N/A,#N/A,FALSE,"Umsatz"}</definedName>
    <definedName name="wrn.Ergebnisbericht._.Marietta." localSheetId="19" hidden="1">{#N/A,#N/A,FALSE,"Inhalt";#N/A,#N/A,FALSE,"Kommentar";#N/A,#N/A,FALSE,"Ergebnisrechnung";#N/A,#N/A,FALSE,"Umsatz"}</definedName>
    <definedName name="wrn.Ergebnisbericht._.Marietta." hidden="1">{#N/A,#N/A,FALSE,"Inhalt";#N/A,#N/A,FALSE,"Kommentar";#N/A,#N/A,FALSE,"Ergebnisrechnung";#N/A,#N/A,FALSE,"Umsatz"}</definedName>
    <definedName name="wrn.Ergebnisbericht._.Vonwiller." localSheetId="20"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gebnisbericht._.Vonwiller." localSheetId="21"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gebnisbericht._.Vonwiller." localSheetId="15"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gebnisbericht._.Vonwiller." localSheetId="19"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gebnisbericht._.Vonwiller."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läuterungen." localSheetId="20" hidden="1">{#N/A,#N/A,FALSE,"ERLBIL";#N/A,#N/A,FALSE,"ERLGUV"}</definedName>
    <definedName name="wrn.Erläuterungen." localSheetId="21" hidden="1">{#N/A,#N/A,FALSE,"ERLBIL";#N/A,#N/A,FALSE,"ERLGUV"}</definedName>
    <definedName name="wrn.Erläuterungen." localSheetId="15" hidden="1">{#N/A,#N/A,FALSE,"ERLBIL";#N/A,#N/A,FALSE,"ERLGUV"}</definedName>
    <definedName name="wrn.Erläuterungen." localSheetId="19" hidden="1">{#N/A,#N/A,FALSE,"ERLBIL";#N/A,#N/A,FALSE,"ERLGUV"}</definedName>
    <definedName name="wrn.Erläuterungen." hidden="1">{#N/A,#N/A,FALSE,"ERLBIL";#N/A,#N/A,FALSE,"ERLGUV"}</definedName>
    <definedName name="wrn.Estimated._.Tax._.Payment." localSheetId="20" hidden="1">{"FSC Cons",#N/A,FALSE,"FSC Cons";"Cisco",#N/A,FALSE,"Cisco";#N/A,#N/A,FALSE,"FY97 YTD"}</definedName>
    <definedName name="wrn.Estimated._.Tax._.Payment." localSheetId="21" hidden="1">{"FSC Cons",#N/A,FALSE,"FSC Cons";"Cisco",#N/A,FALSE,"Cisco";#N/A,#N/A,FALSE,"FY97 YTD"}</definedName>
    <definedName name="wrn.Estimated._.Tax._.Payment." localSheetId="15" hidden="1">{"FSC Cons",#N/A,FALSE,"FSC Cons";"Cisco",#N/A,FALSE,"Cisco";#N/A,#N/A,FALSE,"FY97 YTD"}</definedName>
    <definedName name="wrn.Estimated._.Tax._.Payment." localSheetId="19" hidden="1">{"FSC Cons",#N/A,FALSE,"FSC Cons";"Cisco",#N/A,FALSE,"Cisco";#N/A,#N/A,FALSE,"FY97 YTD"}</definedName>
    <definedName name="wrn.Estimated._.Tax._.Payment." hidden="1">{"FSC Cons",#N/A,FALSE,"FSC Cons";"Cisco",#N/A,FALSE,"Cisco";#N/A,#N/A,FALSE,"FY97 YTD"}</definedName>
    <definedName name="wrn.Eurofinance91125." localSheetId="15" hidden="1">{#N/A,#N/A,TRUE,"Fields";#N/A,#N/A,TRUE,"Sens"}</definedName>
    <definedName name="wrn.Eurofinance91125." localSheetId="19" hidden="1">{#N/A,#N/A,TRUE,"Fields";#N/A,#N/A,TRUE,"Sens"}</definedName>
    <definedName name="wrn.Eurofinance91125." hidden="1">{#N/A,#N/A,TRUE,"Fields";#N/A,#N/A,TRUE,"Sens"}</definedName>
    <definedName name="wrn.Exec." localSheetId="20" hidden="1">{"Sum_Ex",#N/A,FALSE,"Slides";"Tan",#N/A,FALSE,"Slides";"Intan",#N/A,FALSE,"Slides";"TVB_K",#N/A,FALSE,"Slides";"TVB_TAN_O",#N/A,FALSE,"Slides";"TVB_Int",#N/A,FALSE,"Slides";"BCST",#N/A,FALSE,"Broadcast equipment  (2)";"Tech_Eq",#N/A,FALSE,"Slide_Tec_Eq";"CONST",#N/A,FALSE,"Slide_construction"}</definedName>
    <definedName name="wrn.Exec." localSheetId="21" hidden="1">{"Sum_Ex",#N/A,FALSE,"Slides";"Tan",#N/A,FALSE,"Slides";"Intan",#N/A,FALSE,"Slides";"TVB_K",#N/A,FALSE,"Slides";"TVB_TAN_O",#N/A,FALSE,"Slides";"TVB_Int",#N/A,FALSE,"Slides";"BCST",#N/A,FALSE,"Broadcast equipment  (2)";"Tech_Eq",#N/A,FALSE,"Slide_Tec_Eq";"CONST",#N/A,FALSE,"Slide_construction"}</definedName>
    <definedName name="wrn.Exec." localSheetId="15" hidden="1">{"Sum_Ex",#N/A,FALSE,"Slides";"Tan",#N/A,FALSE,"Slides";"Intan",#N/A,FALSE,"Slides";"TVB_K",#N/A,FALSE,"Slides";"TVB_TAN_O",#N/A,FALSE,"Slides";"TVB_Int",#N/A,FALSE,"Slides";"BCST",#N/A,FALSE,"Broadcast equipment  (2)";"Tech_Eq",#N/A,FALSE,"Slide_Tec_Eq";"CONST",#N/A,FALSE,"Slide_construction"}</definedName>
    <definedName name="wrn.Exec." localSheetId="19" hidden="1">{"Sum_Ex",#N/A,FALSE,"Slides";"Tan",#N/A,FALSE,"Slides";"Intan",#N/A,FALSE,"Slides";"TVB_K",#N/A,FALSE,"Slides";"TVB_TAN_O",#N/A,FALSE,"Slides";"TVB_Int",#N/A,FALSE,"Slides";"BCST",#N/A,FALSE,"Broadcast equipment  (2)";"Tech_Eq",#N/A,FALSE,"Slide_Tec_Eq";"CONST",#N/A,FALSE,"Slide_construction"}</definedName>
    <definedName name="wrn.Exec." hidden="1">{"Sum_Ex",#N/A,FALSE,"Slides";"Tan",#N/A,FALSE,"Slides";"Intan",#N/A,FALSE,"Slides";"TVB_K",#N/A,FALSE,"Slides";"TVB_TAN_O",#N/A,FALSE,"Slides";"TVB_Int",#N/A,FALSE,"Slides";"BCST",#N/A,FALSE,"Broadcast equipment  (2)";"Tech_Eq",#N/A,FALSE,"Slide_Tec_Eq";"CONST",#N/A,FALSE,"Slide_construction"}</definedName>
    <definedName name="wrn.exec_IS" localSheetId="20" hidden="1">{"IS_LCL_TV",#N/A,FALSE,"IS_Disc";"IS_TV_BUC",#N/A,FALSE,"IS_Disc";"IS_PRO_FM_BUC",#N/A,FALSE,"IS_Disc";"IS_PRO_NW",#N/A,FALSE,"IS_Disc"}</definedName>
    <definedName name="wrn.exec_IS" localSheetId="21" hidden="1">{"IS_LCL_TV",#N/A,FALSE,"IS_Disc";"IS_TV_BUC",#N/A,FALSE,"IS_Disc";"IS_PRO_FM_BUC",#N/A,FALSE,"IS_Disc";"IS_PRO_NW",#N/A,FALSE,"IS_Disc"}</definedName>
    <definedName name="wrn.exec_IS" localSheetId="15" hidden="1">{"IS_LCL_TV",#N/A,FALSE,"IS_Disc";"IS_TV_BUC",#N/A,FALSE,"IS_Disc";"IS_PRO_FM_BUC",#N/A,FALSE,"IS_Disc";"IS_PRO_NW",#N/A,FALSE,"IS_Disc"}</definedName>
    <definedName name="wrn.exec_IS" localSheetId="19" hidden="1">{"IS_LCL_TV",#N/A,FALSE,"IS_Disc";"IS_TV_BUC",#N/A,FALSE,"IS_Disc";"IS_PRO_FM_BUC",#N/A,FALSE,"IS_Disc";"IS_PRO_NW",#N/A,FALSE,"IS_Disc"}</definedName>
    <definedName name="wrn.exec_IS" hidden="1">{"IS_LCL_TV",#N/A,FALSE,"IS_Disc";"IS_TV_BUC",#N/A,FALSE,"IS_Disc";"IS_PRO_FM_BUC",#N/A,FALSE,"IS_Disc";"IS_PRO_NW",#N/A,FALSE,"IS_Disc"}</definedName>
    <definedName name="wrn.Exec_IS." localSheetId="20" hidden="1">{"IS_LCL_TV",#N/A,FALSE,"IS_Disc";"IS_TV_BUC",#N/A,FALSE,"IS_Disc";"IS_PRO_FM_BUC",#N/A,FALSE,"IS_Disc";"IS_PRO_NW",#N/A,FALSE,"IS_Disc"}</definedName>
    <definedName name="wrn.Exec_IS." localSheetId="21" hidden="1">{"IS_LCL_TV",#N/A,FALSE,"IS_Disc";"IS_TV_BUC",#N/A,FALSE,"IS_Disc";"IS_PRO_FM_BUC",#N/A,FALSE,"IS_Disc";"IS_PRO_NW",#N/A,FALSE,"IS_Disc"}</definedName>
    <definedName name="wrn.Exec_IS." localSheetId="15" hidden="1">{"IS_LCL_TV",#N/A,FALSE,"IS_Disc";"IS_TV_BUC",#N/A,FALSE,"IS_Disc";"IS_PRO_FM_BUC",#N/A,FALSE,"IS_Disc";"IS_PRO_NW",#N/A,FALSE,"IS_Disc"}</definedName>
    <definedName name="wrn.Exec_IS." localSheetId="19" hidden="1">{"IS_LCL_TV",#N/A,FALSE,"IS_Disc";"IS_TV_BUC",#N/A,FALSE,"IS_Disc";"IS_PRO_FM_BUC",#N/A,FALSE,"IS_Disc";"IS_PRO_NW",#N/A,FALSE,"IS_Disc"}</definedName>
    <definedName name="wrn.Exec_IS." hidden="1">{"IS_LCL_TV",#N/A,FALSE,"IS_Disc";"IS_TV_BUC",#N/A,FALSE,"IS_Disc";"IS_PRO_FM_BUC",#N/A,FALSE,"IS_Disc";"IS_PRO_NW",#N/A,FALSE,"IS_Disc"}</definedName>
    <definedName name="wrn.Exec_IS.1" localSheetId="20" hidden="1">{"IS_LCL_TV",#N/A,FALSE,"IS_Disc";"IS_TV_BUC",#N/A,FALSE,"IS_Disc";"IS_PRO_FM_BUC",#N/A,FALSE,"IS_Disc";"IS_PRO_NW",#N/A,FALSE,"IS_Disc"}</definedName>
    <definedName name="wrn.Exec_IS.1" localSheetId="21" hidden="1">{"IS_LCL_TV",#N/A,FALSE,"IS_Disc";"IS_TV_BUC",#N/A,FALSE,"IS_Disc";"IS_PRO_FM_BUC",#N/A,FALSE,"IS_Disc";"IS_PRO_NW",#N/A,FALSE,"IS_Disc"}</definedName>
    <definedName name="wrn.Exec_IS.1" localSheetId="15" hidden="1">{"IS_LCL_TV",#N/A,FALSE,"IS_Disc";"IS_TV_BUC",#N/A,FALSE,"IS_Disc";"IS_PRO_FM_BUC",#N/A,FALSE,"IS_Disc";"IS_PRO_NW",#N/A,FALSE,"IS_Disc"}</definedName>
    <definedName name="wrn.Exec_IS.1" localSheetId="19" hidden="1">{"IS_LCL_TV",#N/A,FALSE,"IS_Disc";"IS_TV_BUC",#N/A,FALSE,"IS_Disc";"IS_PRO_FM_BUC",#N/A,FALSE,"IS_Disc";"IS_PRO_NW",#N/A,FALSE,"IS_Disc"}</definedName>
    <definedName name="wrn.Exec_IS.1" hidden="1">{"IS_LCL_TV",#N/A,FALSE,"IS_Disc";"IS_TV_BUC",#N/A,FALSE,"IS_Disc";"IS_PRO_FM_BUC",#N/A,FALSE,"IS_Disc";"IS_PRO_NW",#N/A,FALSE,"IS_Disc"}</definedName>
    <definedName name="wrn.exec_IS1" localSheetId="20" hidden="1">{"IS_LCL_TV",#N/A,FALSE,"IS_Disc";"IS_TV_BUC",#N/A,FALSE,"IS_Disc";"IS_PRO_FM_BUC",#N/A,FALSE,"IS_Disc";"IS_PRO_NW",#N/A,FALSE,"IS_Disc"}</definedName>
    <definedName name="wrn.exec_IS1" localSheetId="21" hidden="1">{"IS_LCL_TV",#N/A,FALSE,"IS_Disc";"IS_TV_BUC",#N/A,FALSE,"IS_Disc";"IS_PRO_FM_BUC",#N/A,FALSE,"IS_Disc";"IS_PRO_NW",#N/A,FALSE,"IS_Disc"}</definedName>
    <definedName name="wrn.exec_IS1" localSheetId="15" hidden="1">{"IS_LCL_TV",#N/A,FALSE,"IS_Disc";"IS_TV_BUC",#N/A,FALSE,"IS_Disc";"IS_PRO_FM_BUC",#N/A,FALSE,"IS_Disc";"IS_PRO_NW",#N/A,FALSE,"IS_Disc"}</definedName>
    <definedName name="wrn.exec_IS1" localSheetId="19" hidden="1">{"IS_LCL_TV",#N/A,FALSE,"IS_Disc";"IS_TV_BUC",#N/A,FALSE,"IS_Disc";"IS_PRO_FM_BUC",#N/A,FALSE,"IS_Disc";"IS_PRO_NW",#N/A,FALSE,"IS_Disc"}</definedName>
    <definedName name="wrn.exec_IS1" hidden="1">{"IS_LCL_TV",#N/A,FALSE,"IS_Disc";"IS_TV_BUC",#N/A,FALSE,"IS_Disc";"IS_PRO_FM_BUC",#N/A,FALSE,"IS_Disc";"IS_PRO_NW",#N/A,FALSE,"IS_Disc"}</definedName>
    <definedName name="wrn.exec_new" localSheetId="20" hidden="1">{"IS_New",#N/A,FALSE,"SLIDES_New";"IS_PRO_TV_2",#N/A,FALSE,"IS_New";"IS_LCL_NEW",#N/A,FALSE,"IS_New";"IS_NWR_NEW",#N/A,FALSE,"IS_New";"IS_PRO_CSC",#N/A,FALSE,"IS_New";"IS_PRO_INFO",#N/A,FALSE,"IS_New"}</definedName>
    <definedName name="wrn.exec_new" localSheetId="21" hidden="1">{"IS_New",#N/A,FALSE,"SLIDES_New";"IS_PRO_TV_2",#N/A,FALSE,"IS_New";"IS_LCL_NEW",#N/A,FALSE,"IS_New";"IS_NWR_NEW",#N/A,FALSE,"IS_New";"IS_PRO_CSC",#N/A,FALSE,"IS_New";"IS_PRO_INFO",#N/A,FALSE,"IS_New"}</definedName>
    <definedName name="wrn.exec_new" localSheetId="15" hidden="1">{"IS_New",#N/A,FALSE,"SLIDES_New";"IS_PRO_TV_2",#N/A,FALSE,"IS_New";"IS_LCL_NEW",#N/A,FALSE,"IS_New";"IS_NWR_NEW",#N/A,FALSE,"IS_New";"IS_PRO_CSC",#N/A,FALSE,"IS_New";"IS_PRO_INFO",#N/A,FALSE,"IS_New"}</definedName>
    <definedName name="wrn.exec_new" localSheetId="19" hidden="1">{"IS_New",#N/A,FALSE,"SLIDES_New";"IS_PRO_TV_2",#N/A,FALSE,"IS_New";"IS_LCL_NEW",#N/A,FALSE,"IS_New";"IS_NWR_NEW",#N/A,FALSE,"IS_New";"IS_PRO_CSC",#N/A,FALSE,"IS_New";"IS_PRO_INFO",#N/A,FALSE,"IS_New"}</definedName>
    <definedName name="wrn.exec_new" hidden="1">{"IS_New",#N/A,FALSE,"SLIDES_New";"IS_PRO_TV_2",#N/A,FALSE,"IS_New";"IS_LCL_NEW",#N/A,FALSE,"IS_New";"IS_NWR_NEW",#N/A,FALSE,"IS_New";"IS_PRO_CSC",#N/A,FALSE,"IS_New";"IS_PRO_INFO",#N/A,FALSE,"IS_New"}</definedName>
    <definedName name="wrn.Exec_New." localSheetId="20" hidden="1">{"IS_New",#N/A,FALSE,"SLIDES_New";"IS_PRO_TV_2",#N/A,FALSE,"IS_New";"IS_LCL_NEW",#N/A,FALSE,"IS_New";"IS_NWR_NEW",#N/A,FALSE,"IS_New";"IS_PRO_CSC",#N/A,FALSE,"IS_New";"IS_PRO_INFO",#N/A,FALSE,"IS_New"}</definedName>
    <definedName name="wrn.Exec_New." localSheetId="21" hidden="1">{"IS_New",#N/A,FALSE,"SLIDES_New";"IS_PRO_TV_2",#N/A,FALSE,"IS_New";"IS_LCL_NEW",#N/A,FALSE,"IS_New";"IS_NWR_NEW",#N/A,FALSE,"IS_New";"IS_PRO_CSC",#N/A,FALSE,"IS_New";"IS_PRO_INFO",#N/A,FALSE,"IS_New"}</definedName>
    <definedName name="wrn.Exec_New." localSheetId="15" hidden="1">{"IS_New",#N/A,FALSE,"SLIDES_New";"IS_PRO_TV_2",#N/A,FALSE,"IS_New";"IS_LCL_NEW",#N/A,FALSE,"IS_New";"IS_NWR_NEW",#N/A,FALSE,"IS_New";"IS_PRO_CSC",#N/A,FALSE,"IS_New";"IS_PRO_INFO",#N/A,FALSE,"IS_New"}</definedName>
    <definedName name="wrn.Exec_New." localSheetId="19" hidden="1">{"IS_New",#N/A,FALSE,"SLIDES_New";"IS_PRO_TV_2",#N/A,FALSE,"IS_New";"IS_LCL_NEW",#N/A,FALSE,"IS_New";"IS_NWR_NEW",#N/A,FALSE,"IS_New";"IS_PRO_CSC",#N/A,FALSE,"IS_New";"IS_PRO_INFO",#N/A,FALSE,"IS_New"}</definedName>
    <definedName name="wrn.Exec_New." hidden="1">{"IS_New",#N/A,FALSE,"SLIDES_New";"IS_PRO_TV_2",#N/A,FALSE,"IS_New";"IS_LCL_NEW",#N/A,FALSE,"IS_New";"IS_NWR_NEW",#N/A,FALSE,"IS_New";"IS_PRO_CSC",#N/A,FALSE,"IS_New";"IS_PRO_INFO",#N/A,FALSE,"IS_New"}</definedName>
    <definedName name="wrn.Exec_New.1" localSheetId="20" hidden="1">{"IS_New",#N/A,FALSE,"SLIDES_New";"IS_PRO_TV_2",#N/A,FALSE,"IS_New";"IS_LCL_NEW",#N/A,FALSE,"IS_New";"IS_NWR_NEW",#N/A,FALSE,"IS_New";"IS_PRO_CSC",#N/A,FALSE,"IS_New";"IS_PRO_INFO",#N/A,FALSE,"IS_New"}</definedName>
    <definedName name="wrn.Exec_New.1" localSheetId="21" hidden="1">{"IS_New",#N/A,FALSE,"SLIDES_New";"IS_PRO_TV_2",#N/A,FALSE,"IS_New";"IS_LCL_NEW",#N/A,FALSE,"IS_New";"IS_NWR_NEW",#N/A,FALSE,"IS_New";"IS_PRO_CSC",#N/A,FALSE,"IS_New";"IS_PRO_INFO",#N/A,FALSE,"IS_New"}</definedName>
    <definedName name="wrn.Exec_New.1" localSheetId="15" hidden="1">{"IS_New",#N/A,FALSE,"SLIDES_New";"IS_PRO_TV_2",#N/A,FALSE,"IS_New";"IS_LCL_NEW",#N/A,FALSE,"IS_New";"IS_NWR_NEW",#N/A,FALSE,"IS_New";"IS_PRO_CSC",#N/A,FALSE,"IS_New";"IS_PRO_INFO",#N/A,FALSE,"IS_New"}</definedName>
    <definedName name="wrn.Exec_New.1" localSheetId="19" hidden="1">{"IS_New",#N/A,FALSE,"SLIDES_New";"IS_PRO_TV_2",#N/A,FALSE,"IS_New";"IS_LCL_NEW",#N/A,FALSE,"IS_New";"IS_NWR_NEW",#N/A,FALSE,"IS_New";"IS_PRO_CSC",#N/A,FALSE,"IS_New";"IS_PRO_INFO",#N/A,FALSE,"IS_New"}</definedName>
    <definedName name="wrn.Exec_New.1" hidden="1">{"IS_New",#N/A,FALSE,"SLIDES_New";"IS_PRO_TV_2",#N/A,FALSE,"IS_New";"IS_LCL_NEW",#N/A,FALSE,"IS_New";"IS_NWR_NEW",#N/A,FALSE,"IS_New";"IS_PRO_CSC",#N/A,FALSE,"IS_New";"IS_PRO_INFO",#N/A,FALSE,"IS_New"}</definedName>
    <definedName name="wrn.exec_new1" localSheetId="20" hidden="1">{"IS_New",#N/A,FALSE,"SLIDES_New";"IS_PRO_TV_2",#N/A,FALSE,"IS_New";"IS_LCL_NEW",#N/A,FALSE,"IS_New";"IS_NWR_NEW",#N/A,FALSE,"IS_New";"IS_PRO_CSC",#N/A,FALSE,"IS_New";"IS_PRO_INFO",#N/A,FALSE,"IS_New"}</definedName>
    <definedName name="wrn.exec_new1" localSheetId="21" hidden="1">{"IS_New",#N/A,FALSE,"SLIDES_New";"IS_PRO_TV_2",#N/A,FALSE,"IS_New";"IS_LCL_NEW",#N/A,FALSE,"IS_New";"IS_NWR_NEW",#N/A,FALSE,"IS_New";"IS_PRO_CSC",#N/A,FALSE,"IS_New";"IS_PRO_INFO",#N/A,FALSE,"IS_New"}</definedName>
    <definedName name="wrn.exec_new1" localSheetId="15" hidden="1">{"IS_New",#N/A,FALSE,"SLIDES_New";"IS_PRO_TV_2",#N/A,FALSE,"IS_New";"IS_LCL_NEW",#N/A,FALSE,"IS_New";"IS_NWR_NEW",#N/A,FALSE,"IS_New";"IS_PRO_CSC",#N/A,FALSE,"IS_New";"IS_PRO_INFO",#N/A,FALSE,"IS_New"}</definedName>
    <definedName name="wrn.exec_new1" localSheetId="19" hidden="1">{"IS_New",#N/A,FALSE,"SLIDES_New";"IS_PRO_TV_2",#N/A,FALSE,"IS_New";"IS_LCL_NEW",#N/A,FALSE,"IS_New";"IS_NWR_NEW",#N/A,FALSE,"IS_New";"IS_PRO_CSC",#N/A,FALSE,"IS_New";"IS_PRO_INFO",#N/A,FALSE,"IS_New"}</definedName>
    <definedName name="wrn.exec_new1" hidden="1">{"IS_New",#N/A,FALSE,"SLIDES_New";"IS_PRO_TV_2",#N/A,FALSE,"IS_New";"IS_LCL_NEW",#N/A,FALSE,"IS_New";"IS_NWR_NEW",#N/A,FALSE,"IS_New";"IS_PRO_CSC",#N/A,FALSE,"IS_New";"IS_PRO_INFO",#N/A,FALSE,"IS_New"}</definedName>
    <definedName name="wrn.Exp_Anal." localSheetId="20" hidden="1">{"Sal",#N/A,FALSE,"Ana_BK";"B_E",#N/A,FALSE,"Ana_BK_1";"Prod",#N/A,FALSE,"Ana_BK";"Rent",#N/A,FALSE,"Ana_BK_1";"R_and_M",#N/A,FALSE,"Ana_BK_2";"Mktg",#N/A,FALSE,"Ana_BK";"Utilities",#N/A,FALSE,"Ana_BK_2";"Cons",#N/A,FALSE,"Ana_BK";"Trvl",#N/A,FALSE,"Ana_BK";"Trng",#N/A,FALSE,"Ana_BK";"Other",#N/A,FALSE,"Ana_BK_2"}</definedName>
    <definedName name="wrn.Exp_Anal." localSheetId="21" hidden="1">{"Sal",#N/A,FALSE,"Ana_BK";"B_E",#N/A,FALSE,"Ana_BK_1";"Prod",#N/A,FALSE,"Ana_BK";"Rent",#N/A,FALSE,"Ana_BK_1";"R_and_M",#N/A,FALSE,"Ana_BK_2";"Mktg",#N/A,FALSE,"Ana_BK";"Utilities",#N/A,FALSE,"Ana_BK_2";"Cons",#N/A,FALSE,"Ana_BK";"Trvl",#N/A,FALSE,"Ana_BK";"Trng",#N/A,FALSE,"Ana_BK";"Other",#N/A,FALSE,"Ana_BK_2"}</definedName>
    <definedName name="wrn.Exp_Anal." localSheetId="15" hidden="1">{"Sal",#N/A,FALSE,"Ana_BK";"B_E",#N/A,FALSE,"Ana_BK_1";"Prod",#N/A,FALSE,"Ana_BK";"Rent",#N/A,FALSE,"Ana_BK_1";"R_and_M",#N/A,FALSE,"Ana_BK_2";"Mktg",#N/A,FALSE,"Ana_BK";"Utilities",#N/A,FALSE,"Ana_BK_2";"Cons",#N/A,FALSE,"Ana_BK";"Trvl",#N/A,FALSE,"Ana_BK";"Trng",#N/A,FALSE,"Ana_BK";"Other",#N/A,FALSE,"Ana_BK_2"}</definedName>
    <definedName name="wrn.Exp_Anal." localSheetId="19" hidden="1">{"Sal",#N/A,FALSE,"Ana_BK";"B_E",#N/A,FALSE,"Ana_BK_1";"Prod",#N/A,FALSE,"Ana_BK";"Rent",#N/A,FALSE,"Ana_BK_1";"R_and_M",#N/A,FALSE,"Ana_BK_2";"Mktg",#N/A,FALSE,"Ana_BK";"Utilities",#N/A,FALSE,"Ana_BK_2";"Cons",#N/A,FALSE,"Ana_BK";"Trvl",#N/A,FALSE,"Ana_BK";"Trng",#N/A,FALSE,"Ana_BK";"Other",#N/A,FALSE,"Ana_BK_2"}</definedName>
    <definedName name="wrn.Exp_Anal." hidden="1">{"Sal",#N/A,FALSE,"Ana_BK";"B_E",#N/A,FALSE,"Ana_BK_1";"Prod",#N/A,FALSE,"Ana_BK";"Rent",#N/A,FALSE,"Ana_BK_1";"R_and_M",#N/A,FALSE,"Ana_BK_2";"Mktg",#N/A,FALSE,"Ana_BK";"Utilities",#N/A,FALSE,"Ana_BK_2";"Cons",#N/A,FALSE,"Ana_BK";"Trvl",#N/A,FALSE,"Ana_BK";"Trng",#N/A,FALSE,"Ana_BK";"Other",#N/A,FALSE,"Ana_BK_2"}</definedName>
    <definedName name="wrn.Exp_anal.1" localSheetId="20" hidden="1">{"Sal",#N/A,FALSE,"Ana_BK";"B_E",#N/A,FALSE,"Ana_BK_1";"Prod",#N/A,FALSE,"Ana_BK";"Rent",#N/A,FALSE,"Ana_BK_1";"R_and_M",#N/A,FALSE,"Ana_BK_2";"Mktg",#N/A,FALSE,"Ana_BK";"Utilities",#N/A,FALSE,"Ana_BK_2";"Cons",#N/A,FALSE,"Ana_BK";"Trvl",#N/A,FALSE,"Ana_BK";"Trng",#N/A,FALSE,"Ana_BK";"Other",#N/A,FALSE,"Ana_BK_2"}</definedName>
    <definedName name="wrn.Exp_anal.1" localSheetId="21" hidden="1">{"Sal",#N/A,FALSE,"Ana_BK";"B_E",#N/A,FALSE,"Ana_BK_1";"Prod",#N/A,FALSE,"Ana_BK";"Rent",#N/A,FALSE,"Ana_BK_1";"R_and_M",#N/A,FALSE,"Ana_BK_2";"Mktg",#N/A,FALSE,"Ana_BK";"Utilities",#N/A,FALSE,"Ana_BK_2";"Cons",#N/A,FALSE,"Ana_BK";"Trvl",#N/A,FALSE,"Ana_BK";"Trng",#N/A,FALSE,"Ana_BK";"Other",#N/A,FALSE,"Ana_BK_2"}</definedName>
    <definedName name="wrn.Exp_anal.1" localSheetId="15" hidden="1">{"Sal",#N/A,FALSE,"Ana_BK";"B_E",#N/A,FALSE,"Ana_BK_1";"Prod",#N/A,FALSE,"Ana_BK";"Rent",#N/A,FALSE,"Ana_BK_1";"R_and_M",#N/A,FALSE,"Ana_BK_2";"Mktg",#N/A,FALSE,"Ana_BK";"Utilities",#N/A,FALSE,"Ana_BK_2";"Cons",#N/A,FALSE,"Ana_BK";"Trvl",#N/A,FALSE,"Ana_BK";"Trng",#N/A,FALSE,"Ana_BK";"Other",#N/A,FALSE,"Ana_BK_2"}</definedName>
    <definedName name="wrn.Exp_anal.1" localSheetId="19" hidden="1">{"Sal",#N/A,FALSE,"Ana_BK";"B_E",#N/A,FALSE,"Ana_BK_1";"Prod",#N/A,FALSE,"Ana_BK";"Rent",#N/A,FALSE,"Ana_BK_1";"R_and_M",#N/A,FALSE,"Ana_BK_2";"Mktg",#N/A,FALSE,"Ana_BK";"Utilities",#N/A,FALSE,"Ana_BK_2";"Cons",#N/A,FALSE,"Ana_BK";"Trvl",#N/A,FALSE,"Ana_BK";"Trng",#N/A,FALSE,"Ana_BK";"Other",#N/A,FALSE,"Ana_BK_2"}</definedName>
    <definedName name="wrn.Exp_anal.1" hidden="1">{"Sal",#N/A,FALSE,"Ana_BK";"B_E",#N/A,FALSE,"Ana_BK_1";"Prod",#N/A,FALSE,"Ana_BK";"Rent",#N/A,FALSE,"Ana_BK_1";"R_and_M",#N/A,FALSE,"Ana_BK_2";"Mktg",#N/A,FALSE,"Ana_BK";"Utilities",#N/A,FALSE,"Ana_BK_2";"Cons",#N/A,FALSE,"Ana_BK";"Trvl",#N/A,FALSE,"Ana_BK";"Trng",#N/A,FALSE,"Ana_BK";"Other",#N/A,FALSE,"Ana_BK_2"}</definedName>
    <definedName name="wrn.Exp_anal.1.2" localSheetId="20" hidden="1">{"Sal",#N/A,FALSE,"Ana_BK";"B_E",#N/A,FALSE,"Ana_BK_1";"Prod",#N/A,FALSE,"Ana_BK";"Rent",#N/A,FALSE,"Ana_BK_1";"R_and_M",#N/A,FALSE,"Ana_BK_2";"Mktg",#N/A,FALSE,"Ana_BK";"Utilities",#N/A,FALSE,"Ana_BK_2";"Cons",#N/A,FALSE,"Ana_BK";"Trvl",#N/A,FALSE,"Ana_BK";"Trng",#N/A,FALSE,"Ana_BK";"Other",#N/A,FALSE,"Ana_BK_2"}</definedName>
    <definedName name="wrn.Exp_anal.1.2" localSheetId="21" hidden="1">{"Sal",#N/A,FALSE,"Ana_BK";"B_E",#N/A,FALSE,"Ana_BK_1";"Prod",#N/A,FALSE,"Ana_BK";"Rent",#N/A,FALSE,"Ana_BK_1";"R_and_M",#N/A,FALSE,"Ana_BK_2";"Mktg",#N/A,FALSE,"Ana_BK";"Utilities",#N/A,FALSE,"Ana_BK_2";"Cons",#N/A,FALSE,"Ana_BK";"Trvl",#N/A,FALSE,"Ana_BK";"Trng",#N/A,FALSE,"Ana_BK";"Other",#N/A,FALSE,"Ana_BK_2"}</definedName>
    <definedName name="wrn.Exp_anal.1.2" localSheetId="15" hidden="1">{"Sal",#N/A,FALSE,"Ana_BK";"B_E",#N/A,FALSE,"Ana_BK_1";"Prod",#N/A,FALSE,"Ana_BK";"Rent",#N/A,FALSE,"Ana_BK_1";"R_and_M",#N/A,FALSE,"Ana_BK_2";"Mktg",#N/A,FALSE,"Ana_BK";"Utilities",#N/A,FALSE,"Ana_BK_2";"Cons",#N/A,FALSE,"Ana_BK";"Trvl",#N/A,FALSE,"Ana_BK";"Trng",#N/A,FALSE,"Ana_BK";"Other",#N/A,FALSE,"Ana_BK_2"}</definedName>
    <definedName name="wrn.Exp_anal.1.2" localSheetId="19" hidden="1">{"Sal",#N/A,FALSE,"Ana_BK";"B_E",#N/A,FALSE,"Ana_BK_1";"Prod",#N/A,FALSE,"Ana_BK";"Rent",#N/A,FALSE,"Ana_BK_1";"R_and_M",#N/A,FALSE,"Ana_BK_2";"Mktg",#N/A,FALSE,"Ana_BK";"Utilities",#N/A,FALSE,"Ana_BK_2";"Cons",#N/A,FALSE,"Ana_BK";"Trvl",#N/A,FALSE,"Ana_BK";"Trng",#N/A,FALSE,"Ana_BK";"Other",#N/A,FALSE,"Ana_BK_2"}</definedName>
    <definedName name="wrn.Exp_anal.1.2" hidden="1">{"Sal",#N/A,FALSE,"Ana_BK";"B_E",#N/A,FALSE,"Ana_BK_1";"Prod",#N/A,FALSE,"Ana_BK";"Rent",#N/A,FALSE,"Ana_BK_1";"R_and_M",#N/A,FALSE,"Ana_BK_2";"Mktg",#N/A,FALSE,"Ana_BK";"Utilities",#N/A,FALSE,"Ana_BK_2";"Cons",#N/A,FALSE,"Ana_BK";"Trvl",#N/A,FALSE,"Ana_BK";"Trng",#N/A,FALSE,"Ana_BK";"Other",#N/A,FALSE,"Ana_BK_2"}</definedName>
    <definedName name="wrn.Exp_Anal.2" localSheetId="20" hidden="1">{"Sal",#N/A,FALSE,"Ana_BK";"B_E",#N/A,FALSE,"Ana_BK_1";"Prod",#N/A,FALSE,"Ana_BK";"Rent",#N/A,FALSE,"Ana_BK_1";"R_and_M",#N/A,FALSE,"Ana_BK_2";"Mktg",#N/A,FALSE,"Ana_BK";"Utilities",#N/A,FALSE,"Ana_BK_2";"Cons",#N/A,FALSE,"Ana_BK";"Trvl",#N/A,FALSE,"Ana_BK";"Trng",#N/A,FALSE,"Ana_BK";"Other",#N/A,FALSE,"Ana_BK_2"}</definedName>
    <definedName name="wrn.Exp_Anal.2" localSheetId="21" hidden="1">{"Sal",#N/A,FALSE,"Ana_BK";"B_E",#N/A,FALSE,"Ana_BK_1";"Prod",#N/A,FALSE,"Ana_BK";"Rent",#N/A,FALSE,"Ana_BK_1";"R_and_M",#N/A,FALSE,"Ana_BK_2";"Mktg",#N/A,FALSE,"Ana_BK";"Utilities",#N/A,FALSE,"Ana_BK_2";"Cons",#N/A,FALSE,"Ana_BK";"Trvl",#N/A,FALSE,"Ana_BK";"Trng",#N/A,FALSE,"Ana_BK";"Other",#N/A,FALSE,"Ana_BK_2"}</definedName>
    <definedName name="wrn.Exp_Anal.2" localSheetId="15" hidden="1">{"Sal",#N/A,FALSE,"Ana_BK";"B_E",#N/A,FALSE,"Ana_BK_1";"Prod",#N/A,FALSE,"Ana_BK";"Rent",#N/A,FALSE,"Ana_BK_1";"R_and_M",#N/A,FALSE,"Ana_BK_2";"Mktg",#N/A,FALSE,"Ana_BK";"Utilities",#N/A,FALSE,"Ana_BK_2";"Cons",#N/A,FALSE,"Ana_BK";"Trvl",#N/A,FALSE,"Ana_BK";"Trng",#N/A,FALSE,"Ana_BK";"Other",#N/A,FALSE,"Ana_BK_2"}</definedName>
    <definedName name="wrn.Exp_Anal.2" localSheetId="19" hidden="1">{"Sal",#N/A,FALSE,"Ana_BK";"B_E",#N/A,FALSE,"Ana_BK_1";"Prod",#N/A,FALSE,"Ana_BK";"Rent",#N/A,FALSE,"Ana_BK_1";"R_and_M",#N/A,FALSE,"Ana_BK_2";"Mktg",#N/A,FALSE,"Ana_BK";"Utilities",#N/A,FALSE,"Ana_BK_2";"Cons",#N/A,FALSE,"Ana_BK";"Trvl",#N/A,FALSE,"Ana_BK";"Trng",#N/A,FALSE,"Ana_BK";"Other",#N/A,FALSE,"Ana_BK_2"}</definedName>
    <definedName name="wrn.Exp_Anal.2" hidden="1">{"Sal",#N/A,FALSE,"Ana_BK";"B_E",#N/A,FALSE,"Ana_BK_1";"Prod",#N/A,FALSE,"Ana_BK";"Rent",#N/A,FALSE,"Ana_BK_1";"R_and_M",#N/A,FALSE,"Ana_BK_2";"Mktg",#N/A,FALSE,"Ana_BK";"Utilities",#N/A,FALSE,"Ana_BK_2";"Cons",#N/A,FALSE,"Ana_BK";"Trvl",#N/A,FALSE,"Ana_BK";"Trng",#N/A,FALSE,"Ana_BK";"Other",#N/A,FALSE,"Ana_BK_2"}</definedName>
    <definedName name="wrn.external." localSheetId="20"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external." localSheetId="21"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external." localSheetId="15"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external." localSheetId="19"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external."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Field._.Variance." localSheetId="20" hidden="1">{"Page 1",#N/A,FALSE,"FIELDVAR";"Page 2",#N/A,FALSE,"FIELDVAR";"Page 3",#N/A,FALSE,"FIELDVAR";"Page 4",#N/A,FALSE,"FIELDVAR";"Page 5",#N/A,FALSE,"FIELDVAR";"Page 6",#N/A,FALSE,"FIELDVAR";"Page 7",#N/A,FALSE,"FIELDVAR"}</definedName>
    <definedName name="wrn.Field._.Variance." localSheetId="21" hidden="1">{"Page 1",#N/A,FALSE,"FIELDVAR";"Page 2",#N/A,FALSE,"FIELDVAR";"Page 3",#N/A,FALSE,"FIELDVAR";"Page 4",#N/A,FALSE,"FIELDVAR";"Page 5",#N/A,FALSE,"FIELDVAR";"Page 6",#N/A,FALSE,"FIELDVAR";"Page 7",#N/A,FALSE,"FIELDVAR"}</definedName>
    <definedName name="wrn.Field._.Variance." localSheetId="15" hidden="1">{"Page 1",#N/A,FALSE,"FIELDVAR";"Page 2",#N/A,FALSE,"FIELDVAR";"Page 3",#N/A,FALSE,"FIELDVAR";"Page 4",#N/A,FALSE,"FIELDVAR";"Page 5",#N/A,FALSE,"FIELDVAR";"Page 6",#N/A,FALSE,"FIELDVAR";"Page 7",#N/A,FALSE,"FIELDVAR"}</definedName>
    <definedName name="wrn.Field._.Variance." localSheetId="19" hidden="1">{"Page 1",#N/A,FALSE,"FIELDVAR";"Page 2",#N/A,FALSE,"FIELDVAR";"Page 3",#N/A,FALSE,"FIELDVAR";"Page 4",#N/A,FALSE,"FIELDVAR";"Page 5",#N/A,FALSE,"FIELDVAR";"Page 6",#N/A,FALSE,"FIELDVAR";"Page 7",#N/A,FALSE,"FIELDVAR"}</definedName>
    <definedName name="wrn.Field._.Variance." hidden="1">{"Page 1",#N/A,FALSE,"FIELDVAR";"Page 2",#N/A,FALSE,"FIELDVAR";"Page 3",#N/A,FALSE,"FIELDVAR";"Page 4",#N/A,FALSE,"FIELDVAR";"Page 5",#N/A,FALSE,"FIELDVAR";"Page 6",#N/A,FALSE,"FIELDVAR";"Page 7",#N/A,FALSE,"FIELDVAR"}</definedName>
    <definedName name="wrn.Fin." localSheetId="20" hidden="1">{"Sum",#N/A,FALSE,"Finance";"Exp",#N/A,FALSE,"Finance";"Sal",#N/A,FALSE,"Finance"}</definedName>
    <definedName name="wrn.Fin." localSheetId="21" hidden="1">{"Sum",#N/A,FALSE,"Finance";"Exp",#N/A,FALSE,"Finance";"Sal",#N/A,FALSE,"Finance"}</definedName>
    <definedName name="wrn.Fin." localSheetId="15" hidden="1">{"Sum",#N/A,FALSE,"Finance";"Exp",#N/A,FALSE,"Finance";"Sal",#N/A,FALSE,"Finance"}</definedName>
    <definedName name="wrn.Fin." localSheetId="19" hidden="1">{"Sum",#N/A,FALSE,"Finance";"Exp",#N/A,FALSE,"Finance";"Sal",#N/A,FALSE,"Finance"}</definedName>
    <definedName name="wrn.Fin." hidden="1">{"Sum",#N/A,FALSE,"Finance";"Exp",#N/A,FALSE,"Finance";"Sal",#N/A,FALSE,"Finance"}</definedName>
    <definedName name="wrn.fin.1" localSheetId="20" hidden="1">{"Sum",#N/A,FALSE,"Finance";"Exp",#N/A,FALSE,"Finance";"Sal",#N/A,FALSE,"Finance"}</definedName>
    <definedName name="wrn.fin.1" localSheetId="21" hidden="1">{"Sum",#N/A,FALSE,"Finance";"Exp",#N/A,FALSE,"Finance";"Sal",#N/A,FALSE,"Finance"}</definedName>
    <definedName name="wrn.fin.1" localSheetId="15" hidden="1">{"Sum",#N/A,FALSE,"Finance";"Exp",#N/A,FALSE,"Finance";"Sal",#N/A,FALSE,"Finance"}</definedName>
    <definedName name="wrn.fin.1" localSheetId="19" hidden="1">{"Sum",#N/A,FALSE,"Finance";"Exp",#N/A,FALSE,"Finance";"Sal",#N/A,FALSE,"Finance"}</definedName>
    <definedName name="wrn.fin.1" hidden="1">{"Sum",#N/A,FALSE,"Finance";"Exp",#N/A,FALSE,"Finance";"Sal",#N/A,FALSE,"Finance"}</definedName>
    <definedName name="wrn.fin.1_1" localSheetId="20" hidden="1">{"Sum",#N/A,FALSE,"Finance";"Exp",#N/A,FALSE,"Finance";"Sal",#N/A,FALSE,"Finance"}</definedName>
    <definedName name="wrn.fin.1_1" localSheetId="21" hidden="1">{"Sum",#N/A,FALSE,"Finance";"Exp",#N/A,FALSE,"Finance";"Sal",#N/A,FALSE,"Finance"}</definedName>
    <definedName name="wrn.fin.1_1" localSheetId="15" hidden="1">{"Sum",#N/A,FALSE,"Finance";"Exp",#N/A,FALSE,"Finance";"Sal",#N/A,FALSE,"Finance"}</definedName>
    <definedName name="wrn.fin.1_1" localSheetId="19" hidden="1">{"Sum",#N/A,FALSE,"Finance";"Exp",#N/A,FALSE,"Finance";"Sal",#N/A,FALSE,"Finance"}</definedName>
    <definedName name="wrn.fin.1_1" hidden="1">{"Sum",#N/A,FALSE,"Finance";"Exp",#N/A,FALSE,"Finance";"Sal",#N/A,FALSE,"Finance"}</definedName>
    <definedName name="wrn.Fin.2" localSheetId="20" hidden="1">{"Sum",#N/A,FALSE,"Finance";"Exp",#N/A,FALSE,"Finance";"Sal",#N/A,FALSE,"Finance"}</definedName>
    <definedName name="wrn.Fin.2" localSheetId="21" hidden="1">{"Sum",#N/A,FALSE,"Finance";"Exp",#N/A,FALSE,"Finance";"Sal",#N/A,FALSE,"Finance"}</definedName>
    <definedName name="wrn.Fin.2" localSheetId="15" hidden="1">{"Sum",#N/A,FALSE,"Finance";"Exp",#N/A,FALSE,"Finance";"Sal",#N/A,FALSE,"Finance"}</definedName>
    <definedName name="wrn.Fin.2" localSheetId="19" hidden="1">{"Sum",#N/A,FALSE,"Finance";"Exp",#N/A,FALSE,"Finance";"Sal",#N/A,FALSE,"Finance"}</definedName>
    <definedName name="wrn.Fin.2" hidden="1">{"Sum",#N/A,FALSE,"Finance";"Exp",#N/A,FALSE,"Finance";"Sal",#N/A,FALSE,"Finance"}</definedName>
    <definedName name="wrn.FINANCE1." localSheetId="20" hidden="1">{#N/A,#N/A,FALSE,"Finance"}</definedName>
    <definedName name="wrn.FINANCE1." localSheetId="21" hidden="1">{#N/A,#N/A,FALSE,"Finance"}</definedName>
    <definedName name="wrn.FINANCE1." localSheetId="15" hidden="1">{#N/A,#N/A,FALSE,"Finance"}</definedName>
    <definedName name="wrn.FINANCE1." localSheetId="19" hidden="1">{#N/A,#N/A,FALSE,"Finance"}</definedName>
    <definedName name="wrn.FINANCE1." hidden="1">{#N/A,#N/A,FALSE,"Finance"}</definedName>
    <definedName name="wrn.Firmenbuch." localSheetId="20" hidden="1">{#N/A,#N/A,FALSE,"BILANZ";#N/A,#N/A,FALSE,"GUV";#N/A,#N/A,FALSE,"ANLAGEN";#N/A,#N/A,FALSE,"ANHANG";#N/A,#N/A,FALSE,"FB-FORM";#N/A,#N/A,FALSE,"FB-ANTRAG"}</definedName>
    <definedName name="wrn.Firmenbuch." localSheetId="21" hidden="1">{#N/A,#N/A,FALSE,"BILANZ";#N/A,#N/A,FALSE,"GUV";#N/A,#N/A,FALSE,"ANLAGEN";#N/A,#N/A,FALSE,"ANHANG";#N/A,#N/A,FALSE,"FB-FORM";#N/A,#N/A,FALSE,"FB-ANTRAG"}</definedName>
    <definedName name="wrn.Firmenbuch." localSheetId="15" hidden="1">{#N/A,#N/A,FALSE,"BILANZ";#N/A,#N/A,FALSE,"GUV";#N/A,#N/A,FALSE,"ANLAGEN";#N/A,#N/A,FALSE,"ANHANG";#N/A,#N/A,FALSE,"FB-FORM";#N/A,#N/A,FALSE,"FB-ANTRAG"}</definedName>
    <definedName name="wrn.Firmenbuch." localSheetId="19" hidden="1">{#N/A,#N/A,FALSE,"BILANZ";#N/A,#N/A,FALSE,"GUV";#N/A,#N/A,FALSE,"ANLAGEN";#N/A,#N/A,FALSE,"ANHANG";#N/A,#N/A,FALSE,"FB-FORM";#N/A,#N/A,FALSE,"FB-ANTRAG"}</definedName>
    <definedName name="wrn.Firmenbuch." hidden="1">{#N/A,#N/A,FALSE,"BILANZ";#N/A,#N/A,FALSE,"GUV";#N/A,#N/A,FALSE,"ANLAGEN";#N/A,#N/A,FALSE,"ANHANG";#N/A,#N/A,FALSE,"FB-FORM";#N/A,#N/A,FALSE,"FB-ANTRAG"}</definedName>
    <definedName name="wrn.Flash._.Reports." localSheetId="20" hidden="1">{"Flash",#N/A,FALSE,"FLASH";"Field Bottling",#N/A,FALSE,"NOPBT";"Page 7",#N/A,FALSE,"FIELDVAR";"Page 1",#N/A,FALSE,"FIELDVAR";"Page 2",#N/A,FALSE,"FIELDVAR";"Page 3",#N/A,FALSE,"FIELDVAR";"Page 4",#N/A,FALSE,"FIELDVAR";"Page 5",#N/A,FALSE,"FIELDVAR";"Page 6",#N/A,FALSE,"FIELDVAR"}</definedName>
    <definedName name="wrn.Flash._.Reports." localSheetId="21" hidden="1">{"Flash",#N/A,FALSE,"FLASH";"Field Bottling",#N/A,FALSE,"NOPBT";"Page 7",#N/A,FALSE,"FIELDVAR";"Page 1",#N/A,FALSE,"FIELDVAR";"Page 2",#N/A,FALSE,"FIELDVAR";"Page 3",#N/A,FALSE,"FIELDVAR";"Page 4",#N/A,FALSE,"FIELDVAR";"Page 5",#N/A,FALSE,"FIELDVAR";"Page 6",#N/A,FALSE,"FIELDVAR"}</definedName>
    <definedName name="wrn.Flash._.Reports." localSheetId="15" hidden="1">{"Flash",#N/A,FALSE,"FLASH";"Field Bottling",#N/A,FALSE,"NOPBT";"Page 7",#N/A,FALSE,"FIELDVAR";"Page 1",#N/A,FALSE,"FIELDVAR";"Page 2",#N/A,FALSE,"FIELDVAR";"Page 3",#N/A,FALSE,"FIELDVAR";"Page 4",#N/A,FALSE,"FIELDVAR";"Page 5",#N/A,FALSE,"FIELDVAR";"Page 6",#N/A,FALSE,"FIELDVAR"}</definedName>
    <definedName name="wrn.Flash._.Reports." localSheetId="19" hidden="1">{"Flash",#N/A,FALSE,"FLASH";"Field Bottling",#N/A,FALSE,"NOPBT";"Page 7",#N/A,FALSE,"FIELDVAR";"Page 1",#N/A,FALSE,"FIELDVAR";"Page 2",#N/A,FALSE,"FIELDVAR";"Page 3",#N/A,FALSE,"FIELDVAR";"Page 4",#N/A,FALSE,"FIELDVAR";"Page 5",#N/A,FALSE,"FIELDVAR";"Page 6",#N/A,FALSE,"FIELDVAR"}</definedName>
    <definedName name="wrn.Flash._.Reports." hidden="1">{"Flash",#N/A,FALSE,"FLASH";"Field Bottling",#N/A,FALSE,"NOPBT";"Page 7",#N/A,FALSE,"FIELDVAR";"Page 1",#N/A,FALSE,"FIELDVAR";"Page 2",#N/A,FALSE,"FIELDVAR";"Page 3",#N/A,FALSE,"FIELDVAR";"Page 4",#N/A,FALSE,"FIELDVAR";"Page 5",#N/A,FALSE,"FIELDVAR";"Page 6",#N/A,FALSE,"FIELDVAR"}</definedName>
    <definedName name="wrn.Forecast." localSheetId="20"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orecast." localSheetId="21"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orecast." localSheetId="15"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orecast." localSheetId="19"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orecast."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RVGL_AG." localSheetId="20" hidden="1">{"frvgl_ag",#N/A,FALSE,"FRPRINT";"frvgl_domestic",#N/A,FALSE,"FRPRINT";"frvgl_int_sales",#N/A,FALSE,"FRPRINT"}</definedName>
    <definedName name="wrn.FRVGL_AG." localSheetId="21" hidden="1">{"frvgl_ag",#N/A,FALSE,"FRPRINT";"frvgl_domestic",#N/A,FALSE,"FRPRINT";"frvgl_int_sales",#N/A,FALSE,"FRPRINT"}</definedName>
    <definedName name="wrn.FRVGL_AG." localSheetId="15" hidden="1">{"frvgl_ag",#N/A,FALSE,"FRPRINT";"frvgl_domestic",#N/A,FALSE,"FRPRINT";"frvgl_int_sales",#N/A,FALSE,"FRPRINT"}</definedName>
    <definedName name="wrn.FRVGL_AG." localSheetId="19" hidden="1">{"frvgl_ag",#N/A,FALSE,"FRPRINT";"frvgl_domestic",#N/A,FALSE,"FRPRINT";"frvgl_int_sales",#N/A,FALSE,"FRPRINT"}</definedName>
    <definedName name="wrn.FRVGL_AG." hidden="1">{"frvgl_ag",#N/A,FALSE,"FRPRINT";"frvgl_domestic",#N/A,FALSE,"FRPRINT";"frvgl_int_sales",#N/A,FALSE,"FRPRINT"}</definedName>
    <definedName name="wrn.Full._.Month._.Report." localSheetId="20" hidden="1">{#N/A,#N/A,TRUE,"P&amp;L";#N/A,#N/A,TRUE,"B-S";#N/A,#N/A,TRUE,"C-F";#N/A,#N/A,TRUE,"MAT";#N/A,#N/A,TRUE,"P2";#N/A,#N/A,TRUE,"P8";#N/A,#N/A,TRUE,"P5";#N/A,#N/A,TRUE,"Emp"}</definedName>
    <definedName name="wrn.Full._.Month._.Report." localSheetId="21" hidden="1">{#N/A,#N/A,TRUE,"P&amp;L";#N/A,#N/A,TRUE,"B-S";#N/A,#N/A,TRUE,"C-F";#N/A,#N/A,TRUE,"MAT";#N/A,#N/A,TRUE,"P2";#N/A,#N/A,TRUE,"P8";#N/A,#N/A,TRUE,"P5";#N/A,#N/A,TRUE,"Emp"}</definedName>
    <definedName name="wrn.Full._.Month._.Report." localSheetId="15" hidden="1">{#N/A,#N/A,TRUE,"P&amp;L";#N/A,#N/A,TRUE,"B-S";#N/A,#N/A,TRUE,"C-F";#N/A,#N/A,TRUE,"MAT";#N/A,#N/A,TRUE,"P2";#N/A,#N/A,TRUE,"P8";#N/A,#N/A,TRUE,"P5";#N/A,#N/A,TRUE,"Emp"}</definedName>
    <definedName name="wrn.Full._.Month._.Report." localSheetId="19" hidden="1">{#N/A,#N/A,TRUE,"P&amp;L";#N/A,#N/A,TRUE,"B-S";#N/A,#N/A,TRUE,"C-F";#N/A,#N/A,TRUE,"MAT";#N/A,#N/A,TRUE,"P2";#N/A,#N/A,TRUE,"P8";#N/A,#N/A,TRUE,"P5";#N/A,#N/A,TRUE,"Emp"}</definedName>
    <definedName name="wrn.Full._.Month._.Report." hidden="1">{#N/A,#N/A,TRUE,"P&amp;L";#N/A,#N/A,TRUE,"B-S";#N/A,#N/A,TRUE,"C-F";#N/A,#N/A,TRUE,"MAT";#N/A,#N/A,TRUE,"P2";#N/A,#N/A,TRUE,"P8";#N/A,#N/A,TRUE,"P5";#N/A,#N/A,TRUE,"Emp"}</definedName>
    <definedName name="wrn.fusite." localSheetId="20" hidden="1">{#N/A,#N/A,FALSE,"FUSITE SK";#N/A,#N/A,FALSE,"FUSITE RG"}</definedName>
    <definedName name="wrn.fusite." localSheetId="21" hidden="1">{#N/A,#N/A,FALSE,"FUSITE SK";#N/A,#N/A,FALSE,"FUSITE RG"}</definedName>
    <definedName name="wrn.fusite." localSheetId="15" hidden="1">{#N/A,#N/A,FALSE,"FUSITE SK";#N/A,#N/A,FALSE,"FUSITE RG"}</definedName>
    <definedName name="wrn.fusite." localSheetId="19" hidden="1">{#N/A,#N/A,FALSE,"FUSITE SK";#N/A,#N/A,FALSE,"FUSITE RG"}</definedName>
    <definedName name="wrn.fusite." hidden="1">{#N/A,#N/A,FALSE,"FUSITE SK";#N/A,#N/A,FALSE,"FUSITE RG"}</definedName>
    <definedName name="wrn.GD_Off." localSheetId="20" hidden="1">{"Exp",#N/A,FALSE,"GD Office";"Sal",#N/A,FALSE,"GD Office";"Sum",#N/A,FALSE,"GD Office"}</definedName>
    <definedName name="wrn.GD_Off." localSheetId="21" hidden="1">{"Exp",#N/A,FALSE,"GD Office";"Sal",#N/A,FALSE,"GD Office";"Sum",#N/A,FALSE,"GD Office"}</definedName>
    <definedName name="wrn.GD_Off." localSheetId="15" hidden="1">{"Exp",#N/A,FALSE,"GD Office";"Sal",#N/A,FALSE,"GD Office";"Sum",#N/A,FALSE,"GD Office"}</definedName>
    <definedName name="wrn.GD_Off." localSheetId="19" hidden="1">{"Exp",#N/A,FALSE,"GD Office";"Sal",#N/A,FALSE,"GD Office";"Sum",#N/A,FALSE,"GD Office"}</definedName>
    <definedName name="wrn.GD_Off." hidden="1">{"Exp",#N/A,FALSE,"GD Office";"Sal",#N/A,FALSE,"GD Office";"Sum",#N/A,FALSE,"GD Office"}</definedName>
    <definedName name="wrn.GD_Off._1" localSheetId="20" hidden="1">{"Exp",#N/A,FALSE,"GD Office";"Sal",#N/A,FALSE,"GD Office";"Sum",#N/A,FALSE,"GD Office"}</definedName>
    <definedName name="wrn.GD_Off._1" localSheetId="21" hidden="1">{"Exp",#N/A,FALSE,"GD Office";"Sal",#N/A,FALSE,"GD Office";"Sum",#N/A,FALSE,"GD Office"}</definedName>
    <definedName name="wrn.GD_Off._1" localSheetId="15" hidden="1">{"Exp",#N/A,FALSE,"GD Office";"Sal",#N/A,FALSE,"GD Office";"Sum",#N/A,FALSE,"GD Office"}</definedName>
    <definedName name="wrn.GD_Off._1" localSheetId="19" hidden="1">{"Exp",#N/A,FALSE,"GD Office";"Sal",#N/A,FALSE,"GD Office";"Sum",#N/A,FALSE,"GD Office"}</definedName>
    <definedName name="wrn.GD_Off._1" hidden="1">{"Exp",#N/A,FALSE,"GD Office";"Sal",#N/A,FALSE,"GD Office";"Sum",#N/A,FALSE,"GD Office"}</definedName>
    <definedName name="wrn.GD_off.1" localSheetId="20" hidden="1">{"Exp",#N/A,FALSE,"GD Office";"Sal",#N/A,FALSE,"GD Office";"Sum",#N/A,FALSE,"GD Office"}</definedName>
    <definedName name="wrn.GD_off.1" localSheetId="21" hidden="1">{"Exp",#N/A,FALSE,"GD Office";"Sal",#N/A,FALSE,"GD Office";"Sum",#N/A,FALSE,"GD Office"}</definedName>
    <definedName name="wrn.GD_off.1" localSheetId="15" hidden="1">{"Exp",#N/A,FALSE,"GD Office";"Sal",#N/A,FALSE,"GD Office";"Sum",#N/A,FALSE,"GD Office"}</definedName>
    <definedName name="wrn.GD_off.1" localSheetId="19" hidden="1">{"Exp",#N/A,FALSE,"GD Office";"Sal",#N/A,FALSE,"GD Office";"Sum",#N/A,FALSE,"GD Office"}</definedName>
    <definedName name="wrn.GD_off.1" hidden="1">{"Exp",#N/A,FALSE,"GD Office";"Sal",#N/A,FALSE,"GD Office";"Sum",#N/A,FALSE,"GD Office"}</definedName>
    <definedName name="wrn.GD_off.1.2" localSheetId="20" hidden="1">{"Exp",#N/A,FALSE,"GD Office";"Sal",#N/A,FALSE,"GD Office";"Sum",#N/A,FALSE,"GD Office"}</definedName>
    <definedName name="wrn.GD_off.1.2" localSheetId="21" hidden="1">{"Exp",#N/A,FALSE,"GD Office";"Sal",#N/A,FALSE,"GD Office";"Sum",#N/A,FALSE,"GD Office"}</definedName>
    <definedName name="wrn.GD_off.1.2" localSheetId="15" hidden="1">{"Exp",#N/A,FALSE,"GD Office";"Sal",#N/A,FALSE,"GD Office";"Sum",#N/A,FALSE,"GD Office"}</definedName>
    <definedName name="wrn.GD_off.1.2" localSheetId="19" hidden="1">{"Exp",#N/A,FALSE,"GD Office";"Sal",#N/A,FALSE,"GD Office";"Sum",#N/A,FALSE,"GD Office"}</definedName>
    <definedName name="wrn.GD_off.1.2" hidden="1">{"Exp",#N/A,FALSE,"GD Office";"Sal",#N/A,FALSE,"GD Office";"Sum",#N/A,FALSE,"GD Office"}</definedName>
    <definedName name="wrn.GD_Res." localSheetId="20" hidden="1">{"Sal",#N/A,FALSE,"GD Research";"Sum",#N/A,FALSE,"GD Research";"Exp",#N/A,FALSE,"GD Research"}</definedName>
    <definedName name="wrn.GD_Res." localSheetId="21" hidden="1">{"Sal",#N/A,FALSE,"GD Research";"Sum",#N/A,FALSE,"GD Research";"Exp",#N/A,FALSE,"GD Research"}</definedName>
    <definedName name="wrn.GD_Res." localSheetId="15" hidden="1">{"Sal",#N/A,FALSE,"GD Research";"Sum",#N/A,FALSE,"GD Research";"Exp",#N/A,FALSE,"GD Research"}</definedName>
    <definedName name="wrn.GD_Res." localSheetId="19" hidden="1">{"Sal",#N/A,FALSE,"GD Research";"Sum",#N/A,FALSE,"GD Research";"Exp",#N/A,FALSE,"GD Research"}</definedName>
    <definedName name="wrn.GD_Res." hidden="1">{"Sal",#N/A,FALSE,"GD Research";"Sum",#N/A,FALSE,"GD Research";"Exp",#N/A,FALSE,"GD Research"}</definedName>
    <definedName name="wrn.GD_Res.1" localSheetId="20" hidden="1">{"Sal",#N/A,FALSE,"GD Research";"Sum",#N/A,FALSE,"GD Research";"Exp",#N/A,FALSE,"GD Research"}</definedName>
    <definedName name="wrn.GD_Res.1" localSheetId="21" hidden="1">{"Sal",#N/A,FALSE,"GD Research";"Sum",#N/A,FALSE,"GD Research";"Exp",#N/A,FALSE,"GD Research"}</definedName>
    <definedName name="wrn.GD_Res.1" localSheetId="15" hidden="1">{"Sal",#N/A,FALSE,"GD Research";"Sum",#N/A,FALSE,"GD Research";"Exp",#N/A,FALSE,"GD Research"}</definedName>
    <definedName name="wrn.GD_Res.1" localSheetId="19" hidden="1">{"Sal",#N/A,FALSE,"GD Research";"Sum",#N/A,FALSE,"GD Research";"Exp",#N/A,FALSE,"GD Research"}</definedName>
    <definedName name="wrn.GD_Res.1" hidden="1">{"Sal",#N/A,FALSE,"GD Research";"Sum",#N/A,FALSE,"GD Research";"Exp",#N/A,FALSE,"GD Research"}</definedName>
    <definedName name="wrn.GD_Res.2" localSheetId="20" hidden="1">{"Sal",#N/A,FALSE,"GD Research";"Sum",#N/A,FALSE,"GD Research";"Exp",#N/A,FALSE,"GD Research"}</definedName>
    <definedName name="wrn.GD_Res.2" localSheetId="21" hidden="1">{"Sal",#N/A,FALSE,"GD Research";"Sum",#N/A,FALSE,"GD Research";"Exp",#N/A,FALSE,"GD Research"}</definedName>
    <definedName name="wrn.GD_Res.2" localSheetId="15" hidden="1">{"Sal",#N/A,FALSE,"GD Research";"Sum",#N/A,FALSE,"GD Research";"Exp",#N/A,FALSE,"GD Research"}</definedName>
    <definedName name="wrn.GD_Res.2" localSheetId="19" hidden="1">{"Sal",#N/A,FALSE,"GD Research";"Sum",#N/A,FALSE,"GD Research";"Exp",#N/A,FALSE,"GD Research"}</definedName>
    <definedName name="wrn.GD_Res.2" hidden="1">{"Sal",#N/A,FALSE,"GD Research";"Sum",#N/A,FALSE,"GD Research";"Exp",#N/A,FALSE,"GD Research"}</definedName>
    <definedName name="wrn.GD_Trng." localSheetId="20" hidden="1">{"Sum",#N/A,FALSE,"GD Training";"Exp",#N/A,FALSE,"GD Training";"Sal",#N/A,FALSE,"GD Training"}</definedName>
    <definedName name="wrn.GD_Trng." localSheetId="21" hidden="1">{"Sum",#N/A,FALSE,"GD Training";"Exp",#N/A,FALSE,"GD Training";"Sal",#N/A,FALSE,"GD Training"}</definedName>
    <definedName name="wrn.GD_Trng." localSheetId="15" hidden="1">{"Sum",#N/A,FALSE,"GD Training";"Exp",#N/A,FALSE,"GD Training";"Sal",#N/A,FALSE,"GD Training"}</definedName>
    <definedName name="wrn.GD_Trng." localSheetId="19" hidden="1">{"Sum",#N/A,FALSE,"GD Training";"Exp",#N/A,FALSE,"GD Training";"Sal",#N/A,FALSE,"GD Training"}</definedName>
    <definedName name="wrn.GD_Trng." hidden="1">{"Sum",#N/A,FALSE,"GD Training";"Exp",#N/A,FALSE,"GD Training";"Sal",#N/A,FALSE,"GD Training"}</definedName>
    <definedName name="wrn.GD_Trng.1" localSheetId="20" hidden="1">{"Sum",#N/A,FALSE,"GD Training";"Exp",#N/A,FALSE,"GD Training";"Sal",#N/A,FALSE,"GD Training"}</definedName>
    <definedName name="wrn.GD_Trng.1" localSheetId="21" hidden="1">{"Sum",#N/A,FALSE,"GD Training";"Exp",#N/A,FALSE,"GD Training";"Sal",#N/A,FALSE,"GD Training"}</definedName>
    <definedName name="wrn.GD_Trng.1" localSheetId="15" hidden="1">{"Sum",#N/A,FALSE,"GD Training";"Exp",#N/A,FALSE,"GD Training";"Sal",#N/A,FALSE,"GD Training"}</definedName>
    <definedName name="wrn.GD_Trng.1" localSheetId="19" hidden="1">{"Sum",#N/A,FALSE,"GD Training";"Exp",#N/A,FALSE,"GD Training";"Sal",#N/A,FALSE,"GD Training"}</definedName>
    <definedName name="wrn.GD_Trng.1" hidden="1">{"Sum",#N/A,FALSE,"GD Training";"Exp",#N/A,FALSE,"GD Training";"Sal",#N/A,FALSE,"GD Training"}</definedName>
    <definedName name="wrn.GD_trng.1.2" localSheetId="20" hidden="1">{"Sum",#N/A,FALSE,"GD Training";"Exp",#N/A,FALSE,"GD Training";"Sal",#N/A,FALSE,"GD Training"}</definedName>
    <definedName name="wrn.GD_trng.1.2" localSheetId="21" hidden="1">{"Sum",#N/A,FALSE,"GD Training";"Exp",#N/A,FALSE,"GD Training";"Sal",#N/A,FALSE,"GD Training"}</definedName>
    <definedName name="wrn.GD_trng.1.2" localSheetId="15" hidden="1">{"Sum",#N/A,FALSE,"GD Training";"Exp",#N/A,FALSE,"GD Training";"Sal",#N/A,FALSE,"GD Training"}</definedName>
    <definedName name="wrn.GD_trng.1.2" localSheetId="19" hidden="1">{"Sum",#N/A,FALSE,"GD Training";"Exp",#N/A,FALSE,"GD Training";"Sal",#N/A,FALSE,"GD Training"}</definedName>
    <definedName name="wrn.GD_trng.1.2" hidden="1">{"Sum",#N/A,FALSE,"GD Training";"Exp",#N/A,FALSE,"GD Training";"Sal",#N/A,FALSE,"GD Training"}</definedName>
    <definedName name="wrn.GD_Trng.2" localSheetId="20" hidden="1">{"Sum",#N/A,FALSE,"GD Training";"Exp",#N/A,FALSE,"GD Training";"Sal",#N/A,FALSE,"GD Training"}</definedName>
    <definedName name="wrn.GD_Trng.2" localSheetId="21" hidden="1">{"Sum",#N/A,FALSE,"GD Training";"Exp",#N/A,FALSE,"GD Training";"Sal",#N/A,FALSE,"GD Training"}</definedName>
    <definedName name="wrn.GD_Trng.2" localSheetId="15" hidden="1">{"Sum",#N/A,FALSE,"GD Training";"Exp",#N/A,FALSE,"GD Training";"Sal",#N/A,FALSE,"GD Training"}</definedName>
    <definedName name="wrn.GD_Trng.2" localSheetId="19" hidden="1">{"Sum",#N/A,FALSE,"GD Training";"Exp",#N/A,FALSE,"GD Training";"Sal",#N/A,FALSE,"GD Training"}</definedName>
    <definedName name="wrn.GD_Trng.2" hidden="1">{"Sum",#N/A,FALSE,"GD Training";"Exp",#N/A,FALSE,"GD Training";"Sal",#N/A,FALSE,"GD Training"}</definedName>
    <definedName name="wrn.GDRes.1_2" localSheetId="20" hidden="1">{"Sal",#N/A,FALSE,"GD Research";"Sum",#N/A,FALSE,"GD Research";"Exp",#N/A,FALSE,"GD Research"}</definedName>
    <definedName name="wrn.GDRes.1_2" localSheetId="21" hidden="1">{"Sal",#N/A,FALSE,"GD Research";"Sum",#N/A,FALSE,"GD Research";"Exp",#N/A,FALSE,"GD Research"}</definedName>
    <definedName name="wrn.GDRes.1_2" localSheetId="15" hidden="1">{"Sal",#N/A,FALSE,"GD Research";"Sum",#N/A,FALSE,"GD Research";"Exp",#N/A,FALSE,"GD Research"}</definedName>
    <definedName name="wrn.GDRes.1_2" localSheetId="19" hidden="1">{"Sal",#N/A,FALSE,"GD Research";"Sum",#N/A,FALSE,"GD Research";"Exp",#N/A,FALSE,"GD Research"}</definedName>
    <definedName name="wrn.GDRes.1_2" hidden="1">{"Sal",#N/A,FALSE,"GD Research";"Sum",#N/A,FALSE,"GD Research";"Exp",#N/A,FALSE,"GD Research"}</definedName>
    <definedName name="wrn.graph." localSheetId="20" hidden="1">{"graph",#N/A,FALSE,"RIGCOUNT";"graph",#N/A,FALSE,"ON_OFFSHORE";"graph",#N/A,FALSE,"crewcnt";"graph",#N/A,FALSE,"OILvGAS";"graph",#N/A,FALSE,"OFF_RIGCOUNT";"graph",#N/A,FALSE,"indep perf";"graph",#N/A,FALSE,"oil serv perf"}</definedName>
    <definedName name="wrn.graph." localSheetId="21" hidden="1">{"graph",#N/A,FALSE,"RIGCOUNT";"graph",#N/A,FALSE,"ON_OFFSHORE";"graph",#N/A,FALSE,"crewcnt";"graph",#N/A,FALSE,"OILvGAS";"graph",#N/A,FALSE,"OFF_RIGCOUNT";"graph",#N/A,FALSE,"indep perf";"graph",#N/A,FALSE,"oil serv perf"}</definedName>
    <definedName name="wrn.graph." localSheetId="15" hidden="1">{"graph",#N/A,FALSE,"RIGCOUNT";"graph",#N/A,FALSE,"ON_OFFSHORE";"graph",#N/A,FALSE,"crewcnt";"graph",#N/A,FALSE,"OILvGAS";"graph",#N/A,FALSE,"OFF_RIGCOUNT";"graph",#N/A,FALSE,"indep perf";"graph",#N/A,FALSE,"oil serv perf"}</definedName>
    <definedName name="wrn.graph." localSheetId="19" hidden="1">{"graph",#N/A,FALSE,"RIGCOUNT";"graph",#N/A,FALSE,"ON_OFFSHORE";"graph",#N/A,FALSE,"crewcnt";"graph",#N/A,FALSE,"OILvGAS";"graph",#N/A,FALSE,"OFF_RIGCOUNT";"graph",#N/A,FALSE,"indep perf";"graph",#N/A,FALSE,"oil serv perf"}</definedName>
    <definedName name="wrn.graph." hidden="1">{"graph",#N/A,FALSE,"RIGCOUNT";"graph",#N/A,FALSE,"ON_OFFSHORE";"graph",#N/A,FALSE,"crewcnt";"graph",#N/A,FALSE,"OILvGAS";"graph",#N/A,FALSE,"OFF_RIGCOUNT";"graph",#N/A,FALSE,"indep perf";"graph",#N/A,FALSE,"oil serv perf"}</definedName>
    <definedName name="wrn.Grup" localSheetId="20" hidden="1">{"fleisch",#N/A,FALSE,"WG HK";"food",#N/A,FALSE,"WG HK";"hartwaren",#N/A,FALSE,"WG HK";"weichwaren",#N/A,FALSE,"WG HK"}</definedName>
    <definedName name="wrn.Grup" localSheetId="21" hidden="1">{"fleisch",#N/A,FALSE,"WG HK";"food",#N/A,FALSE,"WG HK";"hartwaren",#N/A,FALSE,"WG HK";"weichwaren",#N/A,FALSE,"WG HK"}</definedName>
    <definedName name="wrn.Grup" localSheetId="15" hidden="1">{"fleisch",#N/A,FALSE,"WG HK";"food",#N/A,FALSE,"WG HK";"hartwaren",#N/A,FALSE,"WG HK";"weichwaren",#N/A,FALSE,"WG HK"}</definedName>
    <definedName name="wrn.Grup" localSheetId="19" hidden="1">{"fleisch",#N/A,FALSE,"WG HK";"food",#N/A,FALSE,"WG HK";"hartwaren",#N/A,FALSE,"WG HK";"weichwaren",#N/A,FALSE,"WG HK"}</definedName>
    <definedName name="wrn.Grup" hidden="1">{"fleisch",#N/A,FALSE,"WG HK";"food",#N/A,FALSE,"WG HK";"hartwaren",#N/A,FALSE,"WG HK";"weichwaren",#N/A,FALSE,"WG HK"}</definedName>
    <definedName name="wrn.Hollywood._.FF." localSheetId="20" hidden="1">{"Hw_All",#N/A,FALSE,"Hollywood FF";"HwFF_Tech",#N/A,FALSE,"Hollywood FF";"HwFF_PerMille",#N/A,FALSE,"Hollywood FF";"HwFF_Pricing",#N/A,FALSE,"Hollywood FF"}</definedName>
    <definedName name="wrn.Hollywood._.FF." localSheetId="21" hidden="1">{"Hw_All",#N/A,FALSE,"Hollywood FF";"HwFF_Tech",#N/A,FALSE,"Hollywood FF";"HwFF_PerMille",#N/A,FALSE,"Hollywood FF";"HwFF_Pricing",#N/A,FALSE,"Hollywood FF"}</definedName>
    <definedName name="wrn.Hollywood._.FF." localSheetId="15" hidden="1">{"Hw_All",#N/A,FALSE,"Hollywood FF";"HwFF_Tech",#N/A,FALSE,"Hollywood FF";"HwFF_PerMille",#N/A,FALSE,"Hollywood FF";"HwFF_Pricing",#N/A,FALSE,"Hollywood FF"}</definedName>
    <definedName name="wrn.Hollywood._.FF." localSheetId="19" hidden="1">{"Hw_All",#N/A,FALSE,"Hollywood FF";"HwFF_Tech",#N/A,FALSE,"Hollywood FF";"HwFF_PerMille",#N/A,FALSE,"Hollywood FF";"HwFF_Pricing",#N/A,FALSE,"Hollywood FF"}</definedName>
    <definedName name="wrn.Hollywood._.FF." hidden="1">{"Hw_All",#N/A,FALSE,"Hollywood FF";"HwFF_Tech",#N/A,FALSE,"Hollywood FF";"HwFF_PerMille",#N/A,FALSE,"Hollywood FF";"HwFF_Pricing",#N/A,FALSE,"Hollywood FF"}</definedName>
    <definedName name="wrn.Hum_Res." localSheetId="20" hidden="1">{"Exp",#N/A,FALSE,"Human_Res";"Sal",#N/A,FALSE,"Human_Res";"Sum",#N/A,FALSE,"Human_Res"}</definedName>
    <definedName name="wrn.Hum_Res." localSheetId="21" hidden="1">{"Exp",#N/A,FALSE,"Human_Res";"Sal",#N/A,FALSE,"Human_Res";"Sum",#N/A,FALSE,"Human_Res"}</definedName>
    <definedName name="wrn.Hum_Res." localSheetId="15" hidden="1">{"Exp",#N/A,FALSE,"Human_Res";"Sal",#N/A,FALSE,"Human_Res";"Sum",#N/A,FALSE,"Human_Res"}</definedName>
    <definedName name="wrn.Hum_Res." localSheetId="19" hidden="1">{"Exp",#N/A,FALSE,"Human_Res";"Sal",#N/A,FALSE,"Human_Res";"Sum",#N/A,FALSE,"Human_Res"}</definedName>
    <definedName name="wrn.Hum_Res." hidden="1">{"Exp",#N/A,FALSE,"Human_Res";"Sal",#N/A,FALSE,"Human_Res";"Sum",#N/A,FALSE,"Human_Res"}</definedName>
    <definedName name="wrn.Hum_Res.1" localSheetId="20" hidden="1">{"Exp",#N/A,FALSE,"Human_Res";"Sal",#N/A,FALSE,"Human_Res";"Sum",#N/A,FALSE,"Human_Res"}</definedName>
    <definedName name="wrn.Hum_Res.1" localSheetId="21" hidden="1">{"Exp",#N/A,FALSE,"Human_Res";"Sal",#N/A,FALSE,"Human_Res";"Sum",#N/A,FALSE,"Human_Res"}</definedName>
    <definedName name="wrn.Hum_Res.1" localSheetId="15" hidden="1">{"Exp",#N/A,FALSE,"Human_Res";"Sal",#N/A,FALSE,"Human_Res";"Sum",#N/A,FALSE,"Human_Res"}</definedName>
    <definedName name="wrn.Hum_Res.1" localSheetId="19" hidden="1">{"Exp",#N/A,FALSE,"Human_Res";"Sal",#N/A,FALSE,"Human_Res";"Sum",#N/A,FALSE,"Human_Res"}</definedName>
    <definedName name="wrn.Hum_Res.1" hidden="1">{"Exp",#N/A,FALSE,"Human_Res";"Sal",#N/A,FALSE,"Human_Res";"Sum",#N/A,FALSE,"Human_Res"}</definedName>
    <definedName name="wrn.Hum_Res.1_2" localSheetId="20" hidden="1">{"Exp",#N/A,FALSE,"Human_Res";"Sal",#N/A,FALSE,"Human_Res";"Sum",#N/A,FALSE,"Human_Res"}</definedName>
    <definedName name="wrn.Hum_Res.1_2" localSheetId="21" hidden="1">{"Exp",#N/A,FALSE,"Human_Res";"Sal",#N/A,FALSE,"Human_Res";"Sum",#N/A,FALSE,"Human_Res"}</definedName>
    <definedName name="wrn.Hum_Res.1_2" localSheetId="15" hidden="1">{"Exp",#N/A,FALSE,"Human_Res";"Sal",#N/A,FALSE,"Human_Res";"Sum",#N/A,FALSE,"Human_Res"}</definedName>
    <definedName name="wrn.Hum_Res.1_2" localSheetId="19" hidden="1">{"Exp",#N/A,FALSE,"Human_Res";"Sal",#N/A,FALSE,"Human_Res";"Sum",#N/A,FALSE,"Human_Res"}</definedName>
    <definedName name="wrn.Hum_Res.1_2" hidden="1">{"Exp",#N/A,FALSE,"Human_Res";"Sal",#N/A,FALSE,"Human_Res";"Sum",#N/A,FALSE,"Human_Res"}</definedName>
    <definedName name="wrn.Hum_Res.2" localSheetId="20" hidden="1">{"Exp",#N/A,FALSE,"Human_Res";"Sal",#N/A,FALSE,"Human_Res";"Sum",#N/A,FALSE,"Human_Res"}</definedName>
    <definedName name="wrn.Hum_Res.2" localSheetId="21" hidden="1">{"Exp",#N/A,FALSE,"Human_Res";"Sal",#N/A,FALSE,"Human_Res";"Sum",#N/A,FALSE,"Human_Res"}</definedName>
    <definedName name="wrn.Hum_Res.2" localSheetId="15" hidden="1">{"Exp",#N/A,FALSE,"Human_Res";"Sal",#N/A,FALSE,"Human_Res";"Sum",#N/A,FALSE,"Human_Res"}</definedName>
    <definedName name="wrn.Hum_Res.2" localSheetId="19" hidden="1">{"Exp",#N/A,FALSE,"Human_Res";"Sal",#N/A,FALSE,"Human_Res";"Sum",#N/A,FALSE,"Human_Res"}</definedName>
    <definedName name="wrn.Hum_Res.2" hidden="1">{"Exp",#N/A,FALSE,"Human_Res";"Sal",#N/A,FALSE,"Human_Res";"Sum",#N/A,FALSE,"Human_Res"}</definedName>
    <definedName name="wrn.IMPR." localSheetId="15" hidden="1">{"BMI VA RB",#N/A,TRUE,"Conso BMI 97-98";"BMI RB RN",#N/A,TRUE,"Conso BMI 97-98";"BMI VA RB",#N/A,TRUE,"CEG BMI 97-98";"BMI RB RN",#N/A,TRUE,"CEG BMI 97-98";"IPSO FRF",#N/A,TRUE,"CEG IPSO 97-98";"IPSO BE",#N/A,TRUE,"CEG IPSO 97-98";"IPSO AUTO",#N/A,TRUE,"CEG IPSO 97-98";#N/A,#N/A,TRUE,"Conso  BMI";#N/A,#N/A,TRUE,"TOTAL  BMI";"Synt BMI VA",#N/A,TRUE,"Synthese BMI  VA";"Synt BMI RA",#N/A,TRUE,"Synthese BMI  RA";#N/A,#N/A,TRUE,"MOLDAVIE BMI";#N/A,#N/A,TRUE,"Vente BE Algérie BMI";#N/A,#N/A,TRUE,"SAV BE Algérie BMI";#N/A,#N/A,TRUE,"Activité BE Algérie BMI";#N/A,#N/A,TRUE,"Total Roumanie BMI";#N/A,#N/A,TRUE,"Total Roumanie IPSO";#N/A,#N/A,TRUE,"Vente BE Rom BMI";#N/A,#N/A,TRUE,"Vente BE Rom IPSO";#N/A,#N/A,TRUE,"SAV BE Rom BMI";#N/A,#N/A,TRUE,"SAV BE Rom IPSO";#N/A,#N/A,TRUE,"Activité BE Rom BMI";#N/A,#N/A,TRUE,"Activité BE Rom IPSO";#N/A,#N/A,TRUE,"Vente John Deere BMI";#N/A,#N/A,TRUE,"Vente John Deere IPSO";#N/A,#N/A,TRUE,"Sav John Deere BMI";#N/A,#N/A,TRUE,"Sav John Deere IPSO";#N/A,#N/A,TRUE,"Activité John Deere BMI";#N/A,#N/A,TRUE,"Activité John Deere IPSO";#N/A,#N/A,TRUE,"Pneus BMI";#N/A,#N/A,TRUE,"Pneus IPSO";#N/A,#N/A,TRUE,"Vente RVI BMI";#N/A,#N/A,TRUE,"Vente RVI IPSO";#N/A,#N/A,TRUE,"SAV RVI BMI";#N/A,#N/A,TRUE,"SAV RVI IPSO";#N/A,#N/A,TRUE,"Activité RVI BMI";#N/A,#N/A,TRUE,"Activité RVI IPSO";#N/A,#N/A,TRUE,"Renault VN BMI";#N/A,#N/A,TRUE,"Renault VN IPSO";#N/A,#N/A,TRUE,"Renault PR BMI";#N/A,#N/A,TRUE,"Renault SAV IPSO";#N/A,#N/A,TRUE,"Activité Renault BMI";#N/A,#N/A,TRUE,"Activité Renault IPSO";#N/A,#N/A,TRUE,"Activité Lubrifiant BMI";#N/A,#N/A,TRUE,"Activité Lubrifiant IPSO";#N/A,#N/A,TRUE,"Pole Auto BMI";#N/A,#N/A,TRUE,"Pole Auto IPSO";#N/A,#N/A,TRUE,"IPSO Ecart E1-E2"}</definedName>
    <definedName name="wrn.IMPR." localSheetId="19" hidden="1">{"BMI VA RB",#N/A,TRUE,"Conso BMI 97-98";"BMI RB RN",#N/A,TRUE,"Conso BMI 97-98";"BMI VA RB",#N/A,TRUE,"CEG BMI 97-98";"BMI RB RN",#N/A,TRUE,"CEG BMI 97-98";"IPSO FRF",#N/A,TRUE,"CEG IPSO 97-98";"IPSO BE",#N/A,TRUE,"CEG IPSO 97-98";"IPSO AUTO",#N/A,TRUE,"CEG IPSO 97-98";#N/A,#N/A,TRUE,"Conso  BMI";#N/A,#N/A,TRUE,"TOTAL  BMI";"Synt BMI VA",#N/A,TRUE,"Synthese BMI  VA";"Synt BMI RA",#N/A,TRUE,"Synthese BMI  RA";#N/A,#N/A,TRUE,"MOLDAVIE BMI";#N/A,#N/A,TRUE,"Vente BE Algérie BMI";#N/A,#N/A,TRUE,"SAV BE Algérie BMI";#N/A,#N/A,TRUE,"Activité BE Algérie BMI";#N/A,#N/A,TRUE,"Total Roumanie BMI";#N/A,#N/A,TRUE,"Total Roumanie IPSO";#N/A,#N/A,TRUE,"Vente BE Rom BMI";#N/A,#N/A,TRUE,"Vente BE Rom IPSO";#N/A,#N/A,TRUE,"SAV BE Rom BMI";#N/A,#N/A,TRUE,"SAV BE Rom IPSO";#N/A,#N/A,TRUE,"Activité BE Rom BMI";#N/A,#N/A,TRUE,"Activité BE Rom IPSO";#N/A,#N/A,TRUE,"Vente John Deere BMI";#N/A,#N/A,TRUE,"Vente John Deere IPSO";#N/A,#N/A,TRUE,"Sav John Deere BMI";#N/A,#N/A,TRUE,"Sav John Deere IPSO";#N/A,#N/A,TRUE,"Activité John Deere BMI";#N/A,#N/A,TRUE,"Activité John Deere IPSO";#N/A,#N/A,TRUE,"Pneus BMI";#N/A,#N/A,TRUE,"Pneus IPSO";#N/A,#N/A,TRUE,"Vente RVI BMI";#N/A,#N/A,TRUE,"Vente RVI IPSO";#N/A,#N/A,TRUE,"SAV RVI BMI";#N/A,#N/A,TRUE,"SAV RVI IPSO";#N/A,#N/A,TRUE,"Activité RVI BMI";#N/A,#N/A,TRUE,"Activité RVI IPSO";#N/A,#N/A,TRUE,"Renault VN BMI";#N/A,#N/A,TRUE,"Renault VN IPSO";#N/A,#N/A,TRUE,"Renault PR BMI";#N/A,#N/A,TRUE,"Renault SAV IPSO";#N/A,#N/A,TRUE,"Activité Renault BMI";#N/A,#N/A,TRUE,"Activité Renault IPSO";#N/A,#N/A,TRUE,"Activité Lubrifiant BMI";#N/A,#N/A,TRUE,"Activité Lubrifiant IPSO";#N/A,#N/A,TRUE,"Pole Auto BMI";#N/A,#N/A,TRUE,"Pole Auto IPSO";#N/A,#N/A,TRUE,"IPSO Ecart E1-E2"}</definedName>
    <definedName name="wrn.IMPR." hidden="1">{"BMI VA RB",#N/A,TRUE,"Conso BMI 97-98";"BMI RB RN",#N/A,TRUE,"Conso BMI 97-98";"BMI VA RB",#N/A,TRUE,"CEG BMI 97-98";"BMI RB RN",#N/A,TRUE,"CEG BMI 97-98";"IPSO FRF",#N/A,TRUE,"CEG IPSO 97-98";"IPSO BE",#N/A,TRUE,"CEG IPSO 97-98";"IPSO AUTO",#N/A,TRUE,"CEG IPSO 97-98";#N/A,#N/A,TRUE,"Conso  BMI";#N/A,#N/A,TRUE,"TOTAL  BMI";"Synt BMI VA",#N/A,TRUE,"Synthese BMI  VA";"Synt BMI RA",#N/A,TRUE,"Synthese BMI  RA";#N/A,#N/A,TRUE,"MOLDAVIE BMI";#N/A,#N/A,TRUE,"Vente BE Algérie BMI";#N/A,#N/A,TRUE,"SAV BE Algérie BMI";#N/A,#N/A,TRUE,"Activité BE Algérie BMI";#N/A,#N/A,TRUE,"Total Roumanie BMI";#N/A,#N/A,TRUE,"Total Roumanie IPSO";#N/A,#N/A,TRUE,"Vente BE Rom BMI";#N/A,#N/A,TRUE,"Vente BE Rom IPSO";#N/A,#N/A,TRUE,"SAV BE Rom BMI";#N/A,#N/A,TRUE,"SAV BE Rom IPSO";#N/A,#N/A,TRUE,"Activité BE Rom BMI";#N/A,#N/A,TRUE,"Activité BE Rom IPSO";#N/A,#N/A,TRUE,"Vente John Deere BMI";#N/A,#N/A,TRUE,"Vente John Deere IPSO";#N/A,#N/A,TRUE,"Sav John Deere BMI";#N/A,#N/A,TRUE,"Sav John Deere IPSO";#N/A,#N/A,TRUE,"Activité John Deere BMI";#N/A,#N/A,TRUE,"Activité John Deere IPSO";#N/A,#N/A,TRUE,"Pneus BMI";#N/A,#N/A,TRUE,"Pneus IPSO";#N/A,#N/A,TRUE,"Vente RVI BMI";#N/A,#N/A,TRUE,"Vente RVI IPSO";#N/A,#N/A,TRUE,"SAV RVI BMI";#N/A,#N/A,TRUE,"SAV RVI IPSO";#N/A,#N/A,TRUE,"Activité RVI BMI";#N/A,#N/A,TRUE,"Activité RVI IPSO";#N/A,#N/A,TRUE,"Renault VN BMI";#N/A,#N/A,TRUE,"Renault VN IPSO";#N/A,#N/A,TRUE,"Renault PR BMI";#N/A,#N/A,TRUE,"Renault SAV IPSO";#N/A,#N/A,TRUE,"Activité Renault BMI";#N/A,#N/A,TRUE,"Activité Renault IPSO";#N/A,#N/A,TRUE,"Activité Lubrifiant BMI";#N/A,#N/A,TRUE,"Activité Lubrifiant IPSO";#N/A,#N/A,TRUE,"Pole Auto BMI";#N/A,#N/A,TRUE,"Pole Auto IPSO";#N/A,#N/A,TRUE,"IPSO Ecart E1-E2"}</definedName>
    <definedName name="wrn.IMPR.TOT." localSheetId="15" hidden="1">{"12 mois TARIF",#N/A,FALSE,"SLEVMI 12M"}</definedName>
    <definedName name="wrn.IMPR.TOT." localSheetId="19" hidden="1">{"12 mois TARIF",#N/A,FALSE,"SLEVMI 12M"}</definedName>
    <definedName name="wrn.IMPR.TOT." hidden="1">{"12 mois TARIF",#N/A,FALSE,"SLEVMI 12M"}</definedName>
    <definedName name="wrn.Incremental." localSheetId="15" hidden="1">{"Incremental_Cashflows",#N/A,FALSE,"BP Amoco Summary";"Incremental_Economics",#N/A,FALSE,"BP Amoco Summary"}</definedName>
    <definedName name="wrn.Incremental." localSheetId="19" hidden="1">{"Incremental_Cashflows",#N/A,FALSE,"BP Amoco Summary";"Incremental_Economics",#N/A,FALSE,"BP Amoco Summary"}</definedName>
    <definedName name="wrn.Incremental." hidden="1">{"Incremental_Cashflows",#N/A,FALSE,"BP Amoco Summary";"Incremental_Economics",#N/A,FALSE,"BP Amoco Summary"}</definedName>
    <definedName name="wrn.internal." localSheetId="20"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ternal." localSheetId="21"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ternal." localSheetId="15"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ternal." localSheetId="19"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ternal."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vestor._.Package." localSheetId="20"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nvestor._.Package." localSheetId="21"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nvestor._.Package." localSheetId="15"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nvestor._.Package." localSheetId="19"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nvestor._.Package."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PO._.Valuation." localSheetId="20" hidden="1">{"assumptions",#N/A,FALSE,"Scenario 1";"valuation",#N/A,FALSE,"Scenario 1"}</definedName>
    <definedName name="wrn.IPO._.Valuation." localSheetId="21" hidden="1">{"assumptions",#N/A,FALSE,"Scenario 1";"valuation",#N/A,FALSE,"Scenario 1"}</definedName>
    <definedName name="wrn.IPO._.Valuation." localSheetId="15" hidden="1">{"assumptions",#N/A,FALSE,"Scenario 1";"valuation",#N/A,FALSE,"Scenario 1"}</definedName>
    <definedName name="wrn.IPO._.Valuation." localSheetId="19" hidden="1">{"assumptions",#N/A,FALSE,"Scenario 1";"valuation",#N/A,FALSE,"Scenario 1"}</definedName>
    <definedName name="wrn.IPO._.Valuation." hidden="1">{"assumptions",#N/A,FALSE,"Scenario 1";"valuation",#N/A,FALSE,"Scenario 1"}</definedName>
    <definedName name="wrn.IPSO." localSheetId="15" hidden="1">{"IPSO Devise",#N/A,FALSE,"IPSO";"IPSO FRF",#N/A,FALSE,"IPSO"}</definedName>
    <definedName name="wrn.IPSO." localSheetId="19" hidden="1">{"IPSO Devise",#N/A,FALSE,"IPSO";"IPSO FRF",#N/A,FALSE,"IPSO"}</definedName>
    <definedName name="wrn.IPSO." hidden="1">{"IPSO Devise",#N/A,FALSE,"IPSO";"IPSO FRF",#N/A,FALSE,"IPSO"}</definedName>
    <definedName name="wrn.IS_EXec_New." localSheetId="20" hidden="1">{"IS_LCL_NEW",#N/A,FALSE,"IS_New";"IS_MV",#N/A,FALSE,"IS_New";"IS_PRO_TV_2",#N/A,FALSE,"IS_New";"IS_NWR_NEW",#N/A,FALSE,"IS_New";"IS_PRO_CSC",#N/A,FALSE,"IS_New";"IS_PRO_INFO",#N/A,FALSE,"IS_New";"IS_VV",#N/A,FALSE,"IS_New"}</definedName>
    <definedName name="wrn.IS_EXec_New." localSheetId="21" hidden="1">{"IS_LCL_NEW",#N/A,FALSE,"IS_New";"IS_MV",#N/A,FALSE,"IS_New";"IS_PRO_TV_2",#N/A,FALSE,"IS_New";"IS_NWR_NEW",#N/A,FALSE,"IS_New";"IS_PRO_CSC",#N/A,FALSE,"IS_New";"IS_PRO_INFO",#N/A,FALSE,"IS_New";"IS_VV",#N/A,FALSE,"IS_New"}</definedName>
    <definedName name="wrn.IS_EXec_New." localSheetId="15" hidden="1">{"IS_LCL_NEW",#N/A,FALSE,"IS_New";"IS_MV",#N/A,FALSE,"IS_New";"IS_PRO_TV_2",#N/A,FALSE,"IS_New";"IS_NWR_NEW",#N/A,FALSE,"IS_New";"IS_PRO_CSC",#N/A,FALSE,"IS_New";"IS_PRO_INFO",#N/A,FALSE,"IS_New";"IS_VV",#N/A,FALSE,"IS_New"}</definedName>
    <definedName name="wrn.IS_EXec_New." localSheetId="19" hidden="1">{"IS_LCL_NEW",#N/A,FALSE,"IS_New";"IS_MV",#N/A,FALSE,"IS_New";"IS_PRO_TV_2",#N/A,FALSE,"IS_New";"IS_NWR_NEW",#N/A,FALSE,"IS_New";"IS_PRO_CSC",#N/A,FALSE,"IS_New";"IS_PRO_INFO",#N/A,FALSE,"IS_New";"IS_VV",#N/A,FALSE,"IS_New"}</definedName>
    <definedName name="wrn.IS_EXec_New." hidden="1">{"IS_LCL_NEW",#N/A,FALSE,"IS_New";"IS_MV",#N/A,FALSE,"IS_New";"IS_PRO_TV_2",#N/A,FALSE,"IS_New";"IS_NWR_NEW",#N/A,FALSE,"IS_New";"IS_PRO_CSC",#N/A,FALSE,"IS_New";"IS_PRO_INFO",#N/A,FALSE,"IS_New";"IS_VV",#N/A,FALSE,"IS_New"}</definedName>
    <definedName name="wrn.IS_Exec_New.1" localSheetId="20" hidden="1">{"IS_LCL_NEW",#N/A,FALSE,"IS_New";"IS_MV",#N/A,FALSE,"IS_New";"IS_PRO_TV_2",#N/A,FALSE,"IS_New";"IS_NWR_NEW",#N/A,FALSE,"IS_New";"IS_PRO_CSC",#N/A,FALSE,"IS_New";"IS_PRO_INFO",#N/A,FALSE,"IS_New";"IS_VV",#N/A,FALSE,"IS_New"}</definedName>
    <definedName name="wrn.IS_Exec_New.1" localSheetId="21" hidden="1">{"IS_LCL_NEW",#N/A,FALSE,"IS_New";"IS_MV",#N/A,FALSE,"IS_New";"IS_PRO_TV_2",#N/A,FALSE,"IS_New";"IS_NWR_NEW",#N/A,FALSE,"IS_New";"IS_PRO_CSC",#N/A,FALSE,"IS_New";"IS_PRO_INFO",#N/A,FALSE,"IS_New";"IS_VV",#N/A,FALSE,"IS_New"}</definedName>
    <definedName name="wrn.IS_Exec_New.1" localSheetId="15" hidden="1">{"IS_LCL_NEW",#N/A,FALSE,"IS_New";"IS_MV",#N/A,FALSE,"IS_New";"IS_PRO_TV_2",#N/A,FALSE,"IS_New";"IS_NWR_NEW",#N/A,FALSE,"IS_New";"IS_PRO_CSC",#N/A,FALSE,"IS_New";"IS_PRO_INFO",#N/A,FALSE,"IS_New";"IS_VV",#N/A,FALSE,"IS_New"}</definedName>
    <definedName name="wrn.IS_Exec_New.1" localSheetId="19" hidden="1">{"IS_LCL_NEW",#N/A,FALSE,"IS_New";"IS_MV",#N/A,FALSE,"IS_New";"IS_PRO_TV_2",#N/A,FALSE,"IS_New";"IS_NWR_NEW",#N/A,FALSE,"IS_New";"IS_PRO_CSC",#N/A,FALSE,"IS_New";"IS_PRO_INFO",#N/A,FALSE,"IS_New";"IS_VV",#N/A,FALSE,"IS_New"}</definedName>
    <definedName name="wrn.IS_Exec_New.1" hidden="1">{"IS_LCL_NEW",#N/A,FALSE,"IS_New";"IS_MV",#N/A,FALSE,"IS_New";"IS_PRO_TV_2",#N/A,FALSE,"IS_New";"IS_NWR_NEW",#N/A,FALSE,"IS_New";"IS_PRO_CSC",#N/A,FALSE,"IS_New";"IS_PRO_INFO",#N/A,FALSE,"IS_New";"IS_VV",#N/A,FALSE,"IS_New"}</definedName>
    <definedName name="wrn.IS_Exec_new.1_2" localSheetId="20" hidden="1">{"IS_LCL_NEW",#N/A,FALSE,"IS_New";"IS_MV",#N/A,FALSE,"IS_New";"IS_PRO_TV_2",#N/A,FALSE,"IS_New";"IS_NWR_NEW",#N/A,FALSE,"IS_New";"IS_PRO_CSC",#N/A,FALSE,"IS_New";"IS_PRO_INFO",#N/A,FALSE,"IS_New";"IS_VV",#N/A,FALSE,"IS_New"}</definedName>
    <definedName name="wrn.IS_Exec_new.1_2" localSheetId="21" hidden="1">{"IS_LCL_NEW",#N/A,FALSE,"IS_New";"IS_MV",#N/A,FALSE,"IS_New";"IS_PRO_TV_2",#N/A,FALSE,"IS_New";"IS_NWR_NEW",#N/A,FALSE,"IS_New";"IS_PRO_CSC",#N/A,FALSE,"IS_New";"IS_PRO_INFO",#N/A,FALSE,"IS_New";"IS_VV",#N/A,FALSE,"IS_New"}</definedName>
    <definedName name="wrn.IS_Exec_new.1_2" localSheetId="15" hidden="1">{"IS_LCL_NEW",#N/A,FALSE,"IS_New";"IS_MV",#N/A,FALSE,"IS_New";"IS_PRO_TV_2",#N/A,FALSE,"IS_New";"IS_NWR_NEW",#N/A,FALSE,"IS_New";"IS_PRO_CSC",#N/A,FALSE,"IS_New";"IS_PRO_INFO",#N/A,FALSE,"IS_New";"IS_VV",#N/A,FALSE,"IS_New"}</definedName>
    <definedName name="wrn.IS_Exec_new.1_2" localSheetId="19" hidden="1">{"IS_LCL_NEW",#N/A,FALSE,"IS_New";"IS_MV",#N/A,FALSE,"IS_New";"IS_PRO_TV_2",#N/A,FALSE,"IS_New";"IS_NWR_NEW",#N/A,FALSE,"IS_New";"IS_PRO_CSC",#N/A,FALSE,"IS_New";"IS_PRO_INFO",#N/A,FALSE,"IS_New";"IS_VV",#N/A,FALSE,"IS_New"}</definedName>
    <definedName name="wrn.IS_Exec_new.1_2" hidden="1">{"IS_LCL_NEW",#N/A,FALSE,"IS_New";"IS_MV",#N/A,FALSE,"IS_New";"IS_PRO_TV_2",#N/A,FALSE,"IS_New";"IS_NWR_NEW",#N/A,FALSE,"IS_New";"IS_PRO_CSC",#N/A,FALSE,"IS_New";"IS_PRO_INFO",#N/A,FALSE,"IS_New";"IS_VV",#N/A,FALSE,"IS_New"}</definedName>
    <definedName name="wrn.IS_Exec_New.2" localSheetId="20" hidden="1">{"IS_LCL_NEW",#N/A,FALSE,"IS_New";"IS_MV",#N/A,FALSE,"IS_New";"IS_PRO_TV_2",#N/A,FALSE,"IS_New";"IS_NWR_NEW",#N/A,FALSE,"IS_New";"IS_PRO_CSC",#N/A,FALSE,"IS_New";"IS_PRO_INFO",#N/A,FALSE,"IS_New";"IS_VV",#N/A,FALSE,"IS_New"}</definedName>
    <definedName name="wrn.IS_Exec_New.2" localSheetId="21" hidden="1">{"IS_LCL_NEW",#N/A,FALSE,"IS_New";"IS_MV",#N/A,FALSE,"IS_New";"IS_PRO_TV_2",#N/A,FALSE,"IS_New";"IS_NWR_NEW",#N/A,FALSE,"IS_New";"IS_PRO_CSC",#N/A,FALSE,"IS_New";"IS_PRO_INFO",#N/A,FALSE,"IS_New";"IS_VV",#N/A,FALSE,"IS_New"}</definedName>
    <definedName name="wrn.IS_Exec_New.2" localSheetId="15" hidden="1">{"IS_LCL_NEW",#N/A,FALSE,"IS_New";"IS_MV",#N/A,FALSE,"IS_New";"IS_PRO_TV_2",#N/A,FALSE,"IS_New";"IS_NWR_NEW",#N/A,FALSE,"IS_New";"IS_PRO_CSC",#N/A,FALSE,"IS_New";"IS_PRO_INFO",#N/A,FALSE,"IS_New";"IS_VV",#N/A,FALSE,"IS_New"}</definedName>
    <definedName name="wrn.IS_Exec_New.2" localSheetId="19" hidden="1">{"IS_LCL_NEW",#N/A,FALSE,"IS_New";"IS_MV",#N/A,FALSE,"IS_New";"IS_PRO_TV_2",#N/A,FALSE,"IS_New";"IS_NWR_NEW",#N/A,FALSE,"IS_New";"IS_PRO_CSC",#N/A,FALSE,"IS_New";"IS_PRO_INFO",#N/A,FALSE,"IS_New";"IS_VV",#N/A,FALSE,"IS_New"}</definedName>
    <definedName name="wrn.IS_Exec_New.2" hidden="1">{"IS_LCL_NEW",#N/A,FALSE,"IS_New";"IS_MV",#N/A,FALSE,"IS_New";"IS_PRO_TV_2",#N/A,FALSE,"IS_New";"IS_NWR_NEW",#N/A,FALSE,"IS_New";"IS_PRO_CSC",#N/A,FALSE,"IS_New";"IS_PRO_INFO",#N/A,FALSE,"IS_New";"IS_VV",#N/A,FALSE,"IS_New"}</definedName>
    <definedName name="wrn.JA." localSheetId="20" hidden="1">{#N/A,#N/A,FALSE,"BILANZ";#N/A,#N/A,FALSE,"GUV";#N/A,#N/A,FALSE,"ANLAGEN";#N/A,#N/A,FALSE,"ANHANG"}</definedName>
    <definedName name="wrn.JA." localSheetId="21" hidden="1">{#N/A,#N/A,FALSE,"BILANZ";#N/A,#N/A,FALSE,"GUV";#N/A,#N/A,FALSE,"ANLAGEN";#N/A,#N/A,FALSE,"ANHANG"}</definedName>
    <definedName name="wrn.JA." localSheetId="15" hidden="1">{#N/A,#N/A,FALSE,"BILANZ";#N/A,#N/A,FALSE,"GUV";#N/A,#N/A,FALSE,"ANLAGEN";#N/A,#N/A,FALSE,"ANHANG"}</definedName>
    <definedName name="wrn.JA." localSheetId="19" hidden="1">{#N/A,#N/A,FALSE,"BILANZ";#N/A,#N/A,FALSE,"GUV";#N/A,#N/A,FALSE,"ANLAGEN";#N/A,#N/A,FALSE,"ANHANG"}</definedName>
    <definedName name="wrn.JA." hidden="1">{#N/A,#N/A,FALSE,"BILANZ";#N/A,#N/A,FALSE,"GUV";#N/A,#N/A,FALSE,"ANLAGEN";#N/A,#N/A,FALSE,"ANHANG"}</definedName>
    <definedName name="wrn.Japan_Capers_Ed._.Pub." localSheetId="20" hidden="1">{"Japan_Capers_Ed_Pub",#N/A,FALSE,"DI 2 YEAR MASTER SCHEDULE"}</definedName>
    <definedName name="wrn.Japan_Capers_Ed._.Pub." localSheetId="21" hidden="1">{"Japan_Capers_Ed_Pub",#N/A,FALSE,"DI 2 YEAR MASTER SCHEDULE"}</definedName>
    <definedName name="wrn.Japan_Capers_Ed._.Pub." localSheetId="15" hidden="1">{"Japan_Capers_Ed_Pub",#N/A,FALSE,"DI 2 YEAR MASTER SCHEDULE"}</definedName>
    <definedName name="wrn.Japan_Capers_Ed._.Pub." localSheetId="19" hidden="1">{"Japan_Capers_Ed_Pub",#N/A,FALSE,"DI 2 YEAR MASTER SCHEDULE"}</definedName>
    <definedName name="wrn.Japan_Capers_Ed._.Pub." hidden="1">{"Japan_Capers_Ed_Pub",#N/A,FALSE,"DI 2 YEAR MASTER SCHEDULE"}</definedName>
    <definedName name="wrn.JODM._.Graphs." localSheetId="20" hidden="1">{"graph",#N/A,FALSE,"WWJU";"graph",#N/A,FALSE,"WWSEM";"graph",#N/A,FALSE,"GOMJU";"graph",#N/A,FALSE,"GOMSEM";"graph",#N/A,FALSE,"NSJU";"graph",#N/A,FALSE,"NSSEM";"graph",#N/A,FALSE,"WAJU";"graph",#N/A,FALSE,"STOCKPRI";"graph",#N/A,FALSE,"CFTEV";"graph",#N/A,FALSE,"NAV-RCV";"graph",#N/A,FALSE,"CRUDEWW"}</definedName>
    <definedName name="wrn.JODM._.Graphs." localSheetId="21" hidden="1">{"graph",#N/A,FALSE,"WWJU";"graph",#N/A,FALSE,"WWSEM";"graph",#N/A,FALSE,"GOMJU";"graph",#N/A,FALSE,"GOMSEM";"graph",#N/A,FALSE,"NSJU";"graph",#N/A,FALSE,"NSSEM";"graph",#N/A,FALSE,"WAJU";"graph",#N/A,FALSE,"STOCKPRI";"graph",#N/A,FALSE,"CFTEV";"graph",#N/A,FALSE,"NAV-RCV";"graph",#N/A,FALSE,"CRUDEWW"}</definedName>
    <definedName name="wrn.JODM._.Graphs." localSheetId="15" hidden="1">{"graph",#N/A,FALSE,"WWJU";"graph",#N/A,FALSE,"WWSEM";"graph",#N/A,FALSE,"GOMJU";"graph",#N/A,FALSE,"GOMSEM";"graph",#N/A,FALSE,"NSJU";"graph",#N/A,FALSE,"NSSEM";"graph",#N/A,FALSE,"WAJU";"graph",#N/A,FALSE,"STOCKPRI";"graph",#N/A,FALSE,"CFTEV";"graph",#N/A,FALSE,"NAV-RCV";"graph",#N/A,FALSE,"CRUDEWW"}</definedName>
    <definedName name="wrn.JODM._.Graphs." localSheetId="19" hidden="1">{"graph",#N/A,FALSE,"WWJU";"graph",#N/A,FALSE,"WWSEM";"graph",#N/A,FALSE,"GOMJU";"graph",#N/A,FALSE,"GOMSEM";"graph",#N/A,FALSE,"NSJU";"graph",#N/A,FALSE,"NSSEM";"graph",#N/A,FALSE,"WAJU";"graph",#N/A,FALSE,"STOCKPRI";"graph",#N/A,FALSE,"CFTEV";"graph",#N/A,FALSE,"NAV-RCV";"graph",#N/A,FALSE,"CRUDEWW"}</definedName>
    <definedName name="wrn.JODM._.Graphs." hidden="1">{"graph",#N/A,FALSE,"WWJU";"graph",#N/A,FALSE,"WWSEM";"graph",#N/A,FALSE,"GOMJU";"graph",#N/A,FALSE,"GOMSEM";"graph",#N/A,FALSE,"NSJU";"graph",#N/A,FALSE,"NSSEM";"graph",#N/A,FALSE,"WAJU";"graph",#N/A,FALSE,"STOCKPRI";"graph",#N/A,FALSE,"CFTEV";"graph",#N/A,FALSE,"NAV-RCV";"graph",#N/A,FALSE,"CRUDEWW"}</definedName>
    <definedName name="wrn.Kenngb." localSheetId="20" hidden="1">{#N/A,#N/A,FALSE,"SKG_SC";#N/A,#N/A,FALSE,"SKG_KP";#N/A,#N/A,FALSE,"SCG_KC";#N/A,#N/A,FALSE,"SKG_PM";#N/A,#N/A,FALSE,"SKG_Asta";#N/A,#N/A,FALSE,"SKG_DE";#N/A,#N/A,FALSE,"SKG_FA";#N/A,#N/A,FALSE,"SKG_EM";#N/A,#N/A,FALSE,"SKG_AK";#N/A,#N/A,FALSE,"SKG_CER";#N/A,#N/A,FALSE,"SKG_BA";#N/A,#N/A,FALSE,"SKG_KO"}</definedName>
    <definedName name="wrn.Kenngb." localSheetId="21" hidden="1">{#N/A,#N/A,FALSE,"SKG_SC";#N/A,#N/A,FALSE,"SKG_KP";#N/A,#N/A,FALSE,"SCG_KC";#N/A,#N/A,FALSE,"SKG_PM";#N/A,#N/A,FALSE,"SKG_Asta";#N/A,#N/A,FALSE,"SKG_DE";#N/A,#N/A,FALSE,"SKG_FA";#N/A,#N/A,FALSE,"SKG_EM";#N/A,#N/A,FALSE,"SKG_AK";#N/A,#N/A,FALSE,"SKG_CER";#N/A,#N/A,FALSE,"SKG_BA";#N/A,#N/A,FALSE,"SKG_KO"}</definedName>
    <definedName name="wrn.Kenngb." localSheetId="15" hidden="1">{#N/A,#N/A,FALSE,"SKG_SC";#N/A,#N/A,FALSE,"SKG_KP";#N/A,#N/A,FALSE,"SCG_KC";#N/A,#N/A,FALSE,"SKG_PM";#N/A,#N/A,FALSE,"SKG_Asta";#N/A,#N/A,FALSE,"SKG_DE";#N/A,#N/A,FALSE,"SKG_FA";#N/A,#N/A,FALSE,"SKG_EM";#N/A,#N/A,FALSE,"SKG_AK";#N/A,#N/A,FALSE,"SKG_CER";#N/A,#N/A,FALSE,"SKG_BA";#N/A,#N/A,FALSE,"SKG_KO"}</definedName>
    <definedName name="wrn.Kenngb." localSheetId="19" hidden="1">{#N/A,#N/A,FALSE,"SKG_SC";#N/A,#N/A,FALSE,"SKG_KP";#N/A,#N/A,FALSE,"SCG_KC";#N/A,#N/A,FALSE,"SKG_PM";#N/A,#N/A,FALSE,"SKG_Asta";#N/A,#N/A,FALSE,"SKG_DE";#N/A,#N/A,FALSE,"SKG_FA";#N/A,#N/A,FALSE,"SKG_EM";#N/A,#N/A,FALSE,"SKG_AK";#N/A,#N/A,FALSE,"SKG_CER";#N/A,#N/A,FALSE,"SKG_BA";#N/A,#N/A,FALSE,"SKG_KO"}</definedName>
    <definedName name="wrn.Kenngb." hidden="1">{#N/A,#N/A,FALSE,"SKG_SC";#N/A,#N/A,FALSE,"SKG_KP";#N/A,#N/A,FALSE,"SCG_KC";#N/A,#N/A,FALSE,"SKG_PM";#N/A,#N/A,FALSE,"SKG_Asta";#N/A,#N/A,FALSE,"SKG_DE";#N/A,#N/A,FALSE,"SKG_FA";#N/A,#N/A,FALSE,"SKG_EM";#N/A,#N/A,FALSE,"SKG_AK";#N/A,#N/A,FALSE,"SKG_CER";#N/A,#N/A,FALSE,"SKG_BA";#N/A,#N/A,FALSE,"SKG_KO"}</definedName>
    <definedName name="wrn.Kennzahlen." localSheetId="20" hidden="1">{#N/A,#N/A,FALSE,"Kapitalflussrechnung";#N/A,#N/A,FALSE,"Bilanz";#N/A,#N/A,FALSE,"GuV";#N/A,#N/A,FALSE,"Herleitung WACC";#N/A,#N/A,FALSE,"ROCE";#N/A,#N/A,FALSE,"working capital";#N/A,#N/A,FALSE,"Free Cash-flow nach TKS";#N/A,#N/A,FALSE,"Übersicht";#N/A,#N/A,FALSE,"Deckblatt"}</definedName>
    <definedName name="wrn.Kennzahlen." localSheetId="21" hidden="1">{#N/A,#N/A,FALSE,"Kapitalflussrechnung";#N/A,#N/A,FALSE,"Bilanz";#N/A,#N/A,FALSE,"GuV";#N/A,#N/A,FALSE,"Herleitung WACC";#N/A,#N/A,FALSE,"ROCE";#N/A,#N/A,FALSE,"working capital";#N/A,#N/A,FALSE,"Free Cash-flow nach TKS";#N/A,#N/A,FALSE,"Übersicht";#N/A,#N/A,FALSE,"Deckblatt"}</definedName>
    <definedName name="wrn.Kennzahlen." localSheetId="15" hidden="1">{#N/A,#N/A,FALSE,"Kapitalflussrechnung";#N/A,#N/A,FALSE,"Bilanz";#N/A,#N/A,FALSE,"GuV";#N/A,#N/A,FALSE,"Herleitung WACC";#N/A,#N/A,FALSE,"ROCE";#N/A,#N/A,FALSE,"working capital";#N/A,#N/A,FALSE,"Free Cash-flow nach TKS";#N/A,#N/A,FALSE,"Übersicht";#N/A,#N/A,FALSE,"Deckblatt"}</definedName>
    <definedName name="wrn.Kennzahlen." localSheetId="19" hidden="1">{#N/A,#N/A,FALSE,"Kapitalflussrechnung";#N/A,#N/A,FALSE,"Bilanz";#N/A,#N/A,FALSE,"GuV";#N/A,#N/A,FALSE,"Herleitung WACC";#N/A,#N/A,FALSE,"ROCE";#N/A,#N/A,FALSE,"working capital";#N/A,#N/A,FALSE,"Free Cash-flow nach TKS";#N/A,#N/A,FALSE,"Übersicht";#N/A,#N/A,FALSE,"Deckblatt"}</definedName>
    <definedName name="wrn.Kennzahlen." hidden="1">{#N/A,#N/A,FALSE,"Kapitalflussrechnung";#N/A,#N/A,FALSE,"Bilanz";#N/A,#N/A,FALSE,"GuV";#N/A,#N/A,FALSE,"Herleitung WACC";#N/A,#N/A,FALSE,"ROCE";#N/A,#N/A,FALSE,"working capital";#N/A,#N/A,FALSE,"Free Cash-flow nach TKS";#N/A,#N/A,FALSE,"Übersicht";#N/A,#N/A,FALSE,"Deckblatt"}</definedName>
    <definedName name="wrn.Kent._.100." localSheetId="20" hidden="1">{"K100_All",#N/A,FALSE,"Kent 100`s";"K100_Tech",#N/A,FALSE,"Kent 100`s";"K100_Pricing",#N/A,FALSE,"Kent 100`s";"K100_PerMille",#N/A,FALSE,"Kent 100`s"}</definedName>
    <definedName name="wrn.Kent._.100." localSheetId="21" hidden="1">{"K100_All",#N/A,FALSE,"Kent 100`s";"K100_Tech",#N/A,FALSE,"Kent 100`s";"K100_Pricing",#N/A,FALSE,"Kent 100`s";"K100_PerMille",#N/A,FALSE,"Kent 100`s"}</definedName>
    <definedName name="wrn.Kent._.100." localSheetId="15" hidden="1">{"K100_All",#N/A,FALSE,"Kent 100`s";"K100_Tech",#N/A,FALSE,"Kent 100`s";"K100_Pricing",#N/A,FALSE,"Kent 100`s";"K100_PerMille",#N/A,FALSE,"Kent 100`s"}</definedName>
    <definedName name="wrn.Kent._.100." localSheetId="19" hidden="1">{"K100_All",#N/A,FALSE,"Kent 100`s";"K100_Tech",#N/A,FALSE,"Kent 100`s";"K100_Pricing",#N/A,FALSE,"Kent 100`s";"K100_PerMille",#N/A,FALSE,"Kent 100`s"}</definedName>
    <definedName name="wrn.Kent._.100." hidden="1">{"K100_All",#N/A,FALSE,"Kent 100`s";"K100_Tech",#N/A,FALSE,"Kent 100`s";"K100_Pricing",#N/A,FALSE,"Kent 100`s";"K100_PerMille",#N/A,FALSE,"Kent 100`s"}</definedName>
    <definedName name="wrn.Kent._.Premium._.Lights." localSheetId="20" hidden="1">{"KPL_All",#N/A,FALSE,"Kent PL";"KPL_Tech",#N/A,FALSE,"Kent PL";"KPL_Pricing",#N/A,FALSE,"Kent PL";"KPL_PerMille",#N/A,FALSE,"Kent PL"}</definedName>
    <definedName name="wrn.Kent._.Premium._.Lights." localSheetId="21" hidden="1">{"KPL_All",#N/A,FALSE,"Kent PL";"KPL_Tech",#N/A,FALSE,"Kent PL";"KPL_Pricing",#N/A,FALSE,"Kent PL";"KPL_PerMille",#N/A,FALSE,"Kent PL"}</definedName>
    <definedName name="wrn.Kent._.Premium._.Lights." localSheetId="15" hidden="1">{"KPL_All",#N/A,FALSE,"Kent PL";"KPL_Tech",#N/A,FALSE,"Kent PL";"KPL_Pricing",#N/A,FALSE,"Kent PL";"KPL_PerMille",#N/A,FALSE,"Kent PL"}</definedName>
    <definedName name="wrn.Kent._.Premium._.Lights." localSheetId="19" hidden="1">{"KPL_All",#N/A,FALSE,"Kent PL";"KPL_Tech",#N/A,FALSE,"Kent PL";"KPL_Pricing",#N/A,FALSE,"Kent PL";"KPL_PerMille",#N/A,FALSE,"Kent PL"}</definedName>
    <definedName name="wrn.Kent._.Premium._.Lights." hidden="1">{"KPL_All",#N/A,FALSE,"Kent PL";"KPL_Tech",#N/A,FALSE,"Kent PL";"KPL_Pricing",#N/A,FALSE,"Kent PL";"KPL_PerMille",#N/A,FALSE,"Kent PL"}</definedName>
    <definedName name="wrn.Larg." localSheetId="15"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wrn.Larg." localSheetId="19"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wrn.Larg."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wrn.Large2." localSheetId="15"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wrn.Large2." localSheetId="19"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wrn.Large2."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wrn.LBO._.Summary." localSheetId="20" hidden="1">{"LBO Summary",#N/A,FALSE,"Summary"}</definedName>
    <definedName name="wrn.LBO._.Summary." localSheetId="21" hidden="1">{"LBO Summary",#N/A,FALSE,"Summary"}</definedName>
    <definedName name="wrn.LBO._.Summary." localSheetId="15" hidden="1">{"LBO Summary",#N/A,FALSE,"Summary"}</definedName>
    <definedName name="wrn.LBO._.Summary." localSheetId="19" hidden="1">{"LBO Summary",#N/A,FALSE,"Summary"}</definedName>
    <definedName name="wrn.LBO._.Summary." hidden="1">{"LBO Summary",#N/A,FALSE,"Summary"}</definedName>
    <definedName name="wrn.Lcl_TV." localSheetId="20" hidden="1">{"Sum",#N/A,FALSE,"Local TV";"Exp",#N/A,FALSE,"Local TV";"Sal",#N/A,FALSE,"Local TV"}</definedName>
    <definedName name="wrn.Lcl_TV." localSheetId="21" hidden="1">{"Sum",#N/A,FALSE,"Local TV";"Exp",#N/A,FALSE,"Local TV";"Sal",#N/A,FALSE,"Local TV"}</definedName>
    <definedName name="wrn.Lcl_TV." localSheetId="15" hidden="1">{"Sum",#N/A,FALSE,"Local TV";"Exp",#N/A,FALSE,"Local TV";"Sal",#N/A,FALSE,"Local TV"}</definedName>
    <definedName name="wrn.Lcl_TV." localSheetId="19" hidden="1">{"Sum",#N/A,FALSE,"Local TV";"Exp",#N/A,FALSE,"Local TV";"Sal",#N/A,FALSE,"Local TV"}</definedName>
    <definedName name="wrn.Lcl_TV." hidden="1">{"Sum",#N/A,FALSE,"Local TV";"Exp",#N/A,FALSE,"Local TV";"Sal",#N/A,FALSE,"Local TV"}</definedName>
    <definedName name="wrn.Lcl_TV.1" localSheetId="20" hidden="1">{"Sum",#N/A,FALSE,"Local TV";"Exp",#N/A,FALSE,"Local TV";"Sal",#N/A,FALSE,"Local TV"}</definedName>
    <definedName name="wrn.Lcl_TV.1" localSheetId="21" hidden="1">{"Sum",#N/A,FALSE,"Local TV";"Exp",#N/A,FALSE,"Local TV";"Sal",#N/A,FALSE,"Local TV"}</definedName>
    <definedName name="wrn.Lcl_TV.1" localSheetId="15" hidden="1">{"Sum",#N/A,FALSE,"Local TV";"Exp",#N/A,FALSE,"Local TV";"Sal",#N/A,FALSE,"Local TV"}</definedName>
    <definedName name="wrn.Lcl_TV.1" localSheetId="19" hidden="1">{"Sum",#N/A,FALSE,"Local TV";"Exp",#N/A,FALSE,"Local TV";"Sal",#N/A,FALSE,"Local TV"}</definedName>
    <definedName name="wrn.Lcl_TV.1" hidden="1">{"Sum",#N/A,FALSE,"Local TV";"Exp",#N/A,FALSE,"Local TV";"Sal",#N/A,FALSE,"Local TV"}</definedName>
    <definedName name="wrn.Lcl_TV.1_2" localSheetId="20" hidden="1">{"Sum",#N/A,FALSE,"Local TV";"Exp",#N/A,FALSE,"Local TV";"Sal",#N/A,FALSE,"Local TV"}</definedName>
    <definedName name="wrn.Lcl_TV.1_2" localSheetId="21" hidden="1">{"Sum",#N/A,FALSE,"Local TV";"Exp",#N/A,FALSE,"Local TV";"Sal",#N/A,FALSE,"Local TV"}</definedName>
    <definedName name="wrn.Lcl_TV.1_2" localSheetId="15" hidden="1">{"Sum",#N/A,FALSE,"Local TV";"Exp",#N/A,FALSE,"Local TV";"Sal",#N/A,FALSE,"Local TV"}</definedName>
    <definedName name="wrn.Lcl_TV.1_2" localSheetId="19" hidden="1">{"Sum",#N/A,FALSE,"Local TV";"Exp",#N/A,FALSE,"Local TV";"Sal",#N/A,FALSE,"Local TV"}</definedName>
    <definedName name="wrn.Lcl_TV.1_2" hidden="1">{"Sum",#N/A,FALSE,"Local TV";"Exp",#N/A,FALSE,"Local TV";"Sal",#N/A,FALSE,"Local TV"}</definedName>
    <definedName name="wrn.Lcl_TV.2" localSheetId="20" hidden="1">{"Sum",#N/A,FALSE,"Local TV";"Exp",#N/A,FALSE,"Local TV";"Sal",#N/A,FALSE,"Local TV"}</definedName>
    <definedName name="wrn.Lcl_TV.2" localSheetId="21" hidden="1">{"Sum",#N/A,FALSE,"Local TV";"Exp",#N/A,FALSE,"Local TV";"Sal",#N/A,FALSE,"Local TV"}</definedName>
    <definedName name="wrn.Lcl_TV.2" localSheetId="15" hidden="1">{"Sum",#N/A,FALSE,"Local TV";"Exp",#N/A,FALSE,"Local TV";"Sal",#N/A,FALSE,"Local TV"}</definedName>
    <definedName name="wrn.Lcl_TV.2" localSheetId="19" hidden="1">{"Sum",#N/A,FALSE,"Local TV";"Exp",#N/A,FALSE,"Local TV";"Sal",#N/A,FALSE,"Local TV"}</definedName>
    <definedName name="wrn.Lcl_TV.2" hidden="1">{"Sum",#N/A,FALSE,"Local TV";"Exp",#N/A,FALSE,"Local TV";"Sal",#N/A,FALSE,"Local TV"}</definedName>
    <definedName name="wrn.liqplan." localSheetId="15" hidden="1">{#N/A,#N/A,TRUE,"liquidity plan";#N/A,#N/A,TRUE,"Invoices payment";#N/A,#N/A,TRUE,"Deposit"}</definedName>
    <definedName name="wrn.liqplan." localSheetId="19" hidden="1">{#N/A,#N/A,TRUE,"liquidity plan";#N/A,#N/A,TRUE,"Invoices payment";#N/A,#N/A,TRUE,"Deposit"}</definedName>
    <definedName name="wrn.liqplan." hidden="1">{#N/A,#N/A,TRUE,"liquidity plan";#N/A,#N/A,TRUE,"Invoices payment";#N/A,#N/A,TRUE,"Deposit"}</definedName>
    <definedName name="wrn.list" localSheetId="20" hidden="1">{"weichwaren",#N/A,FALSE,"Liste 1";"hartwaren",#N/A,FALSE,"Liste 1";"food",#N/A,FALSE,"Liste 1";"fleisch",#N/A,FALSE,"Liste 1"}</definedName>
    <definedName name="wrn.list" localSheetId="21" hidden="1">{"weichwaren",#N/A,FALSE,"Liste 1";"hartwaren",#N/A,FALSE,"Liste 1";"food",#N/A,FALSE,"Liste 1";"fleisch",#N/A,FALSE,"Liste 1"}</definedName>
    <definedName name="wrn.list" localSheetId="15" hidden="1">{"weichwaren",#N/A,FALSE,"Liste 1";"hartwaren",#N/A,FALSE,"Liste 1";"food",#N/A,FALSE,"Liste 1";"fleisch",#N/A,FALSE,"Liste 1"}</definedName>
    <definedName name="wrn.list" localSheetId="19" hidden="1">{"weichwaren",#N/A,FALSE,"Liste 1";"hartwaren",#N/A,FALSE,"Liste 1";"food",#N/A,FALSE,"Liste 1";"fleisch",#N/A,FALSE,"Liste 1"}</definedName>
    <definedName name="wrn.list" hidden="1">{"weichwaren",#N/A,FALSE,"Liste 1";"hartwaren",#N/A,FALSE,"Liste 1";"food",#N/A,FALSE,"Liste 1";"fleisch",#N/A,FALSE,"Liste 1"}</definedName>
    <definedName name="wrn.LISTE." localSheetId="20" hidden="1">{"weichwaren",#N/A,FALSE,"Liste 1";"hartwaren",#N/A,FALSE,"Liste 1";"food",#N/A,FALSE,"Liste 1";"fleisch",#N/A,FALSE,"Liste 1"}</definedName>
    <definedName name="wrn.LISTE." localSheetId="21" hidden="1">{"weichwaren",#N/A,FALSE,"Liste 1";"hartwaren",#N/A,FALSE,"Liste 1";"food",#N/A,FALSE,"Liste 1";"fleisch",#N/A,FALSE,"Liste 1"}</definedName>
    <definedName name="wrn.LISTE." localSheetId="15" hidden="1">{"weichwaren",#N/A,FALSE,"Liste 1";"hartwaren",#N/A,FALSE,"Liste 1";"food",#N/A,FALSE,"Liste 1";"fleisch",#N/A,FALSE,"Liste 1"}</definedName>
    <definedName name="wrn.LISTE." localSheetId="19" hidden="1">{"weichwaren",#N/A,FALSE,"Liste 1";"hartwaren",#N/A,FALSE,"Liste 1";"food",#N/A,FALSE,"Liste 1";"fleisch",#N/A,FALSE,"Liste 1"}</definedName>
    <definedName name="wrn.LISTE." hidden="1">{"weichwaren",#N/A,FALSE,"Liste 1";"hartwaren",#N/A,FALSE,"Liste 1";"food",#N/A,FALSE,"Liste 1";"fleisch",#N/A,FALSE,"Liste 1"}</definedName>
    <definedName name="wrn.Litll2." localSheetId="15" hidden="1">{#N/A,#N/A,TRUE,"Titul";#N/A,#N/A,TRUE,"Incom Statement";#N/A,#N/A,TRUE,"Working Capital";#N/A,#N/A,TRUE,"Capital Investment &amp; Payments";#N/A,#N/A,TRUE,"Financing";#N/A,#N/A,TRUE,"Cash Flow";#N/A,#N/A,TRUE,"Free Cash Flow";#N/A,#N/A,TRUE,"Net Present Value";#N/A,#N/A,TRUE,"Internal Rate of Return";#N/A,#N/A,TRUE,"Last-page"}</definedName>
    <definedName name="wrn.Litll2." localSheetId="19" hidden="1">{#N/A,#N/A,TRUE,"Titul";#N/A,#N/A,TRUE,"Incom Statement";#N/A,#N/A,TRUE,"Working Capital";#N/A,#N/A,TRUE,"Capital Investment &amp; Payments";#N/A,#N/A,TRUE,"Financing";#N/A,#N/A,TRUE,"Cash Flow";#N/A,#N/A,TRUE,"Free Cash Flow";#N/A,#N/A,TRUE,"Net Present Value";#N/A,#N/A,TRUE,"Internal Rate of Return";#N/A,#N/A,TRUE,"Last-page"}</definedName>
    <definedName name="wrn.Litll2." hidden="1">{#N/A,#N/A,TRUE,"Titul";#N/A,#N/A,TRUE,"Incom Statement";#N/A,#N/A,TRUE,"Working Capital";#N/A,#N/A,TRUE,"Capital Investment &amp; Payments";#N/A,#N/A,TRUE,"Financing";#N/A,#N/A,TRUE,"Cash Flow";#N/A,#N/A,TRUE,"Free Cash Flow";#N/A,#N/A,TRUE,"Net Present Value";#N/A,#N/A,TRUE,"Internal Rate of Return";#N/A,#N/A,TRUE,"Last-page"}</definedName>
    <definedName name="wrn.Littl." localSheetId="15" hidden="1">{#N/A,#N/A,FALSE,"Titul-List";#N/A,#N/A,FALSE,"Headline &amp; Instruction";#N/A,#N/A,FALSE,"Assumptions";#N/A,#N/A,FALSE,"Capex.xls";#N/A,#N/A,FALSE,"Production Model";#N/A,#N/A,FALSE,"Cost of Productions";#N/A,#N/A,FALSE,"Income Statment"}</definedName>
    <definedName name="wrn.Littl." localSheetId="19" hidden="1">{#N/A,#N/A,FALSE,"Titul-List";#N/A,#N/A,FALSE,"Headline &amp; Instruction";#N/A,#N/A,FALSE,"Assumptions";#N/A,#N/A,FALSE,"Capex.xls";#N/A,#N/A,FALSE,"Production Model";#N/A,#N/A,FALSE,"Cost of Productions";#N/A,#N/A,FALSE,"Income Statment"}</definedName>
    <definedName name="wrn.Littl." hidden="1">{#N/A,#N/A,FALSE,"Titul-List";#N/A,#N/A,FALSE,"Headline &amp; Instruction";#N/A,#N/A,FALSE,"Assumptions";#N/A,#N/A,FALSE,"Capex.xls";#N/A,#N/A,FALSE,"Production Model";#N/A,#N/A,FALSE,"Cost of Productions";#N/A,#N/A,FALSE,"Income Statment"}</definedName>
    <definedName name="wrn.LIVR." localSheetId="15" hidden="1">{#N/A,#N/A,FALSE,"5.1 LIVRARI( HL)";#N/A,#N/A,FALSE,"5.1 LIVRARI( HL)-ST";#N/A,#N/A,FALSE,"5.1 LIVRARI( HL)-BURO";#N/A,#N/A,FALSE,"5.2 LIVRARI (TROL)";#N/A,#N/A,FALSE,"5.2 LIVRARI (TROL)- ST ";#N/A,#N/A,FALSE,"5.2 LIVRARI (TROL)-BURO"}</definedName>
    <definedName name="wrn.LIVR." localSheetId="19" hidden="1">{#N/A,#N/A,FALSE,"5.1 LIVRARI( HL)";#N/A,#N/A,FALSE,"5.1 LIVRARI( HL)-ST";#N/A,#N/A,FALSE,"5.1 LIVRARI( HL)-BURO";#N/A,#N/A,FALSE,"5.2 LIVRARI (TROL)";#N/A,#N/A,FALSE,"5.2 LIVRARI (TROL)- ST ";#N/A,#N/A,FALSE,"5.2 LIVRARI (TROL)-BURO"}</definedName>
    <definedName name="wrn.LIVR." hidden="1">{#N/A,#N/A,FALSE,"5.1 LIVRARI( HL)";#N/A,#N/A,FALSE,"5.1 LIVRARI( HL)-ST";#N/A,#N/A,FALSE,"5.1 LIVRARI( HL)-BURO";#N/A,#N/A,FALSE,"5.2 LIVRARI (TROL)";#N/A,#N/A,FALSE,"5.2 LIVRARI (TROL)- ST ";#N/A,#N/A,FALSE,"5.2 LIVRARI (TROL)-BURO"}</definedName>
    <definedName name="wrn.LOB." localSheetId="20" hidden="1">{#N/A,#N/A,FALSE,"Line of Business";#N/A,#N/A,FALSE,"Line of Business YTD";#N/A,#N/A,FALSE,"Line of Business Forecast"}</definedName>
    <definedName name="wrn.LOB." localSheetId="21" hidden="1">{#N/A,#N/A,FALSE,"Line of Business";#N/A,#N/A,FALSE,"Line of Business YTD";#N/A,#N/A,FALSE,"Line of Business Forecast"}</definedName>
    <definedName name="wrn.LOB." localSheetId="15" hidden="1">{#N/A,#N/A,FALSE,"Line of Business";#N/A,#N/A,FALSE,"Line of Business YTD";#N/A,#N/A,FALSE,"Line of Business Forecast"}</definedName>
    <definedName name="wrn.LOB." localSheetId="19" hidden="1">{#N/A,#N/A,FALSE,"Line of Business";#N/A,#N/A,FALSE,"Line of Business YTD";#N/A,#N/A,FALSE,"Line of Business Forecast"}</definedName>
    <definedName name="wrn.LOB." hidden="1">{#N/A,#N/A,FALSE,"Line of Business";#N/A,#N/A,FALSE,"Line of Business YTD";#N/A,#N/A,FALSE,"Line of Business Forecast"}</definedName>
    <definedName name="wrn.Lucky._.Strike._.FF." localSheetId="20" hidden="1">{"LF_All",#N/A,FALSE,"Lucky Strike FF";"LF_PerMille",#N/A,FALSE,"Lucky Strike FF";"LF_Tech",#N/A,FALSE,"Lucky Strike FF";"LF_Pricing",#N/A,FALSE,"Lucky Strike FF"}</definedName>
    <definedName name="wrn.Lucky._.Strike._.FF." localSheetId="21" hidden="1">{"LF_All",#N/A,FALSE,"Lucky Strike FF";"LF_PerMille",#N/A,FALSE,"Lucky Strike FF";"LF_Tech",#N/A,FALSE,"Lucky Strike FF";"LF_Pricing",#N/A,FALSE,"Lucky Strike FF"}</definedName>
    <definedName name="wrn.Lucky._.Strike._.FF." localSheetId="15" hidden="1">{"LF_All",#N/A,FALSE,"Lucky Strike FF";"LF_PerMille",#N/A,FALSE,"Lucky Strike FF";"LF_Tech",#N/A,FALSE,"Lucky Strike FF";"LF_Pricing",#N/A,FALSE,"Lucky Strike FF"}</definedName>
    <definedName name="wrn.Lucky._.Strike._.FF." localSheetId="19" hidden="1">{"LF_All",#N/A,FALSE,"Lucky Strike FF";"LF_PerMille",#N/A,FALSE,"Lucky Strike FF";"LF_Tech",#N/A,FALSE,"Lucky Strike FF";"LF_Pricing",#N/A,FALSE,"Lucky Strike FF"}</definedName>
    <definedName name="wrn.Lucky._.Strike._.FF." hidden="1">{"LF_All",#N/A,FALSE,"Lucky Strike FF";"LF_PerMille",#N/A,FALSE,"Lucky Strike FF";"LF_Tech",#N/A,FALSE,"Lucky Strike FF";"LF_Pricing",#N/A,FALSE,"Lucky Strike FF"}</definedName>
    <definedName name="wrn.Lucky._.Strike._.Lights." localSheetId="20" hidden="1">{"LL_All",#N/A,FALSE,"Lucky Strike Lights";"LL_Tech",#N/A,FALSE,"Lucky Strike Lights";"LL_Pricing",#N/A,FALSE,"Lucky Strike Lights";"LL_PerMille",#N/A,FALSE,"Lucky Strike Lights"}</definedName>
    <definedName name="wrn.Lucky._.Strike._.Lights." localSheetId="21" hidden="1">{"LL_All",#N/A,FALSE,"Lucky Strike Lights";"LL_Tech",#N/A,FALSE,"Lucky Strike Lights";"LL_Pricing",#N/A,FALSE,"Lucky Strike Lights";"LL_PerMille",#N/A,FALSE,"Lucky Strike Lights"}</definedName>
    <definedName name="wrn.Lucky._.Strike._.Lights." localSheetId="15" hidden="1">{"LL_All",#N/A,FALSE,"Lucky Strike Lights";"LL_Tech",#N/A,FALSE,"Lucky Strike Lights";"LL_Pricing",#N/A,FALSE,"Lucky Strike Lights";"LL_PerMille",#N/A,FALSE,"Lucky Strike Lights"}</definedName>
    <definedName name="wrn.Lucky._.Strike._.Lights." localSheetId="19" hidden="1">{"LL_All",#N/A,FALSE,"Lucky Strike Lights";"LL_Tech",#N/A,FALSE,"Lucky Strike Lights";"LL_Pricing",#N/A,FALSE,"Lucky Strike Lights";"LL_PerMille",#N/A,FALSE,"Lucky Strike Lights"}</definedName>
    <definedName name="wrn.Lucky._.Strike._.Lights." hidden="1">{"LL_All",#N/A,FALSE,"Lucky Strike Lights";"LL_Tech",#N/A,FALSE,"Lucky Strike Lights";"LL_Pricing",#N/A,FALSE,"Lucky Strike Lights";"LL_PerMille",#N/A,FALSE,"Lucky Strike Lights"}</definedName>
    <definedName name="wrn.Main._.Fields." localSheetId="20"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 localSheetId="21"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 localSheetId="15"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 localSheetId="19"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npower." localSheetId="20"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npower." localSheetId="21"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npower."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npower."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npower."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rket._.ROMANIA." localSheetId="15" hidden="1">{#N/A,#N/A,FALSE,"Ventes V.P. V.U.";#N/A,#N/A,FALSE,"Les Concurences";#N/A,#N/A,FALSE,"DACIA"}</definedName>
    <definedName name="wrn.Market._.ROMANIA." localSheetId="19" hidden="1">{#N/A,#N/A,FALSE,"Ventes V.P. V.U.";#N/A,#N/A,FALSE,"Les Concurences";#N/A,#N/A,FALSE,"DACIA"}</definedName>
    <definedName name="wrn.Market._.ROMANIA." hidden="1">{#N/A,#N/A,FALSE,"Ventes V.P. V.U.";#N/A,#N/A,FALSE,"Les Concurences";#N/A,#N/A,FALSE,"DACIA"}</definedName>
    <definedName name="wrn.Markt." localSheetId="20" hidden="1">{"Absatz",#N/A,FALSE,"Markt";"markt",#N/A,FALSE,"Markt"}</definedName>
    <definedName name="wrn.Markt." localSheetId="21" hidden="1">{"Absatz",#N/A,FALSE,"Markt";"markt",#N/A,FALSE,"Markt"}</definedName>
    <definedName name="wrn.Markt." localSheetId="15" hidden="1">{"Absatz",#N/A,FALSE,"Markt";"markt",#N/A,FALSE,"Markt"}</definedName>
    <definedName name="wrn.Markt." localSheetId="19" hidden="1">{"Absatz",#N/A,FALSE,"Markt";"markt",#N/A,FALSE,"Markt"}</definedName>
    <definedName name="wrn.Markt." hidden="1">{"Absatz",#N/A,FALSE,"Markt";"markt",#N/A,FALSE,"Markt"}</definedName>
    <definedName name="wrn.MB." localSheetId="20"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 localSheetId="21"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 localSheetId="15"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 localSheetId="19"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_.Petö." localSheetId="20" hidden="1">{#N/A,#N/A,FALSE,"Inhalt";#N/A,#N/A,FALSE,"Kommentar";#N/A,#N/A,FALSE,"Ergebnisrechnung";#N/A,#N/A,FALSE,"Umsatz";#N/A,#N/A,FALSE,"Absatz";#N/A,#N/A,FALSE,"Preise";#N/A,#N/A,FALSE,"DB absolut";#N/A,#N/A,FALSE,"DB je Einheit";#N/A,#N/A,FALSE,"Bilanz"}</definedName>
    <definedName name="wrn.MB._.Petö." localSheetId="21" hidden="1">{#N/A,#N/A,FALSE,"Inhalt";#N/A,#N/A,FALSE,"Kommentar";#N/A,#N/A,FALSE,"Ergebnisrechnung";#N/A,#N/A,FALSE,"Umsatz";#N/A,#N/A,FALSE,"Absatz";#N/A,#N/A,FALSE,"Preise";#N/A,#N/A,FALSE,"DB absolut";#N/A,#N/A,FALSE,"DB je Einheit";#N/A,#N/A,FALSE,"Bilanz"}</definedName>
    <definedName name="wrn.MB._.Petö." localSheetId="15" hidden="1">{#N/A,#N/A,FALSE,"Inhalt";#N/A,#N/A,FALSE,"Kommentar";#N/A,#N/A,FALSE,"Ergebnisrechnung";#N/A,#N/A,FALSE,"Umsatz";#N/A,#N/A,FALSE,"Absatz";#N/A,#N/A,FALSE,"Preise";#N/A,#N/A,FALSE,"DB absolut";#N/A,#N/A,FALSE,"DB je Einheit";#N/A,#N/A,FALSE,"Bilanz"}</definedName>
    <definedName name="wrn.MB._.Petö." localSheetId="19" hidden="1">{#N/A,#N/A,FALSE,"Inhalt";#N/A,#N/A,FALSE,"Kommentar";#N/A,#N/A,FALSE,"Ergebnisrechnung";#N/A,#N/A,FALSE,"Umsatz";#N/A,#N/A,FALSE,"Absatz";#N/A,#N/A,FALSE,"Preise";#N/A,#N/A,FALSE,"DB absolut";#N/A,#N/A,FALSE,"DB je Einheit";#N/A,#N/A,FALSE,"Bilanz"}</definedName>
    <definedName name="wrn.MB._.Petö." hidden="1">{#N/A,#N/A,FALSE,"Inhalt";#N/A,#N/A,FALSE,"Kommentar";#N/A,#N/A,FALSE,"Ergebnisrechnung";#N/A,#N/A,FALSE,"Umsatz";#N/A,#N/A,FALSE,"Absatz";#N/A,#N/A,FALSE,"Preise";#N/A,#N/A,FALSE,"DB absolut";#N/A,#N/A,FALSE,"DB je Einheit";#N/A,#N/A,FALSE,"Bilanz"}</definedName>
    <definedName name="wrn.Measurement." localSheetId="20" hidden="1">{"Meas",#N/A,FALSE,"Tot Europe"}</definedName>
    <definedName name="wrn.Measurement." localSheetId="21" hidden="1">{"Meas",#N/A,FALSE,"Tot Europe"}</definedName>
    <definedName name="wrn.Measurement." localSheetId="15" hidden="1">{"Meas",#N/A,FALSE,"Tot Europe"}</definedName>
    <definedName name="wrn.Measurement." localSheetId="19" hidden="1">{"Meas",#N/A,FALSE,"Tot Europe"}</definedName>
    <definedName name="wrn.Measurement." hidden="1">{"Meas",#N/A,FALSE,"Tot Europe"}</definedName>
    <definedName name="wrn.Mittelfristplan._.Tschechien." localSheetId="20" hidden="1">{#N/A,#N/A,FALSE,"Markt";#N/A,#N/A,FALSE,"Rübe";#N/A,#N/A,FALSE,"Kosten";#N/A,#N/A,FALSE,"Betriebsstoffe";#N/A,#N/A,FALSE,"Anlagen";#N/A,#N/A,FALSE,"GuV";#N/A,#N/A,FALSE,"Deckblatt"}</definedName>
    <definedName name="wrn.Mittelfristplan._.Tschechien." localSheetId="21" hidden="1">{#N/A,#N/A,FALSE,"Markt";#N/A,#N/A,FALSE,"Rübe";#N/A,#N/A,FALSE,"Kosten";#N/A,#N/A,FALSE,"Betriebsstoffe";#N/A,#N/A,FALSE,"Anlagen";#N/A,#N/A,FALSE,"GuV";#N/A,#N/A,FALSE,"Deckblatt"}</definedName>
    <definedName name="wrn.Mittelfristplan._.Tschechien." localSheetId="15" hidden="1">{#N/A,#N/A,FALSE,"Markt";#N/A,#N/A,FALSE,"Rübe";#N/A,#N/A,FALSE,"Kosten";#N/A,#N/A,FALSE,"Betriebsstoffe";#N/A,#N/A,FALSE,"Anlagen";#N/A,#N/A,FALSE,"GuV";#N/A,#N/A,FALSE,"Deckblatt"}</definedName>
    <definedName name="wrn.Mittelfristplan._.Tschechien." localSheetId="19" hidden="1">{#N/A,#N/A,FALSE,"Markt";#N/A,#N/A,FALSE,"Rübe";#N/A,#N/A,FALSE,"Kosten";#N/A,#N/A,FALSE,"Betriebsstoffe";#N/A,#N/A,FALSE,"Anlagen";#N/A,#N/A,FALSE,"GuV";#N/A,#N/A,FALSE,"Deckblatt"}</definedName>
    <definedName name="wrn.Mittelfristplan._.Tschechien." hidden="1">{#N/A,#N/A,FALSE,"Markt";#N/A,#N/A,FALSE,"Rübe";#N/A,#N/A,FALSE,"Kosten";#N/A,#N/A,FALSE,"Betriebsstoffe";#N/A,#N/A,FALSE,"Anlagen";#N/A,#N/A,FALSE,"GuV";#N/A,#N/A,FALSE,"Deckblatt"}</definedName>
    <definedName name="wrn.Mittelfristplan._.Ungarn." localSheetId="20" hidden="1">{#N/A,#N/A,FALSE,"Deckblatt";#N/A,#N/A,FALSE,"GuV";#N/A,#N/A,FALSE,"Markt";#N/A,#N/A,FALSE,"Rübe";#N/A,#N/A,FALSE,"Löhne";#N/A,#N/A,FALSE,"Kosten";#N/A,#N/A,FALSE,"Anlagen"}</definedName>
    <definedName name="wrn.Mittelfristplan._.Ungarn." localSheetId="21" hidden="1">{#N/A,#N/A,FALSE,"Deckblatt";#N/A,#N/A,FALSE,"GuV";#N/A,#N/A,FALSE,"Markt";#N/A,#N/A,FALSE,"Rübe";#N/A,#N/A,FALSE,"Löhne";#N/A,#N/A,FALSE,"Kosten";#N/A,#N/A,FALSE,"Anlagen"}</definedName>
    <definedName name="wrn.Mittelfristplan._.Ungarn." localSheetId="15" hidden="1">{#N/A,#N/A,FALSE,"Deckblatt";#N/A,#N/A,FALSE,"GuV";#N/A,#N/A,FALSE,"Markt";#N/A,#N/A,FALSE,"Rübe";#N/A,#N/A,FALSE,"Löhne";#N/A,#N/A,FALSE,"Kosten";#N/A,#N/A,FALSE,"Anlagen"}</definedName>
    <definedName name="wrn.Mittelfristplan._.Ungarn." localSheetId="19" hidden="1">{#N/A,#N/A,FALSE,"Deckblatt";#N/A,#N/A,FALSE,"GuV";#N/A,#N/A,FALSE,"Markt";#N/A,#N/A,FALSE,"Rübe";#N/A,#N/A,FALSE,"Löhne";#N/A,#N/A,FALSE,"Kosten";#N/A,#N/A,FALSE,"Anlagen"}</definedName>
    <definedName name="wrn.Mittelfristplan._.Ungarn." hidden="1">{#N/A,#N/A,FALSE,"Deckblatt";#N/A,#N/A,FALSE,"GuV";#N/A,#N/A,FALSE,"Markt";#N/A,#N/A,FALSE,"Rübe";#N/A,#N/A,FALSE,"Löhne";#N/A,#N/A,FALSE,"Kosten";#N/A,#N/A,FALSE,"Anlagen"}</definedName>
    <definedName name="wrn.Mktg." localSheetId="20"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 localSheetId="21"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 localSheetId="15"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 localSheetId="19"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localSheetId="20"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localSheetId="21"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localSheetId="15"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localSheetId="19"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localSheetId="20"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localSheetId="21"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localSheetId="15"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localSheetId="19"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localSheetId="20"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localSheetId="21"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localSheetId="15"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localSheetId="19"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onatsbericht._.AMV." localSheetId="20" hidden="1">{#N/A,#N/A,FALSE,"Inhalt";#N/A,#N/A,FALSE,"Kommentar";#N/A,#N/A,FALSE,"Ergebnisrechnung";#N/A,#N/A,FALSE,"Bilanz";#N/A,#N/A,FALSE,"Umsatz";#N/A,#N/A,FALSE,"Absatz";#N/A,#N/A,FALSE,"Preise";#N/A,#N/A,FALSE,"DB absolut";#N/A,#N/A,FALSE,"DB2 je SGB";#N/A,#N/A,FALSE,"Kennzahlen";#N/A,#N/A,FALSE,"Investitionen"}</definedName>
    <definedName name="wrn.Monatsbericht._.AMV." localSheetId="21" hidden="1">{#N/A,#N/A,FALSE,"Inhalt";#N/A,#N/A,FALSE,"Kommentar";#N/A,#N/A,FALSE,"Ergebnisrechnung";#N/A,#N/A,FALSE,"Bilanz";#N/A,#N/A,FALSE,"Umsatz";#N/A,#N/A,FALSE,"Absatz";#N/A,#N/A,FALSE,"Preise";#N/A,#N/A,FALSE,"DB absolut";#N/A,#N/A,FALSE,"DB2 je SGB";#N/A,#N/A,FALSE,"Kennzahlen";#N/A,#N/A,FALSE,"Investitionen"}</definedName>
    <definedName name="wrn.Monatsbericht._.AMV." localSheetId="15" hidden="1">{#N/A,#N/A,FALSE,"Inhalt";#N/A,#N/A,FALSE,"Kommentar";#N/A,#N/A,FALSE,"Ergebnisrechnung";#N/A,#N/A,FALSE,"Bilanz";#N/A,#N/A,FALSE,"Umsatz";#N/A,#N/A,FALSE,"Absatz";#N/A,#N/A,FALSE,"Preise";#N/A,#N/A,FALSE,"DB absolut";#N/A,#N/A,FALSE,"DB2 je SGB";#N/A,#N/A,FALSE,"Kennzahlen";#N/A,#N/A,FALSE,"Investitionen"}</definedName>
    <definedName name="wrn.Monatsbericht._.AMV." localSheetId="19" hidden="1">{#N/A,#N/A,FALSE,"Inhalt";#N/A,#N/A,FALSE,"Kommentar";#N/A,#N/A,FALSE,"Ergebnisrechnung";#N/A,#N/A,FALSE,"Bilanz";#N/A,#N/A,FALSE,"Umsatz";#N/A,#N/A,FALSE,"Absatz";#N/A,#N/A,FALSE,"Preise";#N/A,#N/A,FALSE,"DB absolut";#N/A,#N/A,FALSE,"DB2 je SGB";#N/A,#N/A,FALSE,"Kennzahlen";#N/A,#N/A,FALSE,"Investitionen"}</definedName>
    <definedName name="wrn.Monatsbericht._.AMV." hidden="1">{#N/A,#N/A,FALSE,"Inhalt";#N/A,#N/A,FALSE,"Kommentar";#N/A,#N/A,FALSE,"Ergebnisrechnung";#N/A,#N/A,FALSE,"Bilanz";#N/A,#N/A,FALSE,"Umsatz";#N/A,#N/A,FALSE,"Absatz";#N/A,#N/A,FALSE,"Preise";#N/A,#N/A,FALSE,"DB absolut";#N/A,#N/A,FALSE,"DB2 je SGB";#N/A,#N/A,FALSE,"Kennzahlen";#N/A,#N/A,FALSE,"Investitionen"}</definedName>
    <definedName name="wrn.Monatsbericht._.gesamt." localSheetId="20" hidden="1">{#N/A,#N/A,TRUE,"Inhalt";#N/A,#N/A,TRUE,"Kommentar";#N/A,#N/A,TRUE,"Ergebnisrechnung";#N/A,#N/A,TRUE,"Umsatz";#N/A,#N/A,TRUE,"Absatz";#N/A,#N/A,TRUE,"Preise";#N/A,#N/A,TRUE,"DB absolut";#N/A,#N/A,TRUE,"DB je Einheit";#N/A,#N/A,TRUE,"Kennzahlen";#N/A,#N/A,TRUE,"Bilanz";#N/A,#N/A,TRUE,"Investitionen"}</definedName>
    <definedName name="wrn.Monatsbericht._.gesamt." localSheetId="21" hidden="1">{#N/A,#N/A,TRUE,"Inhalt";#N/A,#N/A,TRUE,"Kommentar";#N/A,#N/A,TRUE,"Ergebnisrechnung";#N/A,#N/A,TRUE,"Umsatz";#N/A,#N/A,TRUE,"Absatz";#N/A,#N/A,TRUE,"Preise";#N/A,#N/A,TRUE,"DB absolut";#N/A,#N/A,TRUE,"DB je Einheit";#N/A,#N/A,TRUE,"Kennzahlen";#N/A,#N/A,TRUE,"Bilanz";#N/A,#N/A,TRUE,"Investitionen"}</definedName>
    <definedName name="wrn.Monatsbericht._.gesamt." localSheetId="15" hidden="1">{#N/A,#N/A,TRUE,"Inhalt";#N/A,#N/A,TRUE,"Kommentar";#N/A,#N/A,TRUE,"Ergebnisrechnung";#N/A,#N/A,TRUE,"Umsatz";#N/A,#N/A,TRUE,"Absatz";#N/A,#N/A,TRUE,"Preise";#N/A,#N/A,TRUE,"DB absolut";#N/A,#N/A,TRUE,"DB je Einheit";#N/A,#N/A,TRUE,"Kennzahlen";#N/A,#N/A,TRUE,"Bilanz";#N/A,#N/A,TRUE,"Investitionen"}</definedName>
    <definedName name="wrn.Monatsbericht._.gesamt." localSheetId="19" hidden="1">{#N/A,#N/A,TRUE,"Inhalt";#N/A,#N/A,TRUE,"Kommentar";#N/A,#N/A,TRUE,"Ergebnisrechnung";#N/A,#N/A,TRUE,"Umsatz";#N/A,#N/A,TRUE,"Absatz";#N/A,#N/A,TRUE,"Preise";#N/A,#N/A,TRUE,"DB absolut";#N/A,#N/A,TRUE,"DB je Einheit";#N/A,#N/A,TRUE,"Kennzahlen";#N/A,#N/A,TRUE,"Bilanz";#N/A,#N/A,TRUE,"Investitionen"}</definedName>
    <definedName name="wrn.Monatsbericht._.gesamt." hidden="1">{#N/A,#N/A,TRUE,"Inhalt";#N/A,#N/A,TRUE,"Kommentar";#N/A,#N/A,TRUE,"Ergebnisrechnung";#N/A,#N/A,TRUE,"Umsatz";#N/A,#N/A,TRUE,"Absatz";#N/A,#N/A,TRUE,"Preise";#N/A,#N/A,TRUE,"DB absolut";#N/A,#N/A,TRUE,"DB je Einheit";#N/A,#N/A,TRUE,"Kennzahlen";#N/A,#N/A,TRUE,"Bilanz";#N/A,#N/A,TRUE,"Investitionen"}</definedName>
    <definedName name="wrn.Monatsbericht._.Hrusovany." localSheetId="20" hidden="1">{#N/A,#N/A,FALSE,"Inhalt";#N/A,#N/A,FALSE,"Kommentar";#N/A,#N/A,FALSE,"Ergebnisrechnung";#N/A,#N/A,FALSE,"Bilanz";#N/A,#N/A,FALSE,"Absatz";#N/A,#N/A,FALSE,"Umsatz";#N/A,#N/A,FALSE,"Preise";#N/A,#N/A,FALSE,"Kennzahlen"}</definedName>
    <definedName name="wrn.Monatsbericht._.Hrusovany." localSheetId="21" hidden="1">{#N/A,#N/A,FALSE,"Inhalt";#N/A,#N/A,FALSE,"Kommentar";#N/A,#N/A,FALSE,"Ergebnisrechnung";#N/A,#N/A,FALSE,"Bilanz";#N/A,#N/A,FALSE,"Absatz";#N/A,#N/A,FALSE,"Umsatz";#N/A,#N/A,FALSE,"Preise";#N/A,#N/A,FALSE,"Kennzahlen"}</definedName>
    <definedName name="wrn.Monatsbericht._.Hrusovany." localSheetId="15" hidden="1">{#N/A,#N/A,FALSE,"Inhalt";#N/A,#N/A,FALSE,"Kommentar";#N/A,#N/A,FALSE,"Ergebnisrechnung";#N/A,#N/A,FALSE,"Bilanz";#N/A,#N/A,FALSE,"Absatz";#N/A,#N/A,FALSE,"Umsatz";#N/A,#N/A,FALSE,"Preise";#N/A,#N/A,FALSE,"Kennzahlen"}</definedName>
    <definedName name="wrn.Monatsbericht._.Hrusovany." localSheetId="19" hidden="1">{#N/A,#N/A,FALSE,"Inhalt";#N/A,#N/A,FALSE,"Kommentar";#N/A,#N/A,FALSE,"Ergebnisrechnung";#N/A,#N/A,FALSE,"Bilanz";#N/A,#N/A,FALSE,"Absatz";#N/A,#N/A,FALSE,"Umsatz";#N/A,#N/A,FALSE,"Preise";#N/A,#N/A,FALSE,"Kennzahlen"}</definedName>
    <definedName name="wrn.Monatsbericht._.Hrusovany." hidden="1">{#N/A,#N/A,FALSE,"Inhalt";#N/A,#N/A,FALSE,"Kommentar";#N/A,#N/A,FALSE,"Ergebnisrechnung";#N/A,#N/A,FALSE,"Bilanz";#N/A,#N/A,FALSE,"Absatz";#N/A,#N/A,FALSE,"Umsatz";#N/A,#N/A,FALSE,"Preise";#N/A,#N/A,FALSE,"Kennzahlen"}</definedName>
    <definedName name="wrn.Monthly." localSheetId="20" hidden="1">{#N/A,#N/A,FALSE,"Completion of MBudget"}</definedName>
    <definedName name="wrn.Monthly." localSheetId="21" hidden="1">{#N/A,#N/A,FALSE,"Completion of MBudget"}</definedName>
    <definedName name="wrn.Monthly." localSheetId="15" hidden="1">{#N/A,#N/A,FALSE,"Completion of MBudget"}</definedName>
    <definedName name="wrn.Monthly." localSheetId="19" hidden="1">{#N/A,#N/A,FALSE,"Completion of MBudget"}</definedName>
    <definedName name="wrn.Monthly." hidden="1">{#N/A,#N/A,FALSE,"Completion of MBudget"}</definedName>
    <definedName name="wrn.Monthly._.Waste._.Report." localSheetId="20"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Waste._.Report." localSheetId="21"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Waste._.Report." localSheetId="15"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Waste._.Report." localSheetId="19"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Waste._.Report."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Results." localSheetId="20" hidden="1">{#N/A,#N/A,FALSE,"Titles";#N/A,#N/A,FALSE,"Total Portfolio";#N/A,#N/A,FALSE,"Consumer Loans";#N/A,#N/A,FALSE,"Auto Moto Loans";#N/A,#N/A,FALSE,"Issuing Business";#N/A,#N/A,FALSE,"Acquiring Business";#N/A,#N/A,FALSE,"Production Information"}</definedName>
    <definedName name="wrn.Monthly_Results." localSheetId="21" hidden="1">{#N/A,#N/A,FALSE,"Titles";#N/A,#N/A,FALSE,"Total Portfolio";#N/A,#N/A,FALSE,"Consumer Loans";#N/A,#N/A,FALSE,"Auto Moto Loans";#N/A,#N/A,FALSE,"Issuing Business";#N/A,#N/A,FALSE,"Acquiring Business";#N/A,#N/A,FALSE,"Production Information"}</definedName>
    <definedName name="wrn.Monthly_Results." localSheetId="15" hidden="1">{#N/A,#N/A,FALSE,"Titles";#N/A,#N/A,FALSE,"Total Portfolio";#N/A,#N/A,FALSE,"Consumer Loans";#N/A,#N/A,FALSE,"Auto Moto Loans";#N/A,#N/A,FALSE,"Issuing Business";#N/A,#N/A,FALSE,"Acquiring Business";#N/A,#N/A,FALSE,"Production Information"}</definedName>
    <definedName name="wrn.Monthly_Results." localSheetId="19" hidden="1">{#N/A,#N/A,FALSE,"Titles";#N/A,#N/A,FALSE,"Total Portfolio";#N/A,#N/A,FALSE,"Consumer Loans";#N/A,#N/A,FALSE,"Auto Moto Loans";#N/A,#N/A,FALSE,"Issuing Business";#N/A,#N/A,FALSE,"Acquiring Business";#N/A,#N/A,FALSE,"Production Information"}</definedName>
    <definedName name="wrn.Monthly_Results." hidden="1">{#N/A,#N/A,FALSE,"Titles";#N/A,#N/A,FALSE,"Total Portfolio";#N/A,#N/A,FALSE,"Consumer Loans";#N/A,#N/A,FALSE,"Auto Moto Loans";#N/A,#N/A,FALSE,"Issuing Business";#N/A,#N/A,FALSE,"Acquiring Business";#N/A,#N/A,FALSE,"Production Information"}</definedName>
    <definedName name="wrn.Monthlys." localSheetId="20"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onthlys." localSheetId="21"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onthlys." localSheetId="15"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onthlys." localSheetId="19"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onthlys."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V." localSheetId="20" hidden="1">{"MV_CF",#N/A,FALSE,"MV_B_CF";"MV_Cumm",#N/A,FALSE,"MV_B_IS";"MV_BS",#N/A,FALSE,"MV_B_BS"}</definedName>
    <definedName name="wrn.MV." localSheetId="21" hidden="1">{"MV_CF",#N/A,FALSE,"MV_B_CF";"MV_Cumm",#N/A,FALSE,"MV_B_IS";"MV_BS",#N/A,FALSE,"MV_B_BS"}</definedName>
    <definedName name="wrn.MV." localSheetId="15" hidden="1">{"MV_CF",#N/A,FALSE,"MV_B_CF";"MV_Cumm",#N/A,FALSE,"MV_B_IS";"MV_BS",#N/A,FALSE,"MV_B_BS"}</definedName>
    <definedName name="wrn.MV." localSheetId="19" hidden="1">{"MV_CF",#N/A,FALSE,"MV_B_CF";"MV_Cumm",#N/A,FALSE,"MV_B_IS";"MV_BS",#N/A,FALSE,"MV_B_BS"}</definedName>
    <definedName name="wrn.MV." hidden="1">{"MV_CF",#N/A,FALSE,"MV_B_CF";"MV_Cumm",#N/A,FALSE,"MV_B_IS";"MV_BS",#N/A,FALSE,"MV_B_BS"}</definedName>
    <definedName name="wrn.MV.1" localSheetId="20" hidden="1">{"MV_CF",#N/A,FALSE,"MV_B_CF";"MV_Cumm",#N/A,FALSE,"MV_B_IS";"MV_BS",#N/A,FALSE,"MV_B_BS"}</definedName>
    <definedName name="wrn.MV.1" localSheetId="21" hidden="1">{"MV_CF",#N/A,FALSE,"MV_B_CF";"MV_Cumm",#N/A,FALSE,"MV_B_IS";"MV_BS",#N/A,FALSE,"MV_B_BS"}</definedName>
    <definedName name="wrn.MV.1" localSheetId="15" hidden="1">{"MV_CF",#N/A,FALSE,"MV_B_CF";"MV_Cumm",#N/A,FALSE,"MV_B_IS";"MV_BS",#N/A,FALSE,"MV_B_BS"}</definedName>
    <definedName name="wrn.MV.1" localSheetId="19" hidden="1">{"MV_CF",#N/A,FALSE,"MV_B_CF";"MV_Cumm",#N/A,FALSE,"MV_B_IS";"MV_BS",#N/A,FALSE,"MV_B_BS"}</definedName>
    <definedName name="wrn.MV.1" hidden="1">{"MV_CF",#N/A,FALSE,"MV_B_CF";"MV_Cumm",#N/A,FALSE,"MV_B_IS";"MV_BS",#N/A,FALSE,"MV_B_BS"}</definedName>
    <definedName name="wrn.MV.1_2" localSheetId="20" hidden="1">{"MV_CF",#N/A,FALSE,"MV_B_CF";"MV_Cumm",#N/A,FALSE,"MV_B_IS";"MV_BS",#N/A,FALSE,"MV_B_BS"}</definedName>
    <definedName name="wrn.MV.1_2" localSheetId="21" hidden="1">{"MV_CF",#N/A,FALSE,"MV_B_CF";"MV_Cumm",#N/A,FALSE,"MV_B_IS";"MV_BS",#N/A,FALSE,"MV_B_BS"}</definedName>
    <definedName name="wrn.MV.1_2" localSheetId="15" hidden="1">{"MV_CF",#N/A,FALSE,"MV_B_CF";"MV_Cumm",#N/A,FALSE,"MV_B_IS";"MV_BS",#N/A,FALSE,"MV_B_BS"}</definedName>
    <definedName name="wrn.MV.1_2" localSheetId="19" hidden="1">{"MV_CF",#N/A,FALSE,"MV_B_CF";"MV_Cumm",#N/A,FALSE,"MV_B_IS";"MV_BS",#N/A,FALSE,"MV_B_BS"}</definedName>
    <definedName name="wrn.MV.1_2" hidden="1">{"MV_CF",#N/A,FALSE,"MV_B_CF";"MV_Cumm",#N/A,FALSE,"MV_B_IS";"MV_BS",#N/A,FALSE,"MV_B_BS"}</definedName>
    <definedName name="wrn.MV.1_3" localSheetId="20" hidden="1">{"MV_CF",#N/A,FALSE,"MV_B_CF";"MV_Cumm",#N/A,FALSE,"MV_B_IS";"MV_BS",#N/A,FALSE,"MV_B_BS"}</definedName>
    <definedName name="wrn.MV.1_3" localSheetId="21" hidden="1">{"MV_CF",#N/A,FALSE,"MV_B_CF";"MV_Cumm",#N/A,FALSE,"MV_B_IS";"MV_BS",#N/A,FALSE,"MV_B_BS"}</definedName>
    <definedName name="wrn.MV.1_3" localSheetId="15" hidden="1">{"MV_CF",#N/A,FALSE,"MV_B_CF";"MV_Cumm",#N/A,FALSE,"MV_B_IS";"MV_BS",#N/A,FALSE,"MV_B_BS"}</definedName>
    <definedName name="wrn.MV.1_3" localSheetId="19" hidden="1">{"MV_CF",#N/A,FALSE,"MV_B_CF";"MV_Cumm",#N/A,FALSE,"MV_B_IS";"MV_BS",#N/A,FALSE,"MV_B_BS"}</definedName>
    <definedName name="wrn.MV.1_3" hidden="1">{"MV_CF",#N/A,FALSE,"MV_B_CF";"MV_Cumm",#N/A,FALSE,"MV_B_IS";"MV_BS",#N/A,FALSE,"MV_B_BS"}</definedName>
    <definedName name="wrn.New." localSheetId="20" hidden="1">{"New_Tan",#N/A,FALSE,"Slides_New";"New_Sum",#N/A,FALSE,"Slides_New";"New_Int",#N/A,FALSE,"Slides_New"}</definedName>
    <definedName name="wrn.New." localSheetId="21" hidden="1">{"New_Tan",#N/A,FALSE,"Slides_New";"New_Sum",#N/A,FALSE,"Slides_New";"New_Int",#N/A,FALSE,"Slides_New"}</definedName>
    <definedName name="wrn.New." localSheetId="15" hidden="1">{"New_Tan",#N/A,FALSE,"Slides_New";"New_Sum",#N/A,FALSE,"Slides_New";"New_Int",#N/A,FALSE,"Slides_New"}</definedName>
    <definedName name="wrn.New." localSheetId="19" hidden="1">{"New_Tan",#N/A,FALSE,"Slides_New";"New_Sum",#N/A,FALSE,"Slides_New";"New_Int",#N/A,FALSE,"Slides_New"}</definedName>
    <definedName name="wrn.New." hidden="1">{"New_Tan",#N/A,FALSE,"Slides_New";"New_Sum",#N/A,FALSE,"Slides_New";"New_Int",#N/A,FALSE,"Slides_New"}</definedName>
    <definedName name="wrn.new.1" localSheetId="20" hidden="1">{"New_Tan",#N/A,FALSE,"Slides_New";"New_Sum",#N/A,FALSE,"Slides_New";"New_Int",#N/A,FALSE,"Slides_New"}</definedName>
    <definedName name="wrn.new.1" localSheetId="21" hidden="1">{"New_Tan",#N/A,FALSE,"Slides_New";"New_Sum",#N/A,FALSE,"Slides_New";"New_Int",#N/A,FALSE,"Slides_New"}</definedName>
    <definedName name="wrn.new.1" localSheetId="15" hidden="1">{"New_Tan",#N/A,FALSE,"Slides_New";"New_Sum",#N/A,FALSE,"Slides_New";"New_Int",#N/A,FALSE,"Slides_New"}</definedName>
    <definedName name="wrn.new.1" localSheetId="19" hidden="1">{"New_Tan",#N/A,FALSE,"Slides_New";"New_Sum",#N/A,FALSE,"Slides_New";"New_Int",#N/A,FALSE,"Slides_New"}</definedName>
    <definedName name="wrn.new.1" hidden="1">{"New_Tan",#N/A,FALSE,"Slides_New";"New_Sum",#N/A,FALSE,"Slides_New";"New_Int",#N/A,FALSE,"Slides_New"}</definedName>
    <definedName name="wrn.new.1_3" localSheetId="20" hidden="1">{"New_Tan",#N/A,FALSE,"Slides_New";"New_Sum",#N/A,FALSE,"Slides_New";"New_Int",#N/A,FALSE,"Slides_New"}</definedName>
    <definedName name="wrn.new.1_3" localSheetId="21" hidden="1">{"New_Tan",#N/A,FALSE,"Slides_New";"New_Sum",#N/A,FALSE,"Slides_New";"New_Int",#N/A,FALSE,"Slides_New"}</definedName>
    <definedName name="wrn.new.1_3" localSheetId="15" hidden="1">{"New_Tan",#N/A,FALSE,"Slides_New";"New_Sum",#N/A,FALSE,"Slides_New";"New_Int",#N/A,FALSE,"Slides_New"}</definedName>
    <definedName name="wrn.new.1_3" localSheetId="19" hidden="1">{"New_Tan",#N/A,FALSE,"Slides_New";"New_Sum",#N/A,FALSE,"Slides_New";"New_Int",#N/A,FALSE,"Slides_New"}</definedName>
    <definedName name="wrn.new.1_3" hidden="1">{"New_Tan",#N/A,FALSE,"Slides_New";"New_Sum",#N/A,FALSE,"Slides_New";"New_Int",#N/A,FALSE,"Slides_New"}</definedName>
    <definedName name="wrn.New.3" localSheetId="20" hidden="1">{"New_Tan",#N/A,FALSE,"Slides_New";"New_Sum",#N/A,FALSE,"Slides_New";"New_Int",#N/A,FALSE,"Slides_New"}</definedName>
    <definedName name="wrn.New.3" localSheetId="21" hidden="1">{"New_Tan",#N/A,FALSE,"Slides_New";"New_Sum",#N/A,FALSE,"Slides_New";"New_Int",#N/A,FALSE,"Slides_New"}</definedName>
    <definedName name="wrn.New.3" localSheetId="15" hidden="1">{"New_Tan",#N/A,FALSE,"Slides_New";"New_Sum",#N/A,FALSE,"Slides_New";"New_Int",#N/A,FALSE,"Slides_New"}</definedName>
    <definedName name="wrn.New.3" localSheetId="19" hidden="1">{"New_Tan",#N/A,FALSE,"Slides_New";"New_Sum",#N/A,FALSE,"Slides_New";"New_Int",#N/A,FALSE,"Slides_New"}</definedName>
    <definedName name="wrn.New.3" hidden="1">{"New_Tan",#N/A,FALSE,"Slides_New";"New_Sum",#N/A,FALSE,"Slides_New";"New_Int",#N/A,FALSE,"Slides_New"}</definedName>
    <definedName name="wrn.News." localSheetId="20" hidden="1">{"Sum",#N/A,FALSE,"News";"Exp",#N/A,FALSE,"News";"Sal",#N/A,FALSE,"News"}</definedName>
    <definedName name="wrn.News." localSheetId="21" hidden="1">{"Sum",#N/A,FALSE,"News";"Exp",#N/A,FALSE,"News";"Sal",#N/A,FALSE,"News"}</definedName>
    <definedName name="wrn.News." localSheetId="15" hidden="1">{"Sum",#N/A,FALSE,"News";"Exp",#N/A,FALSE,"News";"Sal",#N/A,FALSE,"News"}</definedName>
    <definedName name="wrn.News." localSheetId="19" hidden="1">{"Sum",#N/A,FALSE,"News";"Exp",#N/A,FALSE,"News";"Sal",#N/A,FALSE,"News"}</definedName>
    <definedName name="wrn.News." hidden="1">{"Sum",#N/A,FALSE,"News";"Exp",#N/A,FALSE,"News";"Sal",#N/A,FALSE,"News"}</definedName>
    <definedName name="wrn.news.1" localSheetId="20" hidden="1">{"Sum",#N/A,FALSE,"News";"Exp",#N/A,FALSE,"News";"Sal",#N/A,FALSE,"News"}</definedName>
    <definedName name="wrn.news.1" localSheetId="21" hidden="1">{"Sum",#N/A,FALSE,"News";"Exp",#N/A,FALSE,"News";"Sal",#N/A,FALSE,"News"}</definedName>
    <definedName name="wrn.news.1" localSheetId="15" hidden="1">{"Sum",#N/A,FALSE,"News";"Exp",#N/A,FALSE,"News";"Sal",#N/A,FALSE,"News"}</definedName>
    <definedName name="wrn.news.1" localSheetId="19" hidden="1">{"Sum",#N/A,FALSE,"News";"Exp",#N/A,FALSE,"News";"Sal",#N/A,FALSE,"News"}</definedName>
    <definedName name="wrn.news.1" hidden="1">{"Sum",#N/A,FALSE,"News";"Exp",#N/A,FALSE,"News";"Sal",#N/A,FALSE,"News"}</definedName>
    <definedName name="wrn.news.1.3" localSheetId="20" hidden="1">{"Sum",#N/A,FALSE,"News";"Exp",#N/A,FALSE,"News";"Sal",#N/A,FALSE,"News"}</definedName>
    <definedName name="wrn.news.1.3" localSheetId="21" hidden="1">{"Sum",#N/A,FALSE,"News";"Exp",#N/A,FALSE,"News";"Sal",#N/A,FALSE,"News"}</definedName>
    <definedName name="wrn.news.1.3" localSheetId="15" hidden="1">{"Sum",#N/A,FALSE,"News";"Exp",#N/A,FALSE,"News";"Sal",#N/A,FALSE,"News"}</definedName>
    <definedName name="wrn.news.1.3" localSheetId="19" hidden="1">{"Sum",#N/A,FALSE,"News";"Exp",#N/A,FALSE,"News";"Sal",#N/A,FALSE,"News"}</definedName>
    <definedName name="wrn.news.1.3" hidden="1">{"Sum",#N/A,FALSE,"News";"Exp",#N/A,FALSE,"News";"Sal",#N/A,FALSE,"News"}</definedName>
    <definedName name="wrn.News.3" localSheetId="20" hidden="1">{"Sum",#N/A,FALSE,"News";"Exp",#N/A,FALSE,"News";"Sal",#N/A,FALSE,"News"}</definedName>
    <definedName name="wrn.News.3" localSheetId="21" hidden="1">{"Sum",#N/A,FALSE,"News";"Exp",#N/A,FALSE,"News";"Sal",#N/A,FALSE,"News"}</definedName>
    <definedName name="wrn.News.3" localSheetId="15" hidden="1">{"Sum",#N/A,FALSE,"News";"Exp",#N/A,FALSE,"News";"Sal",#N/A,FALSE,"News"}</definedName>
    <definedName name="wrn.News.3" localSheetId="19" hidden="1">{"Sum",#N/A,FALSE,"News";"Exp",#N/A,FALSE,"News";"Sal",#N/A,FALSE,"News"}</definedName>
    <definedName name="wrn.News.3" hidden="1">{"Sum",#N/A,FALSE,"News";"Exp",#N/A,FALSE,"News";"Sal",#N/A,FALSE,"News"}</definedName>
    <definedName name="wrn.Nimrod." localSheetId="20" hidden="1">{"Nim_All",#N/A,FALSE,"Nimrod";"Nim_Tech",#N/A,FALSE,"Nimrod";"Nim_Pricing",#N/A,FALSE,"Nimrod";"Nim_PerMille",#N/A,FALSE,"Nimrod"}</definedName>
    <definedName name="wrn.Nimrod." localSheetId="21" hidden="1">{"Nim_All",#N/A,FALSE,"Nimrod";"Nim_Tech",#N/A,FALSE,"Nimrod";"Nim_Pricing",#N/A,FALSE,"Nimrod";"Nim_PerMille",#N/A,FALSE,"Nimrod"}</definedName>
    <definedName name="wrn.Nimrod." localSheetId="15" hidden="1">{"Nim_All",#N/A,FALSE,"Nimrod";"Nim_Tech",#N/A,FALSE,"Nimrod";"Nim_Pricing",#N/A,FALSE,"Nimrod";"Nim_PerMille",#N/A,FALSE,"Nimrod"}</definedName>
    <definedName name="wrn.Nimrod." localSheetId="19" hidden="1">{"Nim_All",#N/A,FALSE,"Nimrod";"Nim_Tech",#N/A,FALSE,"Nimrod";"Nim_Pricing",#N/A,FALSE,"Nimrod";"Nim_PerMille",#N/A,FALSE,"Nimrod"}</definedName>
    <definedName name="wrn.Nimrod." hidden="1">{"Nim_All",#N/A,FALSE,"Nimrod";"Nim_Tech",#N/A,FALSE,"Nimrod";"Nim_Pricing",#N/A,FALSE,"Nimrod";"Nim_PerMille",#N/A,FALSE,"Nimrod"}</definedName>
    <definedName name="wrn.Norcros._.Forms." localSheetId="20" hidden="1">{#N/A,#N/A,FALSE,"Nx1";#N/A,#N/A,FALSE,"Nx2";#N/A,#N/A,FALSE,"Nx3";#N/A,#N/A,FALSE,"Nx4"}</definedName>
    <definedName name="wrn.Norcros._.Forms." localSheetId="21" hidden="1">{#N/A,#N/A,FALSE,"Nx1";#N/A,#N/A,FALSE,"Nx2";#N/A,#N/A,FALSE,"Nx3";#N/A,#N/A,FALSE,"Nx4"}</definedName>
    <definedName name="wrn.Norcros._.Forms." localSheetId="15" hidden="1">{#N/A,#N/A,FALSE,"Nx1";#N/A,#N/A,FALSE,"Nx2";#N/A,#N/A,FALSE,"Nx3";#N/A,#N/A,FALSE,"Nx4"}</definedName>
    <definedName name="wrn.Norcros._.Forms." localSheetId="19" hidden="1">{#N/A,#N/A,FALSE,"Nx1";#N/A,#N/A,FALSE,"Nx2";#N/A,#N/A,FALSE,"Nx3";#N/A,#N/A,FALSE,"Nx4"}</definedName>
    <definedName name="wrn.Norcros._.Forms." hidden="1">{#N/A,#N/A,FALSE,"Nx1";#N/A,#N/A,FALSE,"Nx2";#N/A,#N/A,FALSE,"Nx3";#N/A,#N/A,FALSE,"Nx4"}</definedName>
    <definedName name="wrn.OBM." localSheetId="15" hidden="1">{#N/A,#N/A,FALSE,"Oil-Based Mud"}</definedName>
    <definedName name="wrn.OBM." localSheetId="19" hidden="1">{#N/A,#N/A,FALSE,"Oil-Based Mud"}</definedName>
    <definedName name="wrn.OBM." hidden="1">{#N/A,#N/A,FALSE,"Oil-Based Mud"}</definedName>
    <definedName name="wrn.On_Air." localSheetId="20" hidden="1">{"Exp",#N/A,FALSE,"On  Air Promotions";"Sal",#N/A,FALSE,"On  Air Promotions";"Sum",#N/A,FALSE,"On  Air Promotions"}</definedName>
    <definedName name="wrn.On_Air." localSheetId="21" hidden="1">{"Exp",#N/A,FALSE,"On  Air Promotions";"Sal",#N/A,FALSE,"On  Air Promotions";"Sum",#N/A,FALSE,"On  Air Promotions"}</definedName>
    <definedName name="wrn.On_Air." localSheetId="15" hidden="1">{"Exp",#N/A,FALSE,"On  Air Promotions";"Sal",#N/A,FALSE,"On  Air Promotions";"Sum",#N/A,FALSE,"On  Air Promotions"}</definedName>
    <definedName name="wrn.On_Air." localSheetId="19" hidden="1">{"Exp",#N/A,FALSE,"On  Air Promotions";"Sal",#N/A,FALSE,"On  Air Promotions";"Sum",#N/A,FALSE,"On  Air Promotions"}</definedName>
    <definedName name="wrn.On_Air." hidden="1">{"Exp",#N/A,FALSE,"On  Air Promotions";"Sal",#N/A,FALSE,"On  Air Promotions";"Sum",#N/A,FALSE,"On  Air Promotions"}</definedName>
    <definedName name="wrn.on_air.1" localSheetId="20" hidden="1">{"Exp",#N/A,FALSE,"On  Air Promotions";"Sal",#N/A,FALSE,"On  Air Promotions";"Sum",#N/A,FALSE,"On  Air Promotions"}</definedName>
    <definedName name="wrn.on_air.1" localSheetId="21" hidden="1">{"Exp",#N/A,FALSE,"On  Air Promotions";"Sal",#N/A,FALSE,"On  Air Promotions";"Sum",#N/A,FALSE,"On  Air Promotions"}</definedName>
    <definedName name="wrn.on_air.1" localSheetId="15" hidden="1">{"Exp",#N/A,FALSE,"On  Air Promotions";"Sal",#N/A,FALSE,"On  Air Promotions";"Sum",#N/A,FALSE,"On  Air Promotions"}</definedName>
    <definedName name="wrn.on_air.1" localSheetId="19" hidden="1">{"Exp",#N/A,FALSE,"On  Air Promotions";"Sal",#N/A,FALSE,"On  Air Promotions";"Sum",#N/A,FALSE,"On  Air Promotions"}</definedName>
    <definedName name="wrn.on_air.1" hidden="1">{"Exp",#N/A,FALSE,"On  Air Promotions";"Sal",#N/A,FALSE,"On  Air Promotions";"Sum",#N/A,FALSE,"On  Air Promotions"}</definedName>
    <definedName name="wrn.on_air.1.3" localSheetId="20" hidden="1">{"Exp",#N/A,FALSE,"On  Air Promotions";"Sal",#N/A,FALSE,"On  Air Promotions";"Sum",#N/A,FALSE,"On  Air Promotions"}</definedName>
    <definedName name="wrn.on_air.1.3" localSheetId="21" hidden="1">{"Exp",#N/A,FALSE,"On  Air Promotions";"Sal",#N/A,FALSE,"On  Air Promotions";"Sum",#N/A,FALSE,"On  Air Promotions"}</definedName>
    <definedName name="wrn.on_air.1.3" localSheetId="15" hidden="1">{"Exp",#N/A,FALSE,"On  Air Promotions";"Sal",#N/A,FALSE,"On  Air Promotions";"Sum",#N/A,FALSE,"On  Air Promotions"}</definedName>
    <definedName name="wrn.on_air.1.3" localSheetId="19" hidden="1">{"Exp",#N/A,FALSE,"On  Air Promotions";"Sal",#N/A,FALSE,"On  Air Promotions";"Sum",#N/A,FALSE,"On  Air Promotions"}</definedName>
    <definedName name="wrn.on_air.1.3" hidden="1">{"Exp",#N/A,FALSE,"On  Air Promotions";"Sal",#N/A,FALSE,"On  Air Promotions";"Sum",#N/A,FALSE,"On  Air Promotions"}</definedName>
    <definedName name="wrn.On_Air.3" localSheetId="20" hidden="1">{"Exp",#N/A,FALSE,"On  Air Promotions";"Sal",#N/A,FALSE,"On  Air Promotions";"Sum",#N/A,FALSE,"On  Air Promotions"}</definedName>
    <definedName name="wrn.On_Air.3" localSheetId="21" hidden="1">{"Exp",#N/A,FALSE,"On  Air Promotions";"Sal",#N/A,FALSE,"On  Air Promotions";"Sum",#N/A,FALSE,"On  Air Promotions"}</definedName>
    <definedName name="wrn.On_Air.3" localSheetId="15" hidden="1">{"Exp",#N/A,FALSE,"On  Air Promotions";"Sal",#N/A,FALSE,"On  Air Promotions";"Sum",#N/A,FALSE,"On  Air Promotions"}</definedName>
    <definedName name="wrn.On_Air.3" localSheetId="19" hidden="1">{"Exp",#N/A,FALSE,"On  Air Promotions";"Sal",#N/A,FALSE,"On  Air Promotions";"Sum",#N/A,FALSE,"On  Air Promotions"}</definedName>
    <definedName name="wrn.On_Air.3" hidden="1">{"Exp",#N/A,FALSE,"On  Air Promotions";"Sal",#N/A,FALSE,"On  Air Promotions";"Sum",#N/A,FALSE,"On  Air Promotions"}</definedName>
    <definedName name="wrn.opex."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s._.Finance._.Monthly._.Report." localSheetId="20"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 localSheetId="21"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 localSheetId="15"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 localSheetId="19"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_.05." localSheetId="20" hidden="1">{#N/A,#N/A,FALSE,"Cover";#N/A,#N/A,FALSE,"1. Conversion Cost Summary";#N/A,#N/A,FALSE,"2. CC YE Forecast INV ";#N/A,#N/A,FALSE,"3. CC YE Forecast ROM";#N/A,#N/A,FALSE,"4.CC YE FORECAST ROM+INV";#N/A,#N/A,FALSE,"5. Material Cost";#N/A,#N/A,FALSE,"6. Waste Calculation"}</definedName>
    <definedName name="wrn.OPs._.Finance._.Monthly._.Report._.05." localSheetId="21" hidden="1">{#N/A,#N/A,FALSE,"Cover";#N/A,#N/A,FALSE,"1. Conversion Cost Summary";#N/A,#N/A,FALSE,"2. CC YE Forecast INV ";#N/A,#N/A,FALSE,"3. CC YE Forecast ROM";#N/A,#N/A,FALSE,"4.CC YE FORECAST ROM+INV";#N/A,#N/A,FALSE,"5. Material Cost";#N/A,#N/A,FALSE,"6. Waste Calculation"}</definedName>
    <definedName name="wrn.OPs._.Finance._.Monthly._.Report._.05." localSheetId="15" hidden="1">{#N/A,#N/A,FALSE,"Cover";#N/A,#N/A,FALSE,"1. Conversion Cost Summary";#N/A,#N/A,FALSE,"2. CC YE Forecast INV ";#N/A,#N/A,FALSE,"3. CC YE Forecast ROM";#N/A,#N/A,FALSE,"4.CC YE FORECAST ROM+INV";#N/A,#N/A,FALSE,"5. Material Cost";#N/A,#N/A,FALSE,"6. Waste Calculation"}</definedName>
    <definedName name="wrn.OPs._.Finance._.Monthly._.Report._.05." localSheetId="19" hidden="1">{#N/A,#N/A,FALSE,"Cover";#N/A,#N/A,FALSE,"1. Conversion Cost Summary";#N/A,#N/A,FALSE,"2. CC YE Forecast INV ";#N/A,#N/A,FALSE,"3. CC YE Forecast ROM";#N/A,#N/A,FALSE,"4.CC YE FORECAST ROM+INV";#N/A,#N/A,FALSE,"5. Material Cost";#N/A,#N/A,FALSE,"6. Waste Calculation"}</definedName>
    <definedName name="wrn.OPs._.Finance._.Monthly._.Report._.05." hidden="1">{#N/A,#N/A,FALSE,"Cover";#N/A,#N/A,FALSE,"1. Conversion Cost Summary";#N/A,#N/A,FALSE,"2. CC YE Forecast INV ";#N/A,#N/A,FALSE,"3. CC YE Forecast ROM";#N/A,#N/A,FALSE,"4.CC YE FORECAST ROM+INV";#N/A,#N/A,FALSE,"5. Material Cost";#N/A,#N/A,FALSE,"6. Waste Calculation"}</definedName>
    <definedName name="wrn.Org._._Dev." localSheetId="20" hidden="1">{"Exp",#N/A,FALSE,"Org &amp; Dev";"Sal",#N/A,FALSE,"Org &amp; Dev";"Sum",#N/A,FALSE,"Org &amp; Dev"}</definedName>
    <definedName name="wrn.Org._._Dev." localSheetId="21" hidden="1">{"Exp",#N/A,FALSE,"Org &amp; Dev";"Sal",#N/A,FALSE,"Org &amp; Dev";"Sum",#N/A,FALSE,"Org &amp; Dev"}</definedName>
    <definedName name="wrn.Org._._Dev." localSheetId="15" hidden="1">{"Exp",#N/A,FALSE,"Org &amp; Dev";"Sal",#N/A,FALSE,"Org &amp; Dev";"Sum",#N/A,FALSE,"Org &amp; Dev"}</definedName>
    <definedName name="wrn.Org._._Dev." localSheetId="19" hidden="1">{"Exp",#N/A,FALSE,"Org &amp; Dev";"Sal",#N/A,FALSE,"Org &amp; Dev";"Sum",#N/A,FALSE,"Org &amp; Dev"}</definedName>
    <definedName name="wrn.Org._._Dev." hidden="1">{"Exp",#N/A,FALSE,"Org &amp; Dev";"Sal",#N/A,FALSE,"Org &amp; Dev";"Sum",#N/A,FALSE,"Org &amp; Dev"}</definedName>
    <definedName name="wrn.Org._._Dev._3" localSheetId="20" hidden="1">{"Exp",#N/A,FALSE,"Org &amp; Dev";"Sal",#N/A,FALSE,"Org &amp; Dev";"Sum",#N/A,FALSE,"Org &amp; Dev"}</definedName>
    <definedName name="wrn.Org._._Dev._3" localSheetId="21" hidden="1">{"Exp",#N/A,FALSE,"Org &amp; Dev";"Sal",#N/A,FALSE,"Org &amp; Dev";"Sum",#N/A,FALSE,"Org &amp; Dev"}</definedName>
    <definedName name="wrn.Org._._Dev._3" localSheetId="15" hidden="1">{"Exp",#N/A,FALSE,"Org &amp; Dev";"Sal",#N/A,FALSE,"Org &amp; Dev";"Sum",#N/A,FALSE,"Org &amp; Dev"}</definedName>
    <definedName name="wrn.Org._._Dev._3" localSheetId="19" hidden="1">{"Exp",#N/A,FALSE,"Org &amp; Dev";"Sal",#N/A,FALSE,"Org &amp; Dev";"Sum",#N/A,FALSE,"Org &amp; Dev"}</definedName>
    <definedName name="wrn.Org._._Dev._3" hidden="1">{"Exp",#N/A,FALSE,"Org &amp; Dev";"Sal",#N/A,FALSE,"Org &amp; Dev";"Sum",#N/A,FALSE,"Org &amp; Dev"}</definedName>
    <definedName name="wrn.Org._._Dev.1" localSheetId="20" hidden="1">{"Exp",#N/A,FALSE,"Org &amp; Dev";"Sal",#N/A,FALSE,"Org &amp; Dev";"Sum",#N/A,FALSE,"Org &amp; Dev"}</definedName>
    <definedName name="wrn.Org._._Dev.1" localSheetId="21" hidden="1">{"Exp",#N/A,FALSE,"Org &amp; Dev";"Sal",#N/A,FALSE,"Org &amp; Dev";"Sum",#N/A,FALSE,"Org &amp; Dev"}</definedName>
    <definedName name="wrn.Org._._Dev.1" localSheetId="15" hidden="1">{"Exp",#N/A,FALSE,"Org &amp; Dev";"Sal",#N/A,FALSE,"Org &amp; Dev";"Sum",#N/A,FALSE,"Org &amp; Dev"}</definedName>
    <definedName name="wrn.Org._._Dev.1" localSheetId="19" hidden="1">{"Exp",#N/A,FALSE,"Org &amp; Dev";"Sal",#N/A,FALSE,"Org &amp; Dev";"Sum",#N/A,FALSE,"Org &amp; Dev"}</definedName>
    <definedName name="wrn.Org._._Dev.1" hidden="1">{"Exp",#N/A,FALSE,"Org &amp; Dev";"Sal",#N/A,FALSE,"Org &amp; Dev";"Sum",#N/A,FALSE,"Org &amp; Dev"}</definedName>
    <definedName name="wrn.Org._._Dev.3" localSheetId="20" hidden="1">{"Exp",#N/A,FALSE,"Org &amp; Dev";"Sal",#N/A,FALSE,"Org &amp; Dev";"Sum",#N/A,FALSE,"Org &amp; Dev"}</definedName>
    <definedName name="wrn.Org._._Dev.3" localSheetId="21" hidden="1">{"Exp",#N/A,FALSE,"Org &amp; Dev";"Sal",#N/A,FALSE,"Org &amp; Dev";"Sum",#N/A,FALSE,"Org &amp; Dev"}</definedName>
    <definedName name="wrn.Org._._Dev.3" localSheetId="15" hidden="1">{"Exp",#N/A,FALSE,"Org &amp; Dev";"Sal",#N/A,FALSE,"Org &amp; Dev";"Sum",#N/A,FALSE,"Org &amp; Dev"}</definedName>
    <definedName name="wrn.Org._._Dev.3" localSheetId="19" hidden="1">{"Exp",#N/A,FALSE,"Org &amp; Dev";"Sal",#N/A,FALSE,"Org &amp; Dev";"Sum",#N/A,FALSE,"Org &amp; Dev"}</definedName>
    <definedName name="wrn.Org._._Dev.3" hidden="1">{"Exp",#N/A,FALSE,"Org &amp; Dev";"Sal",#N/A,FALSE,"Org &amp; Dev";"Sum",#N/A,FALSE,"Org &amp; Dev"}</definedName>
    <definedName name="wrn.Pall._.Mall._.FF." localSheetId="20" hidden="1">{"PMFF_All",#N/A,FALSE,"Pall Mall FF";"PMFF_Tech",#N/A,FALSE,"Pall Mall FF";"PMFF_Pricing",#N/A,FALSE,"Pall Mall FF";"PMFF_PerMille",#N/A,FALSE,"Pall Mall FF"}</definedName>
    <definedName name="wrn.Pall._.Mall._.FF." localSheetId="21" hidden="1">{"PMFF_All",#N/A,FALSE,"Pall Mall FF";"PMFF_Tech",#N/A,FALSE,"Pall Mall FF";"PMFF_Pricing",#N/A,FALSE,"Pall Mall FF";"PMFF_PerMille",#N/A,FALSE,"Pall Mall FF"}</definedName>
    <definedName name="wrn.Pall._.Mall._.FF." localSheetId="15" hidden="1">{"PMFF_All",#N/A,FALSE,"Pall Mall FF";"PMFF_Tech",#N/A,FALSE,"Pall Mall FF";"PMFF_Pricing",#N/A,FALSE,"Pall Mall FF";"PMFF_PerMille",#N/A,FALSE,"Pall Mall FF"}</definedName>
    <definedName name="wrn.Pall._.Mall._.FF." localSheetId="19" hidden="1">{"PMFF_All",#N/A,FALSE,"Pall Mall FF";"PMFF_Tech",#N/A,FALSE,"Pall Mall FF";"PMFF_Pricing",#N/A,FALSE,"Pall Mall FF";"PMFF_PerMille",#N/A,FALSE,"Pall Mall FF"}</definedName>
    <definedName name="wrn.Pall._.Mall._.FF." hidden="1">{"PMFF_All",#N/A,FALSE,"Pall Mall FF";"PMFF_Tech",#N/A,FALSE,"Pall Mall FF";"PMFF_Pricing",#N/A,FALSE,"Pall Mall FF";"PMFF_PerMille",#N/A,FALSE,"Pall Mall FF"}</definedName>
    <definedName name="wrn.Pall._.Mall._.Lights." localSheetId="20" hidden="1">{"PML_All",#N/A,FALSE,"Pall Mall Lights";"PML_Tech",#N/A,FALSE,"Pall Mall Lights";"PML_Pricing",#N/A,FALSE,"Pall Mall Lights";"PML_PerMille",#N/A,FALSE,"Pall Mall Lights"}</definedName>
    <definedName name="wrn.Pall._.Mall._.Lights." localSheetId="21" hidden="1">{"PML_All",#N/A,FALSE,"Pall Mall Lights";"PML_Tech",#N/A,FALSE,"Pall Mall Lights";"PML_Pricing",#N/A,FALSE,"Pall Mall Lights";"PML_PerMille",#N/A,FALSE,"Pall Mall Lights"}</definedName>
    <definedName name="wrn.Pall._.Mall._.Lights." localSheetId="15" hidden="1">{"PML_All",#N/A,FALSE,"Pall Mall Lights";"PML_Tech",#N/A,FALSE,"Pall Mall Lights";"PML_Pricing",#N/A,FALSE,"Pall Mall Lights";"PML_PerMille",#N/A,FALSE,"Pall Mall Lights"}</definedName>
    <definedName name="wrn.Pall._.Mall._.Lights." localSheetId="19" hidden="1">{"PML_All",#N/A,FALSE,"Pall Mall Lights";"PML_Tech",#N/A,FALSE,"Pall Mall Lights";"PML_Pricing",#N/A,FALSE,"Pall Mall Lights";"PML_PerMille",#N/A,FALSE,"Pall Mall Lights"}</definedName>
    <definedName name="wrn.Pall._.Mall._.Lights." hidden="1">{"PML_All",#N/A,FALSE,"Pall Mall Lights";"PML_Tech",#N/A,FALSE,"Pall Mall Lights";"PML_Pricing",#N/A,FALSE,"Pall Mall Lights";"PML_PerMille",#N/A,FALSE,"Pall Mall Lights"}</definedName>
    <definedName name="wrn.Pall._.Mall._.Menthol." localSheetId="20" hidden="1">{"PMM_All",#N/A,FALSE,"Pall Mall Menthol";"PMM_Pricing",#N/A,FALSE,"Pall Mall Menthol";"PMM_Tech",#N/A,FALSE,"Pall Mall Menthol";"PMM_PerMille",#N/A,FALSE,"Pall Mall Menthol"}</definedName>
    <definedName name="wrn.Pall._.Mall._.Menthol." localSheetId="21" hidden="1">{"PMM_All",#N/A,FALSE,"Pall Mall Menthol";"PMM_Pricing",#N/A,FALSE,"Pall Mall Menthol";"PMM_Tech",#N/A,FALSE,"Pall Mall Menthol";"PMM_PerMille",#N/A,FALSE,"Pall Mall Menthol"}</definedName>
    <definedName name="wrn.Pall._.Mall._.Menthol." localSheetId="15" hidden="1">{"PMM_All",#N/A,FALSE,"Pall Mall Menthol";"PMM_Pricing",#N/A,FALSE,"Pall Mall Menthol";"PMM_Tech",#N/A,FALSE,"Pall Mall Menthol";"PMM_PerMille",#N/A,FALSE,"Pall Mall Menthol"}</definedName>
    <definedName name="wrn.Pall._.Mall._.Menthol." localSheetId="19" hidden="1">{"PMM_All",#N/A,FALSE,"Pall Mall Menthol";"PMM_Pricing",#N/A,FALSE,"Pall Mall Menthol";"PMM_Tech",#N/A,FALSE,"Pall Mall Menthol";"PMM_PerMille",#N/A,FALSE,"Pall Mall Menthol"}</definedName>
    <definedName name="wrn.Pall._.Mall._.Menthol." hidden="1">{"PMM_All",#N/A,FALSE,"Pall Mall Menthol";"PMM_Pricing",#N/A,FALSE,"Pall Mall Menthol";"PMM_Tech",#N/A,FALSE,"Pall Mall Menthol";"PMM_PerMille",#N/A,FALSE,"Pall Mall Menthol"}</definedName>
    <definedName name="wrn.Pan._.Europe." localSheetId="20" hidden="1">{#N/A,#N/A,FALSE,"Pan Europe Belgium";#N/A,#N/A,FALSE,"Pan Europe France";#N/A,#N/A,FALSE,"Pan Europe Germany";#N/A,#N/A,FALSE,"Pan Europe Italy";#N/A,#N/A,FALSE,"Pan Europe Sweden";#N/A,#N/A,FALSE,"Pan Europe UK"}</definedName>
    <definedName name="wrn.Pan._.Europe." localSheetId="21" hidden="1">{#N/A,#N/A,FALSE,"Pan Europe Belgium";#N/A,#N/A,FALSE,"Pan Europe France";#N/A,#N/A,FALSE,"Pan Europe Germany";#N/A,#N/A,FALSE,"Pan Europe Italy";#N/A,#N/A,FALSE,"Pan Europe Sweden";#N/A,#N/A,FALSE,"Pan Europe UK"}</definedName>
    <definedName name="wrn.Pan._.Europe." localSheetId="15" hidden="1">{#N/A,#N/A,FALSE,"Pan Europe Belgium";#N/A,#N/A,FALSE,"Pan Europe France";#N/A,#N/A,FALSE,"Pan Europe Germany";#N/A,#N/A,FALSE,"Pan Europe Italy";#N/A,#N/A,FALSE,"Pan Europe Sweden";#N/A,#N/A,FALSE,"Pan Europe UK"}</definedName>
    <definedName name="wrn.Pan._.Europe." localSheetId="19" hidden="1">{#N/A,#N/A,FALSE,"Pan Europe Belgium";#N/A,#N/A,FALSE,"Pan Europe France";#N/A,#N/A,FALSE,"Pan Europe Germany";#N/A,#N/A,FALSE,"Pan Europe Italy";#N/A,#N/A,FALSE,"Pan Europe Sweden";#N/A,#N/A,FALSE,"Pan Europe UK"}</definedName>
    <definedName name="wrn.Pan._.Europe." hidden="1">{#N/A,#N/A,FALSE,"Pan Europe Belgium";#N/A,#N/A,FALSE,"Pan Europe France";#N/A,#N/A,FALSE,"Pan Europe Germany";#N/A,#N/A,FALSE,"Pan Europe Italy";#N/A,#N/A,FALSE,"Pan Europe Sweden";#N/A,#N/A,FALSE,"Pan Europe UK"}</definedName>
    <definedName name="wrn.Pan._Europe1." localSheetId="20" hidden="1">{#N/A,#N/A,FALSE,"Pan Europe Belgium";#N/A,#N/A,FALSE,"Pan Europe France";#N/A,#N/A,FALSE,"Pan Europe Germany";#N/A,#N/A,FALSE,"Pan Europe Italy";#N/A,#N/A,FALSE,"Pan Europe Sweden";#N/A,#N/A,FALSE,"Pan Europe UK"}</definedName>
    <definedName name="wrn.Pan._Europe1." localSheetId="21" hidden="1">{#N/A,#N/A,FALSE,"Pan Europe Belgium";#N/A,#N/A,FALSE,"Pan Europe France";#N/A,#N/A,FALSE,"Pan Europe Germany";#N/A,#N/A,FALSE,"Pan Europe Italy";#N/A,#N/A,FALSE,"Pan Europe Sweden";#N/A,#N/A,FALSE,"Pan Europe UK"}</definedName>
    <definedName name="wrn.Pan._Europe1." localSheetId="15" hidden="1">{#N/A,#N/A,FALSE,"Pan Europe Belgium";#N/A,#N/A,FALSE,"Pan Europe France";#N/A,#N/A,FALSE,"Pan Europe Germany";#N/A,#N/A,FALSE,"Pan Europe Italy";#N/A,#N/A,FALSE,"Pan Europe Sweden";#N/A,#N/A,FALSE,"Pan Europe UK"}</definedName>
    <definedName name="wrn.Pan._Europe1." localSheetId="19" hidden="1">{#N/A,#N/A,FALSE,"Pan Europe Belgium";#N/A,#N/A,FALSE,"Pan Europe France";#N/A,#N/A,FALSE,"Pan Europe Germany";#N/A,#N/A,FALSE,"Pan Europe Italy";#N/A,#N/A,FALSE,"Pan Europe Sweden";#N/A,#N/A,FALSE,"Pan Europe UK"}</definedName>
    <definedName name="wrn.Pan._Europe1." hidden="1">{#N/A,#N/A,FALSE,"Pan Europe Belgium";#N/A,#N/A,FALSE,"Pan Europe France";#N/A,#N/A,FALSE,"Pan Europe Germany";#N/A,#N/A,FALSE,"Pan Europe Italy";#N/A,#N/A,FALSE,"Pan Europe Sweden";#N/A,#N/A,FALSE,"Pan Europe UK"}</definedName>
    <definedName name="wrn.Period._.Report._.for._.AKE." localSheetId="20" hidden="1">{#N/A,#N/A,TRUE,"Sum";#N/A,#N/A,TRUE,"P&amp;L";#N/A,#N/A,TRUE,"B-S";#N/A,#N/A,TRUE,"C-F";#N/A,#N/A,TRUE,"Strap";#N/A,#N/A,TRUE,"SAP"}</definedName>
    <definedName name="wrn.Period._.Report._.for._.AKE." localSheetId="21" hidden="1">{#N/A,#N/A,TRUE,"Sum";#N/A,#N/A,TRUE,"P&amp;L";#N/A,#N/A,TRUE,"B-S";#N/A,#N/A,TRUE,"C-F";#N/A,#N/A,TRUE,"Strap";#N/A,#N/A,TRUE,"SAP"}</definedName>
    <definedName name="wrn.Period._.Report._.for._.AKE." localSheetId="15" hidden="1">{#N/A,#N/A,TRUE,"Sum";#N/A,#N/A,TRUE,"P&amp;L";#N/A,#N/A,TRUE,"B-S";#N/A,#N/A,TRUE,"C-F";#N/A,#N/A,TRUE,"Strap";#N/A,#N/A,TRUE,"SAP"}</definedName>
    <definedName name="wrn.Period._.Report._.for._.AKE." localSheetId="19" hidden="1">{#N/A,#N/A,TRUE,"Sum";#N/A,#N/A,TRUE,"P&amp;L";#N/A,#N/A,TRUE,"B-S";#N/A,#N/A,TRUE,"C-F";#N/A,#N/A,TRUE,"Strap";#N/A,#N/A,TRUE,"SAP"}</definedName>
    <definedName name="wrn.Period._.Report._.for._.AKE." hidden="1">{#N/A,#N/A,TRUE,"Sum";#N/A,#N/A,TRUE,"P&amp;L";#N/A,#N/A,TRUE,"B-S";#N/A,#N/A,TRUE,"C-F";#N/A,#N/A,TRUE,"Strap";#N/A,#N/A,TRUE,"SAP"}</definedName>
    <definedName name="wrn.piu" localSheetId="20"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iu" localSheetId="21"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iu" localSheetId="15"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iu"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iu"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lanbericht._.Hrusovany." localSheetId="20" hidden="1">{#N/A,#N/A,TRUE,"Inhalt";#N/A,#N/A,TRUE,"Ergebnisrechnung";#N/A,#N/A,TRUE,"Bilanz";#N/A,#N/A,TRUE,"Umsatz";#N/A,#N/A,TRUE,"Absatz";#N/A,#N/A,TRUE,"Preise";#N/A,#N/A,TRUE,"Investitionen 1996";#N/A,#N/A,TRUE,"Personal";#N/A,#N/A,TRUE,"Kennzahlen"}</definedName>
    <definedName name="wrn.Planbericht._.Hrusovany." localSheetId="21" hidden="1">{#N/A,#N/A,TRUE,"Inhalt";#N/A,#N/A,TRUE,"Ergebnisrechnung";#N/A,#N/A,TRUE,"Bilanz";#N/A,#N/A,TRUE,"Umsatz";#N/A,#N/A,TRUE,"Absatz";#N/A,#N/A,TRUE,"Preise";#N/A,#N/A,TRUE,"Investitionen 1996";#N/A,#N/A,TRUE,"Personal";#N/A,#N/A,TRUE,"Kennzahlen"}</definedName>
    <definedName name="wrn.Planbericht._.Hrusovany." localSheetId="15" hidden="1">{#N/A,#N/A,TRUE,"Inhalt";#N/A,#N/A,TRUE,"Ergebnisrechnung";#N/A,#N/A,TRUE,"Bilanz";#N/A,#N/A,TRUE,"Umsatz";#N/A,#N/A,TRUE,"Absatz";#N/A,#N/A,TRUE,"Preise";#N/A,#N/A,TRUE,"Investitionen 1996";#N/A,#N/A,TRUE,"Personal";#N/A,#N/A,TRUE,"Kennzahlen"}</definedName>
    <definedName name="wrn.Planbericht._.Hrusovany." localSheetId="19" hidden="1">{#N/A,#N/A,TRUE,"Inhalt";#N/A,#N/A,TRUE,"Ergebnisrechnung";#N/A,#N/A,TRUE,"Bilanz";#N/A,#N/A,TRUE,"Umsatz";#N/A,#N/A,TRUE,"Absatz";#N/A,#N/A,TRUE,"Preise";#N/A,#N/A,TRUE,"Investitionen 1996";#N/A,#N/A,TRUE,"Personal";#N/A,#N/A,TRUE,"Kennzahlen"}</definedName>
    <definedName name="wrn.Planbericht._.Hrusovany." hidden="1">{#N/A,#N/A,TRUE,"Inhalt";#N/A,#N/A,TRUE,"Ergebnisrechnung";#N/A,#N/A,TRUE,"Bilanz";#N/A,#N/A,TRUE,"Umsatz";#N/A,#N/A,TRUE,"Absatz";#N/A,#N/A,TRUE,"Preise";#N/A,#N/A,TRUE,"Investitionen 1996";#N/A,#N/A,TRUE,"Personal";#N/A,#N/A,TRUE,"Kennzahlen"}</definedName>
    <definedName name="wrn.Planning." localSheetId="20" hidden="1">{#N/A,#N/A,FALSE,"Default Data";#N/A,#N/A,FALSE,"25% case";#N/A,#N/A,FALSE,"99 Tax Model";#N/A,#N/A,FALSE,"ROY CALCS";#N/A,#N/A,FALSE,"Acquisition Royalty";#N/A,#N/A,FALSE,"Cisco FSC"}</definedName>
    <definedName name="wrn.Planning." localSheetId="21" hidden="1">{#N/A,#N/A,FALSE,"Default Data";#N/A,#N/A,FALSE,"25% case";#N/A,#N/A,FALSE,"99 Tax Model";#N/A,#N/A,FALSE,"ROY CALCS";#N/A,#N/A,FALSE,"Acquisition Royalty";#N/A,#N/A,FALSE,"Cisco FSC"}</definedName>
    <definedName name="wrn.Planning." localSheetId="15" hidden="1">{#N/A,#N/A,FALSE,"Default Data";#N/A,#N/A,FALSE,"25% case";#N/A,#N/A,FALSE,"99 Tax Model";#N/A,#N/A,FALSE,"ROY CALCS";#N/A,#N/A,FALSE,"Acquisition Royalty";#N/A,#N/A,FALSE,"Cisco FSC"}</definedName>
    <definedName name="wrn.Planning." localSheetId="19" hidden="1">{#N/A,#N/A,FALSE,"Default Data";#N/A,#N/A,FALSE,"25% case";#N/A,#N/A,FALSE,"99 Tax Model";#N/A,#N/A,FALSE,"ROY CALCS";#N/A,#N/A,FALSE,"Acquisition Royalty";#N/A,#N/A,FALSE,"Cisco FSC"}</definedName>
    <definedName name="wrn.Planning." hidden="1">{#N/A,#N/A,FALSE,"Default Data";#N/A,#N/A,FALSE,"25% case";#N/A,#N/A,FALSE,"99 Tax Model";#N/A,#N/A,FALSE,"ROY CALCS";#N/A,#N/A,FALSE,"Acquisition Royalty";#N/A,#N/A,FALSE,"Cisco FSC"}</definedName>
    <definedName name="wrn.Planning._.PL." localSheetId="20" hidden="1">{#N/A,#N/A,FALSE,"EOC";#N/A,#N/A,FALSE,"Distributor";#N/A,#N/A,FALSE,"Manufacturing";#N/A,#N/A,FALSE,"Service"}</definedName>
    <definedName name="wrn.Planning._.PL." localSheetId="21" hidden="1">{#N/A,#N/A,FALSE,"EOC";#N/A,#N/A,FALSE,"Distributor";#N/A,#N/A,FALSE,"Manufacturing";#N/A,#N/A,FALSE,"Service"}</definedName>
    <definedName name="wrn.Planning._.PL." localSheetId="15" hidden="1">{#N/A,#N/A,FALSE,"EOC";#N/A,#N/A,FALSE,"Distributor";#N/A,#N/A,FALSE,"Manufacturing";#N/A,#N/A,FALSE,"Service"}</definedName>
    <definedName name="wrn.Planning._.PL." localSheetId="19" hidden="1">{#N/A,#N/A,FALSE,"EOC";#N/A,#N/A,FALSE,"Distributor";#N/A,#N/A,FALSE,"Manufacturing";#N/A,#N/A,FALSE,"Service"}</definedName>
    <definedName name="wrn.Planning._.PL." hidden="1">{#N/A,#N/A,FALSE,"EOC";#N/A,#N/A,FALSE,"Distributor";#N/A,#N/A,FALSE,"Manufacturing";#N/A,#N/A,FALSE,"Service"}</definedName>
    <definedName name="wrn.Plannung._.inkl._.AGRANA." localSheetId="20" hidden="1">{#N/A,#N/A,FALSE,"Inhalt";#N/A,#N/A,FALSE,"Kommentar";#N/A,#N/A,FALSE,"Ergebnisre. inkl AGRANA";#N/A,#N/A,FALSE,"Bilanz inkl AGRANA";#N/A,#N/A,FALSE,"Verkaufsstatistik";#N/A,#N/A,FALSE,"Investitionen";#N/A,#N/A,FALSE,"Personal";#N/A,#N/A,FALSE,"Kennzahlen";#N/A,#N/A,FALSE,"Kennzahlen Zucker";#N/A,#N/A,FALSE,"Bestandsänderung"}</definedName>
    <definedName name="wrn.Plannung._.inkl._.AGRANA." localSheetId="21" hidden="1">{#N/A,#N/A,FALSE,"Inhalt";#N/A,#N/A,FALSE,"Kommentar";#N/A,#N/A,FALSE,"Ergebnisre. inkl AGRANA";#N/A,#N/A,FALSE,"Bilanz inkl AGRANA";#N/A,#N/A,FALSE,"Verkaufsstatistik";#N/A,#N/A,FALSE,"Investitionen";#N/A,#N/A,FALSE,"Personal";#N/A,#N/A,FALSE,"Kennzahlen";#N/A,#N/A,FALSE,"Kennzahlen Zucker";#N/A,#N/A,FALSE,"Bestandsänderung"}</definedName>
    <definedName name="wrn.Plannung._.inkl._.AGRANA." localSheetId="15" hidden="1">{#N/A,#N/A,FALSE,"Inhalt";#N/A,#N/A,FALSE,"Kommentar";#N/A,#N/A,FALSE,"Ergebnisre. inkl AGRANA";#N/A,#N/A,FALSE,"Bilanz inkl AGRANA";#N/A,#N/A,FALSE,"Verkaufsstatistik";#N/A,#N/A,FALSE,"Investitionen";#N/A,#N/A,FALSE,"Personal";#N/A,#N/A,FALSE,"Kennzahlen";#N/A,#N/A,FALSE,"Kennzahlen Zucker";#N/A,#N/A,FALSE,"Bestandsänderung"}</definedName>
    <definedName name="wrn.Plannung._.inkl._.AGRANA." localSheetId="19" hidden="1">{#N/A,#N/A,FALSE,"Inhalt";#N/A,#N/A,FALSE,"Kommentar";#N/A,#N/A,FALSE,"Ergebnisre. inkl AGRANA";#N/A,#N/A,FALSE,"Bilanz inkl AGRANA";#N/A,#N/A,FALSE,"Verkaufsstatistik";#N/A,#N/A,FALSE,"Investitionen";#N/A,#N/A,FALSE,"Personal";#N/A,#N/A,FALSE,"Kennzahlen";#N/A,#N/A,FALSE,"Kennzahlen Zucker";#N/A,#N/A,FALSE,"Bestandsänderung"}</definedName>
    <definedName name="wrn.Plannung._.inkl._.AGRANA." hidden="1">{#N/A,#N/A,FALSE,"Inhalt";#N/A,#N/A,FALSE,"Kommentar";#N/A,#N/A,FALSE,"Ergebnisre. inkl AGRANA";#N/A,#N/A,FALSE,"Bilanz inkl AGRANA";#N/A,#N/A,FALSE,"Verkaufsstatistik";#N/A,#N/A,FALSE,"Investitionen";#N/A,#N/A,FALSE,"Personal";#N/A,#N/A,FALSE,"Kennzahlen";#N/A,#N/A,FALSE,"Kennzahlen Zucker";#N/A,#N/A,FALSE,"Bestandsänderung"}</definedName>
    <definedName name="wrn.Planung" localSheetId="20" hidden="1">{#N/A,#N/A,TRUE,"Inhalt";#N/A,#N/A,TRUE,"Kommentar";#N/A,#N/A,TRUE,"Ergebnisrechnung";#N/A,#N/A,TRUE,"Südzuckerschema";#N/A,#N/A,TRUE,"Bilanz";#N/A,#N/A,TRUE,"Verkaufsstatistik";#N/A,#N/A,TRUE,"Investitionen";#N/A,#N/A,TRUE,"Personal";#N/A,#N/A,TRUE,"Kennzahlen"}</definedName>
    <definedName name="wrn.Planung" localSheetId="21" hidden="1">{#N/A,#N/A,TRUE,"Inhalt";#N/A,#N/A,TRUE,"Kommentar";#N/A,#N/A,TRUE,"Ergebnisrechnung";#N/A,#N/A,TRUE,"Südzuckerschema";#N/A,#N/A,TRUE,"Bilanz";#N/A,#N/A,TRUE,"Verkaufsstatistik";#N/A,#N/A,TRUE,"Investitionen";#N/A,#N/A,TRUE,"Personal";#N/A,#N/A,TRUE,"Kennzahlen"}</definedName>
    <definedName name="wrn.Planung" localSheetId="15" hidden="1">{#N/A,#N/A,TRUE,"Inhalt";#N/A,#N/A,TRUE,"Kommentar";#N/A,#N/A,TRUE,"Ergebnisrechnung";#N/A,#N/A,TRUE,"Südzuckerschema";#N/A,#N/A,TRUE,"Bilanz";#N/A,#N/A,TRUE,"Verkaufsstatistik";#N/A,#N/A,TRUE,"Investitionen";#N/A,#N/A,TRUE,"Personal";#N/A,#N/A,TRUE,"Kennzahlen"}</definedName>
    <definedName name="wrn.Planung" localSheetId="19" hidden="1">{#N/A,#N/A,TRUE,"Inhalt";#N/A,#N/A,TRUE,"Kommentar";#N/A,#N/A,TRUE,"Ergebnisrechnung";#N/A,#N/A,TRUE,"Südzuckerschema";#N/A,#N/A,TRUE,"Bilanz";#N/A,#N/A,TRUE,"Verkaufsstatistik";#N/A,#N/A,TRUE,"Investitionen";#N/A,#N/A,TRUE,"Personal";#N/A,#N/A,TRUE,"Kennzahlen"}</definedName>
    <definedName name="wrn.Planung" hidden="1">{#N/A,#N/A,TRUE,"Inhalt";#N/A,#N/A,TRUE,"Kommentar";#N/A,#N/A,TRUE,"Ergebnisrechnung";#N/A,#N/A,TRUE,"Südzuckerschema";#N/A,#N/A,TRUE,"Bilanz";#N/A,#N/A,TRUE,"Verkaufsstatistik";#N/A,#N/A,TRUE,"Investitionen";#N/A,#N/A,TRUE,"Personal";#N/A,#N/A,TRUE,"Kennzahlen"}</definedName>
    <definedName name="wrn.Planung." localSheetId="20" hidden="1">{#N/A,#N/A,TRUE,"Inhalt";#N/A,#N/A,TRUE,"Kommentar";#N/A,#N/A,TRUE,"Ergebnisrechnung";#N/A,#N/A,TRUE,"Südzuckerschema";#N/A,#N/A,TRUE,"Bilanz";#N/A,#N/A,TRUE,"Verkaufsstatistik";#N/A,#N/A,TRUE,"Investitionen";#N/A,#N/A,TRUE,"Personal";#N/A,#N/A,TRUE,"Kennzahlen"}</definedName>
    <definedName name="wrn.Planung." localSheetId="21" hidden="1">{#N/A,#N/A,TRUE,"Inhalt";#N/A,#N/A,TRUE,"Kommentar";#N/A,#N/A,TRUE,"Ergebnisrechnung";#N/A,#N/A,TRUE,"Südzuckerschema";#N/A,#N/A,TRUE,"Bilanz";#N/A,#N/A,TRUE,"Verkaufsstatistik";#N/A,#N/A,TRUE,"Investitionen";#N/A,#N/A,TRUE,"Personal";#N/A,#N/A,TRUE,"Kennzahlen"}</definedName>
    <definedName name="wrn.Planung." localSheetId="15" hidden="1">{#N/A,#N/A,TRUE,"Inhalt";#N/A,#N/A,TRUE,"Kommentar";#N/A,#N/A,TRUE,"Ergebnisrechnung";#N/A,#N/A,TRUE,"Südzuckerschema";#N/A,#N/A,TRUE,"Bilanz";#N/A,#N/A,TRUE,"Verkaufsstatistik";#N/A,#N/A,TRUE,"Investitionen";#N/A,#N/A,TRUE,"Personal";#N/A,#N/A,TRUE,"Kennzahlen"}</definedName>
    <definedName name="wrn.Planung." localSheetId="19" hidden="1">{#N/A,#N/A,TRUE,"Inhalt";#N/A,#N/A,TRUE,"Kommentar";#N/A,#N/A,TRUE,"Ergebnisrechnung";#N/A,#N/A,TRUE,"Südzuckerschema";#N/A,#N/A,TRUE,"Bilanz";#N/A,#N/A,TRUE,"Verkaufsstatistik";#N/A,#N/A,TRUE,"Investitionen";#N/A,#N/A,TRUE,"Personal";#N/A,#N/A,TRUE,"Kennzahlen"}</definedName>
    <definedName name="wrn.Planung." hidden="1">{#N/A,#N/A,TRUE,"Inhalt";#N/A,#N/A,TRUE,"Kommentar";#N/A,#N/A,TRUE,"Ergebnisrechnung";#N/A,#N/A,TRUE,"Südzuckerschema";#N/A,#N/A,TRUE,"Bilanz";#N/A,#N/A,TRUE,"Verkaufsstatistik";#N/A,#N/A,TRUE,"Investitionen";#N/A,#N/A,TRUE,"Personal";#N/A,#N/A,TRUE,"Kennzahlen"}</definedName>
    <definedName name="wrn.Planung._.versio._.23.Feb." localSheetId="20" hidden="1">{#N/A,#N/A,TRUE,"Inhalt";#N/A,#N/A,TRUE,"Kommentar";#N/A,#N/A,TRUE,"Ergebnisrechnung ";#N/A,#N/A,TRUE,"Bilanz";#N/A,#N/A,TRUE,"Verkaufsstatistik";#N/A,#N/A,TRUE,"Personal";#N/A,#N/A,TRUE,"Investitionen";#N/A,#N/A,TRUE,"Kennzahlen";#N/A,#N/A,TRUE,"Kennzahlen Zucker";#N/A,#N/A,TRUE,"Bestandsänderung"}</definedName>
    <definedName name="wrn.Planung._.versio._.23.Feb." localSheetId="21" hidden="1">{#N/A,#N/A,TRUE,"Inhalt";#N/A,#N/A,TRUE,"Kommentar";#N/A,#N/A,TRUE,"Ergebnisrechnung ";#N/A,#N/A,TRUE,"Bilanz";#N/A,#N/A,TRUE,"Verkaufsstatistik";#N/A,#N/A,TRUE,"Personal";#N/A,#N/A,TRUE,"Investitionen";#N/A,#N/A,TRUE,"Kennzahlen";#N/A,#N/A,TRUE,"Kennzahlen Zucker";#N/A,#N/A,TRUE,"Bestandsänderung"}</definedName>
    <definedName name="wrn.Planung._.versio._.23.Feb." localSheetId="15" hidden="1">{#N/A,#N/A,TRUE,"Inhalt";#N/A,#N/A,TRUE,"Kommentar";#N/A,#N/A,TRUE,"Ergebnisrechnung ";#N/A,#N/A,TRUE,"Bilanz";#N/A,#N/A,TRUE,"Verkaufsstatistik";#N/A,#N/A,TRUE,"Personal";#N/A,#N/A,TRUE,"Investitionen";#N/A,#N/A,TRUE,"Kennzahlen";#N/A,#N/A,TRUE,"Kennzahlen Zucker";#N/A,#N/A,TRUE,"Bestandsänderung"}</definedName>
    <definedName name="wrn.Planung._.versio._.23.Feb." localSheetId="19" hidden="1">{#N/A,#N/A,TRUE,"Inhalt";#N/A,#N/A,TRUE,"Kommentar";#N/A,#N/A,TRUE,"Ergebnisrechnung ";#N/A,#N/A,TRUE,"Bilanz";#N/A,#N/A,TRUE,"Verkaufsstatistik";#N/A,#N/A,TRUE,"Personal";#N/A,#N/A,TRUE,"Investitionen";#N/A,#N/A,TRUE,"Kennzahlen";#N/A,#N/A,TRUE,"Kennzahlen Zucker";#N/A,#N/A,TRUE,"Bestandsänderung"}</definedName>
    <definedName name="wrn.Planung._.versio._.23.Feb." hidden="1">{#N/A,#N/A,TRUE,"Inhalt";#N/A,#N/A,TRUE,"Kommentar";#N/A,#N/A,TRUE,"Ergebnisrechnung ";#N/A,#N/A,TRUE,"Bilanz";#N/A,#N/A,TRUE,"Verkaufsstatistik";#N/A,#N/A,TRUE,"Personal";#N/A,#N/A,TRUE,"Investitionen";#N/A,#N/A,TRUE,"Kennzahlen";#N/A,#N/A,TRUE,"Kennzahlen Zucker";#N/A,#N/A,TRUE,"Bestandsänderung"}</definedName>
    <definedName name="wrn.PLX." localSheetId="20" hidden="1">{"cred comp",#N/A,FALSE,"Comparable Credit Analysis";"IS",#N/A,FALSE,"IS";"Sensitivity",#N/A,FALSE,"Sensitivity";"BS",#N/A,FALSE,"BS";"Bond Summary",#N/A,FALSE,"B Summary";"AD",#N/A,FALSE,"Accretion";"NAV",#N/A,FALSE,"NAV";"SU",#N/A,FALSE,"S&amp;U";"acq. study",#N/A,FALSE,"Acq. Study";"F Charges",#N/A,FALSE,"Fixed Charges"}</definedName>
    <definedName name="wrn.PLX." localSheetId="21" hidden="1">{"cred comp",#N/A,FALSE,"Comparable Credit Analysis";"IS",#N/A,FALSE,"IS";"Sensitivity",#N/A,FALSE,"Sensitivity";"BS",#N/A,FALSE,"BS";"Bond Summary",#N/A,FALSE,"B Summary";"AD",#N/A,FALSE,"Accretion";"NAV",#N/A,FALSE,"NAV";"SU",#N/A,FALSE,"S&amp;U";"acq. study",#N/A,FALSE,"Acq. Study";"F Charges",#N/A,FALSE,"Fixed Charges"}</definedName>
    <definedName name="wrn.PLX." localSheetId="15" hidden="1">{"cred comp",#N/A,FALSE,"Comparable Credit Analysis";"IS",#N/A,FALSE,"IS";"Sensitivity",#N/A,FALSE,"Sensitivity";"BS",#N/A,FALSE,"BS";"Bond Summary",#N/A,FALSE,"B Summary";"AD",#N/A,FALSE,"Accretion";"NAV",#N/A,FALSE,"NAV";"SU",#N/A,FALSE,"S&amp;U";"acq. study",#N/A,FALSE,"Acq. Study";"F Charges",#N/A,FALSE,"Fixed Charges"}</definedName>
    <definedName name="wrn.PLX." localSheetId="19" hidden="1">{"cred comp",#N/A,FALSE,"Comparable Credit Analysis";"IS",#N/A,FALSE,"IS";"Sensitivity",#N/A,FALSE,"Sensitivity";"BS",#N/A,FALSE,"BS";"Bond Summary",#N/A,FALSE,"B Summary";"AD",#N/A,FALSE,"Accretion";"NAV",#N/A,FALSE,"NAV";"SU",#N/A,FALSE,"S&amp;U";"acq. study",#N/A,FALSE,"Acq. Study";"F Charges",#N/A,FALSE,"Fixed Charges"}</definedName>
    <definedName name="wrn.PLX." hidden="1">{"cred comp",#N/A,FALSE,"Comparable Credit Analysis";"IS",#N/A,FALSE,"IS";"Sensitivity",#N/A,FALSE,"Sensitivity";"BS",#N/A,FALSE,"BS";"Bond Summary",#N/A,FALSE,"B Summary";"AD",#N/A,FALSE,"Accretion";"NAV",#N/A,FALSE,"NAV";"SU",#N/A,FALSE,"S&amp;U";"acq. study",#N/A,FALSE,"Acq. Study";"F Charges",#N/A,FALSE,"Fixed Charges"}</definedName>
    <definedName name="wrn.PR_FNL.3" localSheetId="20" hidden="1">{"AS",#N/A,FALSE,"Dec_BS_Fnl";"LIAB",#N/A,FALSE,"Dec_BS_Fnl"}</definedName>
    <definedName name="wrn.PR_FNL.3" localSheetId="21" hidden="1">{"AS",#N/A,FALSE,"Dec_BS_Fnl";"LIAB",#N/A,FALSE,"Dec_BS_Fnl"}</definedName>
    <definedName name="wrn.PR_FNL.3" localSheetId="15" hidden="1">{"AS",#N/A,FALSE,"Dec_BS_Fnl";"LIAB",#N/A,FALSE,"Dec_BS_Fnl"}</definedName>
    <definedName name="wrn.PR_FNL.3" localSheetId="19" hidden="1">{"AS",#N/A,FALSE,"Dec_BS_Fnl";"LIAB",#N/A,FALSE,"Dec_BS_Fnl"}</definedName>
    <definedName name="wrn.PR_FNL.3" hidden="1">{"AS",#N/A,FALSE,"Dec_BS_Fnl";"LIAB",#N/A,FALSE,"Dec_BS_Fnl"}</definedName>
    <definedName name="wrn.PRICE." localSheetId="20" hidden="1">{#N/A,#N/A,FALSE,"Viceroy";#N/A,#N/A,FALSE,"Hollywood";#N/A,#N/A,FALSE,"Kent 100's";#N/A,#N/A,FALSE,"Kent PL";#N/A,#N/A,FALSE,"Pall Mall Lights";#N/A,#N/A,FALSE,"Pall Mall FF";#N/A,#N/A,FALSE,"Lucky Strike FF(Arrowhead)";#N/A,#N/A,FALSE,"Danube";#N/A,#N/A,FALSE,"Rothmans";#N/A,#N/A,FALSE,"Summary"}</definedName>
    <definedName name="wrn.PRICE." localSheetId="21" hidden="1">{#N/A,#N/A,FALSE,"Viceroy";#N/A,#N/A,FALSE,"Hollywood";#N/A,#N/A,FALSE,"Kent 100's";#N/A,#N/A,FALSE,"Kent PL";#N/A,#N/A,FALSE,"Pall Mall Lights";#N/A,#N/A,FALSE,"Pall Mall FF";#N/A,#N/A,FALSE,"Lucky Strike FF(Arrowhead)";#N/A,#N/A,FALSE,"Danube";#N/A,#N/A,FALSE,"Rothmans";#N/A,#N/A,FALSE,"Summary"}</definedName>
    <definedName name="wrn.PRICE." localSheetId="15" hidden="1">{#N/A,#N/A,FALSE,"Viceroy";#N/A,#N/A,FALSE,"Hollywood";#N/A,#N/A,FALSE,"Kent 100's";#N/A,#N/A,FALSE,"Kent PL";#N/A,#N/A,FALSE,"Pall Mall Lights";#N/A,#N/A,FALSE,"Pall Mall FF";#N/A,#N/A,FALSE,"Lucky Strike FF(Arrowhead)";#N/A,#N/A,FALSE,"Danube";#N/A,#N/A,FALSE,"Rothmans";#N/A,#N/A,FALSE,"Summary"}</definedName>
    <definedName name="wrn.PRICE." localSheetId="19" hidden="1">{#N/A,#N/A,FALSE,"Viceroy";#N/A,#N/A,FALSE,"Hollywood";#N/A,#N/A,FALSE,"Kent 100's";#N/A,#N/A,FALSE,"Kent PL";#N/A,#N/A,FALSE,"Pall Mall Lights";#N/A,#N/A,FALSE,"Pall Mall FF";#N/A,#N/A,FALSE,"Lucky Strike FF(Arrowhead)";#N/A,#N/A,FALSE,"Danube";#N/A,#N/A,FALSE,"Rothmans";#N/A,#N/A,FALSE,"Summary"}</definedName>
    <definedName name="wrn.PRICE." hidden="1">{#N/A,#N/A,FALSE,"Viceroy";#N/A,#N/A,FALSE,"Hollywood";#N/A,#N/A,FALSE,"Kent 100's";#N/A,#N/A,FALSE,"Kent PL";#N/A,#N/A,FALSE,"Pall Mall Lights";#N/A,#N/A,FALSE,"Pall Mall FF";#N/A,#N/A,FALSE,"Lucky Strike FF(Arrowhead)";#N/A,#N/A,FALSE,"Danube";#N/A,#N/A,FALSE,"Rothmans";#N/A,#N/A,FALSE,"Summary"}</definedName>
    <definedName name="wrn.PRINT." localSheetId="20" hidden="1">{"SCH1",#N/A,TRUE,"ECONEVAL";"SCH6",#N/A,TRUE,"AR1278";"SCH2",#N/A,TRUE,"ECONEVAL";"SCH7",#N/A,TRUE,"AR1278";"DEP",#N/A,TRUE,"AR1278";"ASSUMPTIONS",#N/A,TRUE,"AR1278"}</definedName>
    <definedName name="wrn.PRINT." localSheetId="21" hidden="1">{"SCH1",#N/A,TRUE,"ECONEVAL";"SCH6",#N/A,TRUE,"AR1278";"SCH2",#N/A,TRUE,"ECONEVAL";"SCH7",#N/A,TRUE,"AR1278";"DEP",#N/A,TRUE,"AR1278";"ASSUMPTIONS",#N/A,TRUE,"AR1278"}</definedName>
    <definedName name="wrn.PRINT." localSheetId="15" hidden="1">{"SCH1",#N/A,TRUE,"ECONEVAL";"SCH6",#N/A,TRUE,"AR1278";"SCH2",#N/A,TRUE,"ECONEVAL";"SCH7",#N/A,TRUE,"AR1278";"DEP",#N/A,TRUE,"AR1278";"ASSUMPTIONS",#N/A,TRUE,"AR1278"}</definedName>
    <definedName name="wrn.PRINT." localSheetId="19" hidden="1">{"SCH1",#N/A,TRUE,"ECONEVAL";"SCH6",#N/A,TRUE,"AR1278";"SCH2",#N/A,TRUE,"ECONEVAL";"SCH7",#N/A,TRUE,"AR1278";"DEP",#N/A,TRUE,"AR1278";"ASSUMPTIONS",#N/A,TRUE,"AR1278"}</definedName>
    <definedName name="wrn.PRINT." hidden="1">{"SCH1",#N/A,TRUE,"ECONEVAL";"SCH6",#N/A,TRUE,"AR1278";"SCH2",#N/A,TRUE,"ECONEVAL";"SCH7",#N/A,TRUE,"AR1278";"DEP",#N/A,TRUE,"AR1278";"ASSUMPTIONS",#N/A,TRUE,"AR1278"}</definedName>
    <definedName name="wrn.PRINT._.ALL." localSheetId="20" hidden="1">{"PL_PRINT",#N/A,TRUE,"Profit &amp; Loss";"BS_PRINT",#N/A,TRUE,"Balance Sheet";"CF_PRINT",#N/A,TRUE,"Cash Flow";"VALIDATION_PRINT",#N/A,TRUE,"Validation Checks"}</definedName>
    <definedName name="wrn.PRINT._.ALL." localSheetId="21" hidden="1">{"PL_PRINT",#N/A,TRUE,"Profit &amp; Loss";"BS_PRINT",#N/A,TRUE,"Balance Sheet";"CF_PRINT",#N/A,TRUE,"Cash Flow";"VALIDATION_PRINT",#N/A,TRUE,"Validation Checks"}</definedName>
    <definedName name="wrn.PRINT._.ALL." localSheetId="15" hidden="1">{"PL_PRINT",#N/A,TRUE,"Profit &amp; Loss";"BS_PRINT",#N/A,TRUE,"Balance Sheet";"CF_PRINT",#N/A,TRUE,"Cash Flow";"VALIDATION_PRINT",#N/A,TRUE,"Validation Checks"}</definedName>
    <definedName name="wrn.PRINT._.ALL." localSheetId="19" hidden="1">{"PL_PRINT",#N/A,TRUE,"Profit &amp; Loss";"BS_PRINT",#N/A,TRUE,"Balance Sheet";"CF_PRINT",#N/A,TRUE,"Cash Flow";"VALIDATION_PRINT",#N/A,TRUE,"Validation Checks"}</definedName>
    <definedName name="wrn.PRINT._.ALL." hidden="1">{"PL_PRINT",#N/A,TRUE,"Profit &amp; Loss";"BS_PRINT",#N/A,TRUE,"Balance Sheet";"CF_PRINT",#N/A,TRUE,"Cash Flow";"VALIDATION_PRINT",#N/A,TRUE,"Validation Checks"}</definedName>
    <definedName name="wrn.Print._.All._.Pages." localSheetId="20" hidden="1">{"LBO Summary",#N/A,FALSE,"Summary";"Income Statement",#N/A,FALSE,"Model";"Cash Flow",#N/A,FALSE,"Model";"Balance Sheet",#N/A,FALSE,"Model";"Working Capital",#N/A,FALSE,"Model";"Pro Forma Balance Sheets",#N/A,FALSE,"PFBS";"Debt Balances",#N/A,FALSE,"Model";"Fee Schedules",#N/A,FALSE,"Model"}</definedName>
    <definedName name="wrn.Print._.All._.Pages." localSheetId="21" hidden="1">{"LBO Summary",#N/A,FALSE,"Summary";"Income Statement",#N/A,FALSE,"Model";"Cash Flow",#N/A,FALSE,"Model";"Balance Sheet",#N/A,FALSE,"Model";"Working Capital",#N/A,FALSE,"Model";"Pro Forma Balance Sheets",#N/A,FALSE,"PFBS";"Debt Balances",#N/A,FALSE,"Model";"Fee Schedules",#N/A,FALSE,"Model"}</definedName>
    <definedName name="wrn.Print._.All._.Pages." localSheetId="15" hidden="1">{"LBO Summary",#N/A,FALSE,"Summary";"Income Statement",#N/A,FALSE,"Model";"Cash Flow",#N/A,FALSE,"Model";"Balance Sheet",#N/A,FALSE,"Model";"Working Capital",#N/A,FALSE,"Model";"Pro Forma Balance Sheets",#N/A,FALSE,"PFBS";"Debt Balances",#N/A,FALSE,"Model";"Fee Schedules",#N/A,FALSE,"Model"}</definedName>
    <definedName name="wrn.Print._.All._.Pages." localSheetId="19" hidden="1">{"LBO Summary",#N/A,FALSE,"Summary";"Income Statement",#N/A,FALSE,"Model";"Cash Flow",#N/A,FALSE,"Model";"Balance Sheet",#N/A,FALSE,"Model";"Working Capital",#N/A,FALSE,"Model";"Pro Forma Balance Sheets",#N/A,FALSE,"PFBS";"Debt Balances",#N/A,FALSE,"Model";"Fee Schedules",#N/A,FALSE,"Model"}</definedName>
    <definedName name="wrn.Print._.All._.Pages." hidden="1">{"LBO Summary",#N/A,FALSE,"Summary";"Income Statement",#N/A,FALSE,"Model";"Cash Flow",#N/A,FALSE,"Model";"Balance Sheet",#N/A,FALSE,"Model";"Working Capital",#N/A,FALSE,"Model";"Pro Forma Balance Sheets",#N/A,FALSE,"PFBS";"Debt Balances",#N/A,FALSE,"Model";"Fee Schedules",#N/A,FALSE,"Model"}</definedName>
    <definedName name="wrn.Print._.Peport." localSheetId="15" hidden="1">{#N/A,#N/A,TRUE,"Titul";#N/A,#N/A,TRUE,"Progekt information";#N/A,#N/A,TRUE,"Basic Date &amp; Assumptions";#N/A,#N/A,TRUE,"Capital Investments &amp; Equipment";#N/A,#N/A,TRUE,"Productijn capasity";#N/A,#N/A,TRUE,"Costs prices &amp; Operating costs";#N/A,#N/A,TRUE,"Salaries";#N/A,#N/A,TRUE,"Delivery &amp; Payments";#N/A,#N/A,TRUE,"Credit financing &amp; Repayment";#N/A,#N/A,TRUE,"Perticipating &amp; Other date";#N/A,#N/A,TRUE,"Last-page"}</definedName>
    <definedName name="wrn.Print._.Peport." localSheetId="19" hidden="1">{#N/A,#N/A,TRUE,"Titul";#N/A,#N/A,TRUE,"Progekt information";#N/A,#N/A,TRUE,"Basic Date &amp; Assumptions";#N/A,#N/A,TRUE,"Capital Investments &amp; Equipment";#N/A,#N/A,TRUE,"Productijn capasity";#N/A,#N/A,TRUE,"Costs prices &amp; Operating costs";#N/A,#N/A,TRUE,"Salaries";#N/A,#N/A,TRUE,"Delivery &amp; Payments";#N/A,#N/A,TRUE,"Credit financing &amp; Repayment";#N/A,#N/A,TRUE,"Perticipating &amp; Other date";#N/A,#N/A,TRUE,"Last-page"}</definedName>
    <definedName name="wrn.Print._.Peport." hidden="1">{#N/A,#N/A,TRUE,"Titul";#N/A,#N/A,TRUE,"Progekt information";#N/A,#N/A,TRUE,"Basic Date &amp; Assumptions";#N/A,#N/A,TRUE,"Capital Investments &amp; Equipment";#N/A,#N/A,TRUE,"Productijn capasity";#N/A,#N/A,TRUE,"Costs prices &amp; Operating costs";#N/A,#N/A,TRUE,"Salaries";#N/A,#N/A,TRUE,"Delivery &amp; Payments";#N/A,#N/A,TRUE,"Credit financing &amp; Repayment";#N/A,#N/A,TRUE,"Perticipating &amp; Other date";#N/A,#N/A,TRUE,"Last-page"}</definedName>
    <definedName name="wrn.PRINT._.PL._.CF._.BS." localSheetId="20" hidden="1">{"PL_PRINT",#N/A,TRUE,"Profit &amp; Loss";"BS_PRINT",#N/A,TRUE,"Balance Sheet";"CF_PRINT",#N/A,TRUE,"Cash Flow"}</definedName>
    <definedName name="wrn.PRINT._.PL._.CF._.BS." localSheetId="21" hidden="1">{"PL_PRINT",#N/A,TRUE,"Profit &amp; Loss";"BS_PRINT",#N/A,TRUE,"Balance Sheet";"CF_PRINT",#N/A,TRUE,"Cash Flow"}</definedName>
    <definedName name="wrn.PRINT._.PL._.CF._.BS." localSheetId="15" hidden="1">{"PL_PRINT",#N/A,TRUE,"Profit &amp; Loss";"BS_PRINT",#N/A,TRUE,"Balance Sheet";"CF_PRINT",#N/A,TRUE,"Cash Flow"}</definedName>
    <definedName name="wrn.PRINT._.PL._.CF._.BS." localSheetId="19" hidden="1">{"PL_PRINT",#N/A,TRUE,"Profit &amp; Loss";"BS_PRINT",#N/A,TRUE,"Balance Sheet";"CF_PRINT",#N/A,TRUE,"Cash Flow"}</definedName>
    <definedName name="wrn.PRINT._.PL._.CF._.BS." hidden="1">{"PL_PRINT",#N/A,TRUE,"Profit &amp; Loss";"BS_PRINT",#N/A,TRUE,"Balance Sheet";"CF_PRINT",#N/A,TRUE,"Cash Flow"}</definedName>
    <definedName name="wrn.PRINT._.VALIDATIONS." localSheetId="20" hidden="1">{"VALIDATION_PRINT",#N/A,TRUE,"Validation Checks"}</definedName>
    <definedName name="wrn.PRINT._.VALIDATIONS." localSheetId="21" hidden="1">{"VALIDATION_PRINT",#N/A,TRUE,"Validation Checks"}</definedName>
    <definedName name="wrn.PRINT._.VALIDATIONS." localSheetId="15" hidden="1">{"VALIDATION_PRINT",#N/A,TRUE,"Validation Checks"}</definedName>
    <definedName name="wrn.PRINT._.VALIDATIONS." localSheetId="19" hidden="1">{"VALIDATION_PRINT",#N/A,TRUE,"Validation Checks"}</definedName>
    <definedName name="wrn.PRINT._.VALIDATIONS." hidden="1">{"VALIDATION_PRINT",#N/A,TRUE,"Validation Checks"}</definedName>
    <definedName name="wrn.Print_model." localSheetId="20"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 localSheetId="21"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 localSheetId="15"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 localSheetId="19"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2." localSheetId="20" hidden="1">{"PAGE1",#N/A,FALSE,"ADJMODL";"PAGE2",#N/A,FALSE,"ADJMODL";"PAGE3",#N/A,FALSE,"ADJMODL";"PAGE4",#N/A,FALSE,"ADJMODL";"PAGE5",#N/A,FALSE,"ADJMODL";"PAGE6",#N/A,FALSE,"ADJMODL";"PAGE7",#N/A,FALSE,"ADJMODL";"PAGE8",#N/A,FALSE,"ADJMODL"}</definedName>
    <definedName name="wrn.PRINT2." localSheetId="21" hidden="1">{"PAGE1",#N/A,FALSE,"ADJMODL";"PAGE2",#N/A,FALSE,"ADJMODL";"PAGE3",#N/A,FALSE,"ADJMODL";"PAGE4",#N/A,FALSE,"ADJMODL";"PAGE5",#N/A,FALSE,"ADJMODL";"PAGE6",#N/A,FALSE,"ADJMODL";"PAGE7",#N/A,FALSE,"ADJMODL";"PAGE8",#N/A,FALSE,"ADJMODL"}</definedName>
    <definedName name="wrn.PRINT2." localSheetId="15" hidden="1">{"PAGE1",#N/A,FALSE,"ADJMODL";"PAGE2",#N/A,FALSE,"ADJMODL";"PAGE3",#N/A,FALSE,"ADJMODL";"PAGE4",#N/A,FALSE,"ADJMODL";"PAGE5",#N/A,FALSE,"ADJMODL";"PAGE6",#N/A,FALSE,"ADJMODL";"PAGE7",#N/A,FALSE,"ADJMODL";"PAGE8",#N/A,FALSE,"ADJMODL"}</definedName>
    <definedName name="wrn.PRINT2." localSheetId="19" hidden="1">{"PAGE1",#N/A,FALSE,"ADJMODL";"PAGE2",#N/A,FALSE,"ADJMODL";"PAGE3",#N/A,FALSE,"ADJMODL";"PAGE4",#N/A,FALSE,"ADJMODL";"PAGE5",#N/A,FALSE,"ADJMODL";"PAGE6",#N/A,FALSE,"ADJMODL";"PAGE7",#N/A,FALSE,"ADJMODL";"PAGE8",#N/A,FALSE,"ADJMODL"}</definedName>
    <definedName name="wrn.PRINT2." hidden="1">{"PAGE1",#N/A,FALSE,"ADJMODL";"PAGE2",#N/A,FALSE,"ADJMODL";"PAGE3",#N/A,FALSE,"ADJMODL";"PAGE4",#N/A,FALSE,"ADJMODL";"PAGE5",#N/A,FALSE,"ADJMODL";"PAGE6",#N/A,FALSE,"ADJMODL";"PAGE7",#N/A,FALSE,"ADJMODL";"PAGE8",#N/A,FALSE,"ADJMODL"}</definedName>
    <definedName name="wrn.print95and96." localSheetId="20" hidden="1">{"print95",#N/A,FALSE,"1995E.XLS";"print96",#N/A,FALSE,"1996E.XLS"}</definedName>
    <definedName name="wrn.print95and96." localSheetId="21" hidden="1">{"print95",#N/A,FALSE,"1995E.XLS";"print96",#N/A,FALSE,"1996E.XLS"}</definedName>
    <definedName name="wrn.print95and96." localSheetId="15" hidden="1">{"print95",#N/A,FALSE,"1995E.XLS";"print96",#N/A,FALSE,"1996E.XLS"}</definedName>
    <definedName name="wrn.print95and96." localSheetId="19" hidden="1">{"print95",#N/A,FALSE,"1995E.XLS";"print96",#N/A,FALSE,"1996E.XLS"}</definedName>
    <definedName name="wrn.print95and96." hidden="1">{"print95",#N/A,FALSE,"1995E.XLS";"print96",#N/A,FALSE,"1996E.XLS"}</definedName>
    <definedName name="wrn.Priority._.list." localSheetId="20" hidden="1">{#N/A,#N/A,FALSE,"DI 2 YEAR MASTER SCHEDULE"}</definedName>
    <definedName name="wrn.Priority._.list." localSheetId="21" hidden="1">{#N/A,#N/A,FALSE,"DI 2 YEAR MASTER SCHEDULE"}</definedName>
    <definedName name="wrn.Priority._.list." localSheetId="15" hidden="1">{#N/A,#N/A,FALSE,"DI 2 YEAR MASTER SCHEDULE"}</definedName>
    <definedName name="wrn.Priority._.list." localSheetId="19" hidden="1">{#N/A,#N/A,FALSE,"DI 2 YEAR MASTER SCHEDULE"}</definedName>
    <definedName name="wrn.Priority._.list." hidden="1">{#N/A,#N/A,FALSE,"DI 2 YEAR MASTER SCHEDULE"}</definedName>
    <definedName name="wrn.Prjcted._.Mnthly._.Qtys." localSheetId="20" hidden="1">{#N/A,#N/A,FALSE,"PRJCTED MNTHLY QTY's"}</definedName>
    <definedName name="wrn.Prjcted._.Mnthly._.Qtys." localSheetId="21" hidden="1">{#N/A,#N/A,FALSE,"PRJCTED MNTHLY QTY's"}</definedName>
    <definedName name="wrn.Prjcted._.Mnthly._.Qtys." localSheetId="15" hidden="1">{#N/A,#N/A,FALSE,"PRJCTED MNTHLY QTY's"}</definedName>
    <definedName name="wrn.Prjcted._.Mnthly._.Qtys." localSheetId="19" hidden="1">{#N/A,#N/A,FALSE,"PRJCTED MNTHLY QTY's"}</definedName>
    <definedName name="wrn.Prjcted._.Mnthly._.Qtys." hidden="1">{#N/A,#N/A,FALSE,"PRJCTED MNTHLY QTY's"}</definedName>
    <definedName name="wrn.Prjcted._.Qtrly._.Dollars." localSheetId="20" hidden="1">{#N/A,#N/A,FALSE,"PRJCTED QTRLY $'s"}</definedName>
    <definedName name="wrn.Prjcted._.Qtrly._.Dollars." localSheetId="21" hidden="1">{#N/A,#N/A,FALSE,"PRJCTED QTRLY $'s"}</definedName>
    <definedName name="wrn.Prjcted._.Qtrly._.Dollars." localSheetId="15" hidden="1">{#N/A,#N/A,FALSE,"PRJCTED QTRLY $'s"}</definedName>
    <definedName name="wrn.Prjcted._.Qtrly._.Dollars." localSheetId="19" hidden="1">{#N/A,#N/A,FALSE,"PRJCTED QTRLY $'s"}</definedName>
    <definedName name="wrn.Prjcted._.Qtrly._.Dollars." hidden="1">{#N/A,#N/A,FALSE,"PRJCTED QTRLY $'s"}</definedName>
    <definedName name="wrn.Prjcted._.Qtrly._.Qtys." localSheetId="20" hidden="1">{#N/A,#N/A,FALSE,"PRJCTED QTRLY QTY's"}</definedName>
    <definedName name="wrn.Prjcted._.Qtrly._.Qtys." localSheetId="21" hidden="1">{#N/A,#N/A,FALSE,"PRJCTED QTRLY QTY's"}</definedName>
    <definedName name="wrn.Prjcted._.Qtrly._.Qtys." localSheetId="15" hidden="1">{#N/A,#N/A,FALSE,"PRJCTED QTRLY QTY's"}</definedName>
    <definedName name="wrn.Prjcted._.Qtrly._.Qtys." localSheetId="19" hidden="1">{#N/A,#N/A,FALSE,"PRJCTED QTRLY QTY's"}</definedName>
    <definedName name="wrn.Prjcted._.Qtrly._.Qtys." hidden="1">{#N/A,#N/A,FALSE,"PRJCTED QTRLY QTY's"}</definedName>
    <definedName name="wrn.PRO._.TV._.2." localSheetId="20" hidden="1">{"EXP",#N/A,FALSE,"PRO TV 2";"SAL",#N/A,FALSE,"PRO TV 2";"SUM",#N/A,FALSE,"PRO TV 2"}</definedName>
    <definedName name="wrn.PRO._.TV._.2." localSheetId="21" hidden="1">{"EXP",#N/A,FALSE,"PRO TV 2";"SAL",#N/A,FALSE,"PRO TV 2";"SUM",#N/A,FALSE,"PRO TV 2"}</definedName>
    <definedName name="wrn.PRO._.TV._.2." localSheetId="15" hidden="1">{"EXP",#N/A,FALSE,"PRO TV 2";"SAL",#N/A,FALSE,"PRO TV 2";"SUM",#N/A,FALSE,"PRO TV 2"}</definedName>
    <definedName name="wrn.PRO._.TV._.2." localSheetId="19" hidden="1">{"EXP",#N/A,FALSE,"PRO TV 2";"SAL",#N/A,FALSE,"PRO TV 2";"SUM",#N/A,FALSE,"PRO TV 2"}</definedName>
    <definedName name="wrn.PRO._.TV._.2." hidden="1">{"EXP",#N/A,FALSE,"PRO TV 2";"SAL",#N/A,FALSE,"PRO TV 2";"SUM",#N/A,FALSE,"PRO TV 2"}</definedName>
    <definedName name="wrn.pro._.tv._.2.1" localSheetId="20" hidden="1">{"EXP",#N/A,FALSE,"PRO TV 2";"SAL",#N/A,FALSE,"PRO TV 2";"SUM",#N/A,FALSE,"PRO TV 2"}</definedName>
    <definedName name="wrn.pro._.tv._.2.1" localSheetId="21" hidden="1">{"EXP",#N/A,FALSE,"PRO TV 2";"SAL",#N/A,FALSE,"PRO TV 2";"SUM",#N/A,FALSE,"PRO TV 2"}</definedName>
    <definedName name="wrn.pro._.tv._.2.1" localSheetId="15" hidden="1">{"EXP",#N/A,FALSE,"PRO TV 2";"SAL",#N/A,FALSE,"PRO TV 2";"SUM",#N/A,FALSE,"PRO TV 2"}</definedName>
    <definedName name="wrn.pro._.tv._.2.1" localSheetId="19" hidden="1">{"EXP",#N/A,FALSE,"PRO TV 2";"SAL",#N/A,FALSE,"PRO TV 2";"SUM",#N/A,FALSE,"PRO TV 2"}</definedName>
    <definedName name="wrn.pro._.tv._.2.1" hidden="1">{"EXP",#N/A,FALSE,"PRO TV 2";"SAL",#N/A,FALSE,"PRO TV 2";"SUM",#N/A,FALSE,"PRO TV 2"}</definedName>
    <definedName name="wrn.pro._.tv._.2.1_3" localSheetId="20" hidden="1">{"EXP",#N/A,FALSE,"PRO TV 2";"SAL",#N/A,FALSE,"PRO TV 2";"SUM",#N/A,FALSE,"PRO TV 2"}</definedName>
    <definedName name="wrn.pro._.tv._.2.1_3" localSheetId="21" hidden="1">{"EXP",#N/A,FALSE,"PRO TV 2";"SAL",#N/A,FALSE,"PRO TV 2";"SUM",#N/A,FALSE,"PRO TV 2"}</definedName>
    <definedName name="wrn.pro._.tv._.2.1_3" localSheetId="15" hidden="1">{"EXP",#N/A,FALSE,"PRO TV 2";"SAL",#N/A,FALSE,"PRO TV 2";"SUM",#N/A,FALSE,"PRO TV 2"}</definedName>
    <definedName name="wrn.pro._.tv._.2.1_3" localSheetId="19" hidden="1">{"EXP",#N/A,FALSE,"PRO TV 2";"SAL",#N/A,FALSE,"PRO TV 2";"SUM",#N/A,FALSE,"PRO TV 2"}</definedName>
    <definedName name="wrn.pro._.tv._.2.1_3" hidden="1">{"EXP",#N/A,FALSE,"PRO TV 2";"SAL",#N/A,FALSE,"PRO TV 2";"SUM",#N/A,FALSE,"PRO TV 2"}</definedName>
    <definedName name="wrn.PRO._.TV._.2.3" localSheetId="20" hidden="1">{"EXP",#N/A,FALSE,"PRO TV 2";"SAL",#N/A,FALSE,"PRO TV 2";"SUM",#N/A,FALSE,"PRO TV 2"}</definedName>
    <definedName name="wrn.PRO._.TV._.2.3" localSheetId="21" hidden="1">{"EXP",#N/A,FALSE,"PRO TV 2";"SAL",#N/A,FALSE,"PRO TV 2";"SUM",#N/A,FALSE,"PRO TV 2"}</definedName>
    <definedName name="wrn.PRO._.TV._.2.3" localSheetId="15" hidden="1">{"EXP",#N/A,FALSE,"PRO TV 2";"SAL",#N/A,FALSE,"PRO TV 2";"SUM",#N/A,FALSE,"PRO TV 2"}</definedName>
    <definedName name="wrn.PRO._.TV._.2.3" localSheetId="19" hidden="1">{"EXP",#N/A,FALSE,"PRO TV 2";"SAL",#N/A,FALSE,"PRO TV 2";"SUM",#N/A,FALSE,"PRO TV 2"}</definedName>
    <definedName name="wrn.PRO._.TV._.2.3" hidden="1">{"EXP",#N/A,FALSE,"PRO TV 2";"SAL",#N/A,FALSE,"PRO TV 2";"SUM",#N/A,FALSE,"PRO TV 2"}</definedName>
    <definedName name="wrn.PRO_AM_NW." localSheetId="20" hidden="1">{"Sum",#N/A,FALSE,"PRO AM Network";"Exp",#N/A,FALSE,"PRO AM Network";"Sal",#N/A,FALSE,"PRO AM Network"}</definedName>
    <definedName name="wrn.PRO_AM_NW." localSheetId="21" hidden="1">{"Sum",#N/A,FALSE,"PRO AM Network";"Exp",#N/A,FALSE,"PRO AM Network";"Sal",#N/A,FALSE,"PRO AM Network"}</definedName>
    <definedName name="wrn.PRO_AM_NW." localSheetId="15" hidden="1">{"Sum",#N/A,FALSE,"PRO AM Network";"Exp",#N/A,FALSE,"PRO AM Network";"Sal",#N/A,FALSE,"PRO AM Network"}</definedName>
    <definedName name="wrn.PRO_AM_NW." localSheetId="19" hidden="1">{"Sum",#N/A,FALSE,"PRO AM Network";"Exp",#N/A,FALSE,"PRO AM Network";"Sal",#N/A,FALSE,"PRO AM Network"}</definedName>
    <definedName name="wrn.PRO_AM_NW." hidden="1">{"Sum",#N/A,FALSE,"PRO AM Network";"Exp",#N/A,FALSE,"PRO AM Network";"Sal",#N/A,FALSE,"PRO AM Network"}</definedName>
    <definedName name="wrn.pro_am_nw.1" localSheetId="20" hidden="1">{"Sum",#N/A,FALSE,"PRO AM Network";"Exp",#N/A,FALSE,"PRO AM Network";"Sal",#N/A,FALSE,"PRO AM Network"}</definedName>
    <definedName name="wrn.pro_am_nw.1" localSheetId="21" hidden="1">{"Sum",#N/A,FALSE,"PRO AM Network";"Exp",#N/A,FALSE,"PRO AM Network";"Sal",#N/A,FALSE,"PRO AM Network"}</definedName>
    <definedName name="wrn.pro_am_nw.1" localSheetId="15" hidden="1">{"Sum",#N/A,FALSE,"PRO AM Network";"Exp",#N/A,FALSE,"PRO AM Network";"Sal",#N/A,FALSE,"PRO AM Network"}</definedName>
    <definedName name="wrn.pro_am_nw.1" localSheetId="19" hidden="1">{"Sum",#N/A,FALSE,"PRO AM Network";"Exp",#N/A,FALSE,"PRO AM Network";"Sal",#N/A,FALSE,"PRO AM Network"}</definedName>
    <definedName name="wrn.pro_am_nw.1" hidden="1">{"Sum",#N/A,FALSE,"PRO AM Network";"Exp",#N/A,FALSE,"PRO AM Network";"Sal",#N/A,FALSE,"PRO AM Network"}</definedName>
    <definedName name="wrn.pro_am_nw.1_3" localSheetId="20" hidden="1">{"Sum",#N/A,FALSE,"PRO AM Network";"Exp",#N/A,FALSE,"PRO AM Network";"Sal",#N/A,FALSE,"PRO AM Network"}</definedName>
    <definedName name="wrn.pro_am_nw.1_3" localSheetId="21" hidden="1">{"Sum",#N/A,FALSE,"PRO AM Network";"Exp",#N/A,FALSE,"PRO AM Network";"Sal",#N/A,FALSE,"PRO AM Network"}</definedName>
    <definedName name="wrn.pro_am_nw.1_3" localSheetId="15" hidden="1">{"Sum",#N/A,FALSE,"PRO AM Network";"Exp",#N/A,FALSE,"PRO AM Network";"Sal",#N/A,FALSE,"PRO AM Network"}</definedName>
    <definedName name="wrn.pro_am_nw.1_3" localSheetId="19" hidden="1">{"Sum",#N/A,FALSE,"PRO AM Network";"Exp",#N/A,FALSE,"PRO AM Network";"Sal",#N/A,FALSE,"PRO AM Network"}</definedName>
    <definedName name="wrn.pro_am_nw.1_3" hidden="1">{"Sum",#N/A,FALSE,"PRO AM Network";"Exp",#N/A,FALSE,"PRO AM Network";"Sal",#N/A,FALSE,"PRO AM Network"}</definedName>
    <definedName name="wrn.PRO_AMNW.3" localSheetId="20" hidden="1">{"Sum",#N/A,FALSE,"PRO AM Network";"Exp",#N/A,FALSE,"PRO AM Network";"Sal",#N/A,FALSE,"PRO AM Network"}</definedName>
    <definedName name="wrn.PRO_AMNW.3" localSheetId="21" hidden="1">{"Sum",#N/A,FALSE,"PRO AM Network";"Exp",#N/A,FALSE,"PRO AM Network";"Sal",#N/A,FALSE,"PRO AM Network"}</definedName>
    <definedName name="wrn.PRO_AMNW.3" localSheetId="15" hidden="1">{"Sum",#N/A,FALSE,"PRO AM Network";"Exp",#N/A,FALSE,"PRO AM Network";"Sal",#N/A,FALSE,"PRO AM Network"}</definedName>
    <definedName name="wrn.PRO_AMNW.3" localSheetId="19" hidden="1">{"Sum",#N/A,FALSE,"PRO AM Network";"Exp",#N/A,FALSE,"PRO AM Network";"Sal",#N/A,FALSE,"PRO AM Network"}</definedName>
    <definedName name="wrn.PRO_AMNW.3" hidden="1">{"Sum",#N/A,FALSE,"PRO AM Network";"Exp",#N/A,FALSE,"PRO AM Network";"Sal",#N/A,FALSE,"PRO AM Network"}</definedName>
    <definedName name="wrn.Pro_FM_Buc." localSheetId="20" hidden="1">{"Sum",#N/A,FALSE,"PRO FM Buc";"Sal",#N/A,FALSE,"PRO FM Buc";"Exp",#N/A,FALSE,"PRO FM Buc"}</definedName>
    <definedName name="wrn.Pro_FM_Buc." localSheetId="21" hidden="1">{"Sum",#N/A,FALSE,"PRO FM Buc";"Sal",#N/A,FALSE,"PRO FM Buc";"Exp",#N/A,FALSE,"PRO FM Buc"}</definedName>
    <definedName name="wrn.Pro_FM_Buc." localSheetId="15" hidden="1">{"Sum",#N/A,FALSE,"PRO FM Buc";"Sal",#N/A,FALSE,"PRO FM Buc";"Exp",#N/A,FALSE,"PRO FM Buc"}</definedName>
    <definedName name="wrn.Pro_FM_Buc." localSheetId="19" hidden="1">{"Sum",#N/A,FALSE,"PRO FM Buc";"Sal",#N/A,FALSE,"PRO FM Buc";"Exp",#N/A,FALSE,"PRO FM Buc"}</definedName>
    <definedName name="wrn.Pro_FM_Buc." hidden="1">{"Sum",#N/A,FALSE,"PRO FM Buc";"Sal",#N/A,FALSE,"PRO FM Buc";"Exp",#N/A,FALSE,"PRO FM Buc"}</definedName>
    <definedName name="wrn.pro_FM_Buc.1" localSheetId="20" hidden="1">{"Sum",#N/A,FALSE,"PRO FM Buc";"Sal",#N/A,FALSE,"PRO FM Buc";"Exp",#N/A,FALSE,"PRO FM Buc"}</definedName>
    <definedName name="wrn.pro_FM_Buc.1" localSheetId="21" hidden="1">{"Sum",#N/A,FALSE,"PRO FM Buc";"Sal",#N/A,FALSE,"PRO FM Buc";"Exp",#N/A,FALSE,"PRO FM Buc"}</definedName>
    <definedName name="wrn.pro_FM_Buc.1" localSheetId="15" hidden="1">{"Sum",#N/A,FALSE,"PRO FM Buc";"Sal",#N/A,FALSE,"PRO FM Buc";"Exp",#N/A,FALSE,"PRO FM Buc"}</definedName>
    <definedName name="wrn.pro_FM_Buc.1" localSheetId="19" hidden="1">{"Sum",#N/A,FALSE,"PRO FM Buc";"Sal",#N/A,FALSE,"PRO FM Buc";"Exp",#N/A,FALSE,"PRO FM Buc"}</definedName>
    <definedName name="wrn.pro_FM_Buc.1" hidden="1">{"Sum",#N/A,FALSE,"PRO FM Buc";"Sal",#N/A,FALSE,"PRO FM Buc";"Exp",#N/A,FALSE,"PRO FM Buc"}</definedName>
    <definedName name="wrn.pro_FM_Buc.1_3" localSheetId="20" hidden="1">{"Sum",#N/A,FALSE,"PRO FM Buc";"Sal",#N/A,FALSE,"PRO FM Buc";"Exp",#N/A,FALSE,"PRO FM Buc"}</definedName>
    <definedName name="wrn.pro_FM_Buc.1_3" localSheetId="21" hidden="1">{"Sum",#N/A,FALSE,"PRO FM Buc";"Sal",#N/A,FALSE,"PRO FM Buc";"Exp",#N/A,FALSE,"PRO FM Buc"}</definedName>
    <definedName name="wrn.pro_FM_Buc.1_3" localSheetId="15" hidden="1">{"Sum",#N/A,FALSE,"PRO FM Buc";"Sal",#N/A,FALSE,"PRO FM Buc";"Exp",#N/A,FALSE,"PRO FM Buc"}</definedName>
    <definedName name="wrn.pro_FM_Buc.1_3" localSheetId="19" hidden="1">{"Sum",#N/A,FALSE,"PRO FM Buc";"Sal",#N/A,FALSE,"PRO FM Buc";"Exp",#N/A,FALSE,"PRO FM Buc"}</definedName>
    <definedName name="wrn.pro_FM_Buc.1_3" hidden="1">{"Sum",#N/A,FALSE,"PRO FM Buc";"Sal",#N/A,FALSE,"PRO FM Buc";"Exp",#N/A,FALSE,"PRO FM Buc"}</definedName>
    <definedName name="wrn.Pro_FM_Buc.3" localSheetId="20" hidden="1">{"Sum",#N/A,FALSE,"PRO FM Buc";"Sal",#N/A,FALSE,"PRO FM Buc";"Exp",#N/A,FALSE,"PRO FM Buc"}</definedName>
    <definedName name="wrn.Pro_FM_Buc.3" localSheetId="21" hidden="1">{"Sum",#N/A,FALSE,"PRO FM Buc";"Sal",#N/A,FALSE,"PRO FM Buc";"Exp",#N/A,FALSE,"PRO FM Buc"}</definedName>
    <definedName name="wrn.Pro_FM_Buc.3" localSheetId="15" hidden="1">{"Sum",#N/A,FALSE,"PRO FM Buc";"Sal",#N/A,FALSE,"PRO FM Buc";"Exp",#N/A,FALSE,"PRO FM Buc"}</definedName>
    <definedName name="wrn.Pro_FM_Buc.3" localSheetId="19" hidden="1">{"Sum",#N/A,FALSE,"PRO FM Buc";"Sal",#N/A,FALSE,"PRO FM Buc";"Exp",#N/A,FALSE,"PRO FM Buc"}</definedName>
    <definedName name="wrn.Pro_FM_Buc.3" hidden="1">{"Sum",#N/A,FALSE,"PRO FM Buc";"Sal",#N/A,FALSE,"PRO FM Buc";"Exp",#N/A,FALSE,"PRO FM Buc"}</definedName>
    <definedName name="wrn.PRO_FM_NW." localSheetId="20" hidden="1">{"Sum",#N/A,FALSE,"PRO FM Network";"Exp",#N/A,FALSE,"PRO FM Network";"Sal",#N/A,FALSE,"PRO FM Network"}</definedName>
    <definedName name="wrn.PRO_FM_NW." localSheetId="21" hidden="1">{"Sum",#N/A,FALSE,"PRO FM Network";"Exp",#N/A,FALSE,"PRO FM Network";"Sal",#N/A,FALSE,"PRO FM Network"}</definedName>
    <definedName name="wrn.PRO_FM_NW." localSheetId="15" hidden="1">{"Sum",#N/A,FALSE,"PRO FM Network";"Exp",#N/A,FALSE,"PRO FM Network";"Sal",#N/A,FALSE,"PRO FM Network"}</definedName>
    <definedName name="wrn.PRO_FM_NW." localSheetId="19" hidden="1">{"Sum",#N/A,FALSE,"PRO FM Network";"Exp",#N/A,FALSE,"PRO FM Network";"Sal",#N/A,FALSE,"PRO FM Network"}</definedName>
    <definedName name="wrn.PRO_FM_NW." hidden="1">{"Sum",#N/A,FALSE,"PRO FM Network";"Exp",#N/A,FALSE,"PRO FM Network";"Sal",#N/A,FALSE,"PRO FM Network"}</definedName>
    <definedName name="wrn.pro_fm_nw.1" localSheetId="20" hidden="1">{"Sum",#N/A,FALSE,"PRO FM Network";"Exp",#N/A,FALSE,"PRO FM Network";"Sal",#N/A,FALSE,"PRO FM Network"}</definedName>
    <definedName name="wrn.pro_fm_nw.1" localSheetId="21" hidden="1">{"Sum",#N/A,FALSE,"PRO FM Network";"Exp",#N/A,FALSE,"PRO FM Network";"Sal",#N/A,FALSE,"PRO FM Network"}</definedName>
    <definedName name="wrn.pro_fm_nw.1" localSheetId="15" hidden="1">{"Sum",#N/A,FALSE,"PRO FM Network";"Exp",#N/A,FALSE,"PRO FM Network";"Sal",#N/A,FALSE,"PRO FM Network"}</definedName>
    <definedName name="wrn.pro_fm_nw.1" localSheetId="19" hidden="1">{"Sum",#N/A,FALSE,"PRO FM Network";"Exp",#N/A,FALSE,"PRO FM Network";"Sal",#N/A,FALSE,"PRO FM Network"}</definedName>
    <definedName name="wrn.pro_fm_nw.1" hidden="1">{"Sum",#N/A,FALSE,"PRO FM Network";"Exp",#N/A,FALSE,"PRO FM Network";"Sal",#N/A,FALSE,"PRO FM Network"}</definedName>
    <definedName name="wrn.pro_fm_nw.1.3" localSheetId="20" hidden="1">{"Sum",#N/A,FALSE,"PRO FM Network";"Exp",#N/A,FALSE,"PRO FM Network";"Sal",#N/A,FALSE,"PRO FM Network"}</definedName>
    <definedName name="wrn.pro_fm_nw.1.3" localSheetId="21" hidden="1">{"Sum",#N/A,FALSE,"PRO FM Network";"Exp",#N/A,FALSE,"PRO FM Network";"Sal",#N/A,FALSE,"PRO FM Network"}</definedName>
    <definedName name="wrn.pro_fm_nw.1.3" localSheetId="15" hidden="1">{"Sum",#N/A,FALSE,"PRO FM Network";"Exp",#N/A,FALSE,"PRO FM Network";"Sal",#N/A,FALSE,"PRO FM Network"}</definedName>
    <definedName name="wrn.pro_fm_nw.1.3" localSheetId="19" hidden="1">{"Sum",#N/A,FALSE,"PRO FM Network";"Exp",#N/A,FALSE,"PRO FM Network";"Sal",#N/A,FALSE,"PRO FM Network"}</definedName>
    <definedName name="wrn.pro_fm_nw.1.3" hidden="1">{"Sum",#N/A,FALSE,"PRO FM Network";"Exp",#N/A,FALSE,"PRO FM Network";"Sal",#N/A,FALSE,"PRO FM Network"}</definedName>
    <definedName name="wrn.PRO_FM_NW.3" localSheetId="20" hidden="1">{"Sum",#N/A,FALSE,"PRO FM Network";"Exp",#N/A,FALSE,"PRO FM Network";"Sal",#N/A,FALSE,"PRO FM Network"}</definedName>
    <definedName name="wrn.PRO_FM_NW.3" localSheetId="21" hidden="1">{"Sum",#N/A,FALSE,"PRO FM Network";"Exp",#N/A,FALSE,"PRO FM Network";"Sal",#N/A,FALSE,"PRO FM Network"}</definedName>
    <definedName name="wrn.PRO_FM_NW.3" localSheetId="15" hidden="1">{"Sum",#N/A,FALSE,"PRO FM Network";"Exp",#N/A,FALSE,"PRO FM Network";"Sal",#N/A,FALSE,"PRO FM Network"}</definedName>
    <definedName name="wrn.PRO_FM_NW.3" localSheetId="19" hidden="1">{"Sum",#N/A,FALSE,"PRO FM Network";"Exp",#N/A,FALSE,"PRO FM Network";"Sal",#N/A,FALSE,"PRO FM Network"}</definedName>
    <definedName name="wrn.PRO_FM_NW.3" hidden="1">{"Sum",#N/A,FALSE,"PRO FM Network";"Exp",#N/A,FALSE,"PRO FM Network";"Sal",#N/A,FALSE,"PRO FM Network"}</definedName>
    <definedName name="WRN.PROD" localSheetId="20" hidden="1">{"Exp",#N/A,FALSE,"Production";"Sal",#N/A,FALSE,"Production";"Sum",#N/A,FALSE,"Production";"Shows",#N/A,FALSE,"Shows"}</definedName>
    <definedName name="WRN.PROD" localSheetId="21" hidden="1">{"Exp",#N/A,FALSE,"Production";"Sal",#N/A,FALSE,"Production";"Sum",#N/A,FALSE,"Production";"Shows",#N/A,FALSE,"Shows"}</definedName>
    <definedName name="WRN.PROD" localSheetId="15" hidden="1">{"Exp",#N/A,FALSE,"Production";"Sal",#N/A,FALSE,"Production";"Sum",#N/A,FALSE,"Production";"Shows",#N/A,FALSE,"Shows"}</definedName>
    <definedName name="WRN.PROD" localSheetId="19" hidden="1">{"Exp",#N/A,FALSE,"Production";"Sal",#N/A,FALSE,"Production";"Sum",#N/A,FALSE,"Production";"Shows",#N/A,FALSE,"Shows"}</definedName>
    <definedName name="WRN.PROD" hidden="1">{"Exp",#N/A,FALSE,"Production";"Sal",#N/A,FALSE,"Production";"Sum",#N/A,FALSE,"Production";"Shows",#N/A,FALSE,"Shows"}</definedName>
    <definedName name="wrn.Prod." localSheetId="20" hidden="1">{"Exp",#N/A,FALSE,"Production";"Sal",#N/A,FALSE,"Production";"Sum",#N/A,FALSE,"Production";"Shows",#N/A,FALSE,"Shows"}</definedName>
    <definedName name="wrn.Prod." localSheetId="21" hidden="1">{"Exp",#N/A,FALSE,"Production";"Sal",#N/A,FALSE,"Production";"Sum",#N/A,FALSE,"Production";"Shows",#N/A,FALSE,"Shows"}</definedName>
    <definedName name="wrn.Prod." localSheetId="15" hidden="1">{"Exp",#N/A,FALSE,"Production";"Sal",#N/A,FALSE,"Production";"Sum",#N/A,FALSE,"Production";"Shows",#N/A,FALSE,"Shows"}</definedName>
    <definedName name="wrn.Prod." localSheetId="19" hidden="1">{"Exp",#N/A,FALSE,"Production";"Sal",#N/A,FALSE,"Production";"Sum",#N/A,FALSE,"Production";"Shows",#N/A,FALSE,"Shows"}</definedName>
    <definedName name="wrn.Prod." hidden="1">{"Exp",#N/A,FALSE,"Production";"Sal",#N/A,FALSE,"Production";"Sum",#N/A,FALSE,"Production";"Shows",#N/A,FALSE,"Shows"}</definedName>
    <definedName name="wrn.prod.1" localSheetId="20" hidden="1">{"Exp",#N/A,FALSE,"Production";"Sal",#N/A,FALSE,"Production";"Sum",#N/A,FALSE,"Production";"Shows",#N/A,FALSE,"Shows"}</definedName>
    <definedName name="wrn.prod.1" localSheetId="21" hidden="1">{"Exp",#N/A,FALSE,"Production";"Sal",#N/A,FALSE,"Production";"Sum",#N/A,FALSE,"Production";"Shows",#N/A,FALSE,"Shows"}</definedName>
    <definedName name="wrn.prod.1" localSheetId="15" hidden="1">{"Exp",#N/A,FALSE,"Production";"Sal",#N/A,FALSE,"Production";"Sum",#N/A,FALSE,"Production";"Shows",#N/A,FALSE,"Shows"}</definedName>
    <definedName name="wrn.prod.1" localSheetId="19" hidden="1">{"Exp",#N/A,FALSE,"Production";"Sal",#N/A,FALSE,"Production";"Sum",#N/A,FALSE,"Production";"Shows",#N/A,FALSE,"Shows"}</definedName>
    <definedName name="wrn.prod.1" hidden="1">{"Exp",#N/A,FALSE,"Production";"Sal",#N/A,FALSE,"Production";"Sum",#N/A,FALSE,"Production";"Shows",#N/A,FALSE,"Shows"}</definedName>
    <definedName name="wrn.prod.1.3" localSheetId="20" hidden="1">{"Exp",#N/A,FALSE,"Production";"Sal",#N/A,FALSE,"Production";"Sum",#N/A,FALSE,"Production";"Shows",#N/A,FALSE,"Shows"}</definedName>
    <definedName name="wrn.prod.1.3" localSheetId="21" hidden="1">{"Exp",#N/A,FALSE,"Production";"Sal",#N/A,FALSE,"Production";"Sum",#N/A,FALSE,"Production";"Shows",#N/A,FALSE,"Shows"}</definedName>
    <definedName name="wrn.prod.1.3" localSheetId="15" hidden="1">{"Exp",#N/A,FALSE,"Production";"Sal",#N/A,FALSE,"Production";"Sum",#N/A,FALSE,"Production";"Shows",#N/A,FALSE,"Shows"}</definedName>
    <definedName name="wrn.prod.1.3" localSheetId="19" hidden="1">{"Exp",#N/A,FALSE,"Production";"Sal",#N/A,FALSE,"Production";"Sum",#N/A,FALSE,"Production";"Shows",#N/A,FALSE,"Shows"}</definedName>
    <definedName name="wrn.prod.1.3" hidden="1">{"Exp",#N/A,FALSE,"Production";"Sal",#N/A,FALSE,"Production";"Sum",#N/A,FALSE,"Production";"Shows",#N/A,FALSE,"Shows"}</definedName>
    <definedName name="wrn.Prod.3" localSheetId="20" hidden="1">{"Exp",#N/A,FALSE,"Production";"Sal",#N/A,FALSE,"Production";"Sum",#N/A,FALSE,"Production";"Shows",#N/A,FALSE,"Shows"}</definedName>
    <definedName name="wrn.Prod.3" localSheetId="21" hidden="1">{"Exp",#N/A,FALSE,"Production";"Sal",#N/A,FALSE,"Production";"Sum",#N/A,FALSE,"Production";"Shows",#N/A,FALSE,"Shows"}</definedName>
    <definedName name="wrn.Prod.3" localSheetId="15" hidden="1">{"Exp",#N/A,FALSE,"Production";"Sal",#N/A,FALSE,"Production";"Sum",#N/A,FALSE,"Production";"Shows",#N/A,FALSE,"Shows"}</definedName>
    <definedName name="wrn.Prod.3" localSheetId="19" hidden="1">{"Exp",#N/A,FALSE,"Production";"Sal",#N/A,FALSE,"Production";"Sum",#N/A,FALSE,"Production";"Shows",#N/A,FALSE,"Shows"}</definedName>
    <definedName name="wrn.Prod.3" hidden="1">{"Exp",#N/A,FALSE,"Production";"Sal",#N/A,FALSE,"Production";"Sum",#N/A,FALSE,"Production";"Shows",#N/A,FALSE,"Shows"}</definedName>
    <definedName name="wrn.Projections." localSheetId="20" hidden="1">{#N/A,#N/A,FALSE,"Proj BS ";#N/A,#N/A,FALSE,"IS Proj.";#N/A,#N/A,FALSE,"Cash Flow Proj";#N/A,#N/A,FALSE,"Debt Sched Proj";#N/A,#N/A,FALSE,"Chgs in Assets...";#N/A,#N/A,FALSE,"Chgs in Assets2..."}</definedName>
    <definedName name="wrn.Projections." localSheetId="21" hidden="1">{#N/A,#N/A,FALSE,"Proj BS ";#N/A,#N/A,FALSE,"IS Proj.";#N/A,#N/A,FALSE,"Cash Flow Proj";#N/A,#N/A,FALSE,"Debt Sched Proj";#N/A,#N/A,FALSE,"Chgs in Assets...";#N/A,#N/A,FALSE,"Chgs in Assets2..."}</definedName>
    <definedName name="wrn.Projections." localSheetId="15" hidden="1">{#N/A,#N/A,FALSE,"Proj BS ";#N/A,#N/A,FALSE,"IS Proj.";#N/A,#N/A,FALSE,"Cash Flow Proj";#N/A,#N/A,FALSE,"Debt Sched Proj";#N/A,#N/A,FALSE,"Chgs in Assets...";#N/A,#N/A,FALSE,"Chgs in Assets2..."}</definedName>
    <definedName name="wrn.Projections." localSheetId="19" hidden="1">{#N/A,#N/A,FALSE,"Proj BS ";#N/A,#N/A,FALSE,"IS Proj.";#N/A,#N/A,FALSE,"Cash Flow Proj";#N/A,#N/A,FALSE,"Debt Sched Proj";#N/A,#N/A,FALSE,"Chgs in Assets...";#N/A,#N/A,FALSE,"Chgs in Assets2..."}</definedName>
    <definedName name="wrn.Projections." hidden="1">{#N/A,#N/A,FALSE,"Proj BS ";#N/A,#N/A,FALSE,"IS Proj.";#N/A,#N/A,FALSE,"Cash Flow Proj";#N/A,#N/A,FALSE,"Debt Sched Proj";#N/A,#N/A,FALSE,"Chgs in Assets...";#N/A,#N/A,FALSE,"Chgs in Assets2..."}</definedName>
    <definedName name="wrn.ProMonte." localSheetId="15" hidden="1">{#N/A,#N/A,FALSE,"Assump";"view1",#N/A,FALSE,"P&amp;L";"view2",#N/A,FALSE,"P&amp;L";#N/A,#N/A,FALSE,"P&amp;L PERC";"view1",#N/A,FALSE,"BS";"view2",#N/A,FALSE,"BS";#N/A,#N/A,FALSE,"CF";#N/A,#N/A,FALSE,"Debt Rep";#N/A,#N/A,FALSE,"Ratios";#N/A,#N/A,FALSE,"adjusted BS";#N/A,#N/A,FALSE,"96-97 P&amp;L";#N/A,#N/A,FALSE,"96-97 BS"}</definedName>
    <definedName name="wrn.ProMonte." localSheetId="19" hidden="1">{#N/A,#N/A,FALSE,"Assump";"view1",#N/A,FALSE,"P&amp;L";"view2",#N/A,FALSE,"P&amp;L";#N/A,#N/A,FALSE,"P&amp;L PERC";"view1",#N/A,FALSE,"BS";"view2",#N/A,FALSE,"BS";#N/A,#N/A,FALSE,"CF";#N/A,#N/A,FALSE,"Debt Rep";#N/A,#N/A,FALSE,"Ratios";#N/A,#N/A,FALSE,"adjusted BS";#N/A,#N/A,FALSE,"96-97 P&amp;L";#N/A,#N/A,FALSE,"96-97 BS"}</definedName>
    <definedName name="wrn.ProMonte." hidden="1">{#N/A,#N/A,FALSE,"Assump";"view1",#N/A,FALSE,"P&amp;L";"view2",#N/A,FALSE,"P&amp;L";#N/A,#N/A,FALSE,"P&amp;L PERC";"view1",#N/A,FALSE,"BS";"view2",#N/A,FALSE,"BS";#N/A,#N/A,FALSE,"CF";#N/A,#N/A,FALSE,"Debt Rep";#N/A,#N/A,FALSE,"Ratios";#N/A,#N/A,FALSE,"adjusted BS";#N/A,#N/A,FALSE,"96-97 P&amp;L";#N/A,#N/A,FALSE,"96-97 BS"}</definedName>
    <definedName name="wrn.Qtr3pages." localSheetId="20" hidden="1">{"QtrPage1",#N/A,FALSE,"Schd9Aus";"QtrPage2",#N/A,FALSE,"Schd9Aus";"QtrPage3",#N/A,FALSE,"Schd9Aus"}</definedName>
    <definedName name="wrn.Qtr3pages." localSheetId="21" hidden="1">{"QtrPage1",#N/A,FALSE,"Schd9Aus";"QtrPage2",#N/A,FALSE,"Schd9Aus";"QtrPage3",#N/A,FALSE,"Schd9Aus"}</definedName>
    <definedName name="wrn.Qtr3pages." localSheetId="15" hidden="1">{"QtrPage1",#N/A,FALSE,"Schd9Aus";"QtrPage2",#N/A,FALSE,"Schd9Aus";"QtrPage3",#N/A,FALSE,"Schd9Aus"}</definedName>
    <definedName name="wrn.Qtr3pages." localSheetId="19" hidden="1">{"QtrPage1",#N/A,FALSE,"Schd9Aus";"QtrPage2",#N/A,FALSE,"Schd9Aus";"QtrPage3",#N/A,FALSE,"Schd9Aus"}</definedName>
    <definedName name="wrn.Qtr3pages." hidden="1">{"QtrPage1",#N/A,FALSE,"Schd9Aus";"QtrPage2",#N/A,FALSE,"Schd9Aus";"QtrPage3",#N/A,FALSE,"Schd9Aus"}</definedName>
    <definedName name="wrn.Radical." localSheetId="20" hidden="1">{#N/A,#N/A,TRUE,"Title Page";#N/A,#N/A,TRUE,"Page 2 Radical";#N/A,#N/A,TRUE,"Page 1 Radical";#N/A,#N/A,TRUE,"Page 1.1 Radical";#N/A,#N/A,TRUE,"Page 3 Radical";#N/A,#N/A,TRUE,"Page 4 Radical"}</definedName>
    <definedName name="wrn.Radical." localSheetId="21" hidden="1">{#N/A,#N/A,TRUE,"Title Page";#N/A,#N/A,TRUE,"Page 2 Radical";#N/A,#N/A,TRUE,"Page 1 Radical";#N/A,#N/A,TRUE,"Page 1.1 Radical";#N/A,#N/A,TRUE,"Page 3 Radical";#N/A,#N/A,TRUE,"Page 4 Radical"}</definedName>
    <definedName name="wrn.Radical." localSheetId="15" hidden="1">{#N/A,#N/A,TRUE,"Title Page";#N/A,#N/A,TRUE,"Page 2 Radical";#N/A,#N/A,TRUE,"Page 1 Radical";#N/A,#N/A,TRUE,"Page 1.1 Radical";#N/A,#N/A,TRUE,"Page 3 Radical";#N/A,#N/A,TRUE,"Page 4 Radical"}</definedName>
    <definedName name="wrn.Radical." localSheetId="19" hidden="1">{#N/A,#N/A,TRUE,"Title Page";#N/A,#N/A,TRUE,"Page 2 Radical";#N/A,#N/A,TRUE,"Page 1 Radical";#N/A,#N/A,TRUE,"Page 1.1 Radical";#N/A,#N/A,TRUE,"Page 3 Radical";#N/A,#N/A,TRUE,"Page 4 Radical"}</definedName>
    <definedName name="wrn.Radical." hidden="1">{#N/A,#N/A,TRUE,"Title Page";#N/A,#N/A,TRUE,"Page 2 Radical";#N/A,#N/A,TRUE,"Page 1 Radical";#N/A,#N/A,TRUE,"Page 1.1 Radical";#N/A,#N/A,TRUE,"Page 3 Radical";#N/A,#N/A,TRUE,"Page 4 Radical"}</definedName>
    <definedName name="wrn.radio" localSheetId="20" hidden="1">{#N/A,#N/A,FALSE,"Virgin Flightdeck"}</definedName>
    <definedName name="wrn.radio" localSheetId="21" hidden="1">{#N/A,#N/A,FALSE,"Virgin Flightdeck"}</definedName>
    <definedName name="wrn.radio" localSheetId="15" hidden="1">{#N/A,#N/A,FALSE,"Virgin Flightdeck"}</definedName>
    <definedName name="wrn.radio" localSheetId="19" hidden="1">{#N/A,#N/A,FALSE,"Virgin Flightdeck"}</definedName>
    <definedName name="wrn.radio" hidden="1">{#N/A,#N/A,FALSE,"Virgin Flightdeck"}</definedName>
    <definedName name="wrn.Radio." localSheetId="20" hidden="1">{#N/A,#N/A,FALSE,"Virgin Flightdeck"}</definedName>
    <definedName name="wrn.Radio." localSheetId="21" hidden="1">{#N/A,#N/A,FALSE,"Virgin Flightdeck"}</definedName>
    <definedName name="wrn.Radio." localSheetId="15" hidden="1">{#N/A,#N/A,FALSE,"Virgin Flightdeck"}</definedName>
    <definedName name="wrn.Radio." localSheetId="19" hidden="1">{#N/A,#N/A,FALSE,"Virgin Flightdeck"}</definedName>
    <definedName name="wrn.Radio." hidden="1">{#N/A,#N/A,FALSE,"Virgin Flightdeck"}</definedName>
    <definedName name="wrn.RAP." localSheetId="20" hidden="1">{#N/A,#N/A,FALSE,"PL"}</definedName>
    <definedName name="wrn.RAP." localSheetId="21" hidden="1">{#N/A,#N/A,FALSE,"PL"}</definedName>
    <definedName name="wrn.RAP." localSheetId="15" hidden="1">{#N/A,#N/A,FALSE,"PL"}</definedName>
    <definedName name="wrn.RAP." localSheetId="19" hidden="1">{#N/A,#N/A,FALSE,"PL"}</definedName>
    <definedName name="wrn.RAP." hidden="1">{#N/A,#N/A,FALSE,"PL"}</definedName>
    <definedName name="wrn.raport." localSheetId="20" hidden="1">{#N/A,#N/A,FALSE,"1"}</definedName>
    <definedName name="wrn.raport." localSheetId="21" hidden="1">{#N/A,#N/A,FALSE,"1"}</definedName>
    <definedName name="wrn.raport." localSheetId="15" hidden="1">{#N/A,#N/A,FALSE,"1"}</definedName>
    <definedName name="wrn.raport." localSheetId="19" hidden="1">{#N/A,#N/A,FALSE,"1"}</definedName>
    <definedName name="wrn.raport." hidden="1">{#N/A,#N/A,FALSE,"1"}</definedName>
    <definedName name="wrn.Redhill." localSheetId="20" hidden="1">{"Red",#N/A,FALSE,"Tot Europe"}</definedName>
    <definedName name="wrn.Redhill." localSheetId="21" hidden="1">{"Red",#N/A,FALSE,"Tot Europe"}</definedName>
    <definedName name="wrn.Redhill." localSheetId="15" hidden="1">{"Red",#N/A,FALSE,"Tot Europe"}</definedName>
    <definedName name="wrn.Redhill." localSheetId="19" hidden="1">{"Red",#N/A,FALSE,"Tot Europe"}</definedName>
    <definedName name="wrn.Redhill." hidden="1">{"Red",#N/A,FALSE,"Tot Europe"}</definedName>
    <definedName name="wrn.Reisekosten._.und._.Timesheet." localSheetId="20" hidden="1">{#N/A,#N/A,TRUE,"Time";#N/A,#N/A,TRUE,"VER";#N/A,#N/A,TRUE,"K1_R";#N/A,#N/A,TRUE,"K2_R";#N/A,#N/A,TRUE,"K3_R";#N/A,#N/A,TRUE,"K4_R";#N/A,#N/A,TRUE,"K5_R";#N/A,#N/A,TRUE,"K6_R";#N/A,#N/A,TRUE,"K7_R"}</definedName>
    <definedName name="wrn.Reisekosten._.und._.Timesheet." localSheetId="21" hidden="1">{#N/A,#N/A,TRUE,"Time";#N/A,#N/A,TRUE,"VER";#N/A,#N/A,TRUE,"K1_R";#N/A,#N/A,TRUE,"K2_R";#N/A,#N/A,TRUE,"K3_R";#N/A,#N/A,TRUE,"K4_R";#N/A,#N/A,TRUE,"K5_R";#N/A,#N/A,TRUE,"K6_R";#N/A,#N/A,TRUE,"K7_R"}</definedName>
    <definedName name="wrn.Reisekosten._.und._.Timesheet." localSheetId="15" hidden="1">{#N/A,#N/A,TRUE,"Time";#N/A,#N/A,TRUE,"VER";#N/A,#N/A,TRUE,"K1_R";#N/A,#N/A,TRUE,"K2_R";#N/A,#N/A,TRUE,"K3_R";#N/A,#N/A,TRUE,"K4_R";#N/A,#N/A,TRUE,"K5_R";#N/A,#N/A,TRUE,"K6_R";#N/A,#N/A,TRUE,"K7_R"}</definedName>
    <definedName name="wrn.Reisekosten._.und._.Timesheet." localSheetId="19" hidden="1">{#N/A,#N/A,TRUE,"Time";#N/A,#N/A,TRUE,"VER";#N/A,#N/A,TRUE,"K1_R";#N/A,#N/A,TRUE,"K2_R";#N/A,#N/A,TRUE,"K3_R";#N/A,#N/A,TRUE,"K4_R";#N/A,#N/A,TRUE,"K5_R";#N/A,#N/A,TRUE,"K6_R";#N/A,#N/A,TRUE,"K7_R"}</definedName>
    <definedName name="wrn.Reisekosten._.und._.Timesheet." hidden="1">{#N/A,#N/A,TRUE,"Time";#N/A,#N/A,TRUE,"VER";#N/A,#N/A,TRUE,"K1_R";#N/A,#N/A,TRUE,"K2_R";#N/A,#N/A,TRUE,"K3_R";#N/A,#N/A,TRUE,"K4_R";#N/A,#N/A,TRUE,"K5_R";#N/A,#N/A,TRUE,"K6_R";#N/A,#N/A,TRUE,"K7_R"}</definedName>
    <definedName name="wrn.Reisekosten._.und._.Timesheets." localSheetId="20" hidden="1">{#N/A,#N/A,FALSE,"DK1VER";#N/A,#N/A,FALSE,"DK1VER"}</definedName>
    <definedName name="wrn.Reisekosten._.und._.Timesheets." localSheetId="21" hidden="1">{#N/A,#N/A,FALSE,"DK1VER";#N/A,#N/A,FALSE,"DK1VER"}</definedName>
    <definedName name="wrn.Reisekosten._.und._.Timesheets." localSheetId="15" hidden="1">{#N/A,#N/A,FALSE,"DK1VER";#N/A,#N/A,FALSE,"DK1VER"}</definedName>
    <definedName name="wrn.Reisekosten._.und._.Timesheets." localSheetId="19" hidden="1">{#N/A,#N/A,FALSE,"DK1VER";#N/A,#N/A,FALSE,"DK1VER"}</definedName>
    <definedName name="wrn.Reisekosten._.und._.Timesheets." hidden="1">{#N/A,#N/A,FALSE,"DK1VER";#N/A,#N/A,FALSE,"DK1VER"}</definedName>
    <definedName name="wrn.report." localSheetId="20" hidden="1">{#N/A,#N/A,FALSE,"Index ";#N/A,#N/A,FALSE,"1.1";#N/A,#N/A,FALSE,"1.2";#N/A,#N/A,FALSE,"1.3";#N/A,#N/A,FALSE,"2.1";#N/A,#N/A,FALSE,"2.2";#N/A,#N/A,FALSE,"3.1";#N/A,#N/A,FALSE,"3.2";#N/A,#N/A,FALSE,"3.3"}</definedName>
    <definedName name="wrn.report." localSheetId="21" hidden="1">{#N/A,#N/A,FALSE,"Index ";#N/A,#N/A,FALSE,"1.1";#N/A,#N/A,FALSE,"1.2";#N/A,#N/A,FALSE,"1.3";#N/A,#N/A,FALSE,"2.1";#N/A,#N/A,FALSE,"2.2";#N/A,#N/A,FALSE,"3.1";#N/A,#N/A,FALSE,"3.2";#N/A,#N/A,FALSE,"3.3"}</definedName>
    <definedName name="wrn.report." localSheetId="15" hidden="1">{#N/A,#N/A,FALSE,"Index ";#N/A,#N/A,FALSE,"1.1";#N/A,#N/A,FALSE,"1.2";#N/A,#N/A,FALSE,"1.3";#N/A,#N/A,FALSE,"2.1";#N/A,#N/A,FALSE,"2.2";#N/A,#N/A,FALSE,"3.1";#N/A,#N/A,FALSE,"3.2";#N/A,#N/A,FALSE,"3.3"}</definedName>
    <definedName name="wrn.report." localSheetId="19" hidden="1">{#N/A,#N/A,FALSE,"Index ";#N/A,#N/A,FALSE,"1.1";#N/A,#N/A,FALSE,"1.2";#N/A,#N/A,FALSE,"1.3";#N/A,#N/A,FALSE,"2.1";#N/A,#N/A,FALSE,"2.2";#N/A,#N/A,FALSE,"3.1";#N/A,#N/A,FALSE,"3.2";#N/A,#N/A,FALSE,"3.3"}</definedName>
    <definedName name="wrn.report." hidden="1">{#N/A,#N/A,FALSE,"Index ";#N/A,#N/A,FALSE,"1.1";#N/A,#N/A,FALSE,"1.2";#N/A,#N/A,FALSE,"1.3";#N/A,#N/A,FALSE,"2.1";#N/A,#N/A,FALSE,"2.2";#N/A,#N/A,FALSE,"3.1";#N/A,#N/A,FALSE,"3.2";#N/A,#N/A,FALSE,"3.3"}</definedName>
    <definedName name="wrn.REPORT1." localSheetId="20" hidden="1">{"PRINTME",#N/A,FALSE,"FINAL-10"}</definedName>
    <definedName name="wrn.REPORT1." localSheetId="21" hidden="1">{"PRINTME",#N/A,FALSE,"FINAL-10"}</definedName>
    <definedName name="wrn.REPORT1." localSheetId="15" hidden="1">{"PRINTME",#N/A,FALSE,"FINAL-10"}</definedName>
    <definedName name="wrn.REPORT1." localSheetId="19" hidden="1">{"PRINTME",#N/A,FALSE,"FINAL-10"}</definedName>
    <definedName name="wrn.REPORT1." hidden="1">{"PRINTME",#N/A,FALSE,"FINAL-10"}</definedName>
    <definedName name="wrn.REPORT2" localSheetId="20" hidden="1">{#N/A,#N/A,TRUE,"index";#N/A,#N/A,TRUE,"Summary";#N/A,#N/A,TRUE,"Continuing Business";#N/A,#N/A,TRUE,"Disposals";#N/A,#N/A,TRUE,"Acquisitions";#N/A,#N/A,TRUE,"Actual &amp; Plan Reconciliation"}</definedName>
    <definedName name="wrn.REPORT2" localSheetId="21" hidden="1">{#N/A,#N/A,TRUE,"index";#N/A,#N/A,TRUE,"Summary";#N/A,#N/A,TRUE,"Continuing Business";#N/A,#N/A,TRUE,"Disposals";#N/A,#N/A,TRUE,"Acquisitions";#N/A,#N/A,TRUE,"Actual &amp; Plan Reconciliation"}</definedName>
    <definedName name="wrn.REPORT2" localSheetId="15" hidden="1">{#N/A,#N/A,TRUE,"index";#N/A,#N/A,TRUE,"Summary";#N/A,#N/A,TRUE,"Continuing Business";#N/A,#N/A,TRUE,"Disposals";#N/A,#N/A,TRUE,"Acquisitions";#N/A,#N/A,TRUE,"Actual &amp; Plan Reconciliation"}</definedName>
    <definedName name="wrn.REPORT2" localSheetId="19" hidden="1">{#N/A,#N/A,TRUE,"index";#N/A,#N/A,TRUE,"Summary";#N/A,#N/A,TRUE,"Continuing Business";#N/A,#N/A,TRUE,"Disposals";#N/A,#N/A,TRUE,"Acquisitions";#N/A,#N/A,TRUE,"Actual &amp; Plan Reconciliation"}</definedName>
    <definedName name="wrn.REPORT2" hidden="1">{#N/A,#N/A,TRUE,"index";#N/A,#N/A,TRUE,"Summary";#N/A,#N/A,TRUE,"Continuing Business";#N/A,#N/A,TRUE,"Disposals";#N/A,#N/A,TRUE,"Acquisitions";#N/A,#N/A,TRUE,"Actual &amp; Plan Reconciliation"}</definedName>
    <definedName name="wrn.Reporting." localSheetId="20" hidden="1">{#N/A,#N/A,TRUE,"SOMMAIRE";#N/A,#N/A,TRUE,"COMMENT";#N/A,#N/A,TRUE,"RESULTAT";#N/A,#N/A,TRUE,"ENDETTEMENT";#N/A,#N/A,TRUE,"CRÉDITS CT-LT";#N/A,#N/A,TRUE,"CLIENTS";#N/A,#N/A,TRUE,"CRÉANS CHALEUR";#N/A,#N/A,TRUE,"EFFECTIF";#N/A,#N/A,TRUE,"INVEST"}</definedName>
    <definedName name="wrn.Reporting." localSheetId="21" hidden="1">{#N/A,#N/A,TRUE,"SOMMAIRE";#N/A,#N/A,TRUE,"COMMENT";#N/A,#N/A,TRUE,"RESULTAT";#N/A,#N/A,TRUE,"ENDETTEMENT";#N/A,#N/A,TRUE,"CRÉDITS CT-LT";#N/A,#N/A,TRUE,"CLIENTS";#N/A,#N/A,TRUE,"CRÉANS CHALEUR";#N/A,#N/A,TRUE,"EFFECTIF";#N/A,#N/A,TRUE,"INVEST"}</definedName>
    <definedName name="wrn.Reporting." localSheetId="15" hidden="1">{#N/A,#N/A,TRUE,"SOMMAIRE";#N/A,#N/A,TRUE,"COMMENT";#N/A,#N/A,TRUE,"RESULTAT";#N/A,#N/A,TRUE,"ENDETTEMENT";#N/A,#N/A,TRUE,"CRÉDITS CT-LT";#N/A,#N/A,TRUE,"CLIENTS";#N/A,#N/A,TRUE,"CRÉANS CHALEUR";#N/A,#N/A,TRUE,"EFFECTIF";#N/A,#N/A,TRUE,"INVEST"}</definedName>
    <definedName name="wrn.Reporting." localSheetId="19" hidden="1">{#N/A,#N/A,TRUE,"SOMMAIRE";#N/A,#N/A,TRUE,"COMMENT";#N/A,#N/A,TRUE,"RESULTAT";#N/A,#N/A,TRUE,"ENDETTEMENT";#N/A,#N/A,TRUE,"CRÉDITS CT-LT";#N/A,#N/A,TRUE,"CLIENTS";#N/A,#N/A,TRUE,"CRÉANS CHALEUR";#N/A,#N/A,TRUE,"EFFECTIF";#N/A,#N/A,TRUE,"INVEST"}</definedName>
    <definedName name="wrn.Reporting." hidden="1">{#N/A,#N/A,TRUE,"SOMMAIRE";#N/A,#N/A,TRUE,"COMMENT";#N/A,#N/A,TRUE,"RESULTAT";#N/A,#N/A,TRUE,"ENDETTEMENT";#N/A,#N/A,TRUE,"CRÉDITS CT-LT";#N/A,#N/A,TRUE,"CLIENTS";#N/A,#N/A,TRUE,"CRÉANS CHALEUR";#N/A,#N/A,TRUE,"EFFECTIF";#N/A,#N/A,TRUE,"INVEST"}</definedName>
    <definedName name="wrn.Reporting._.Pack._.trading." localSheetId="20"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porting._.Pack._.trading." localSheetId="21"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porting._.Pack._.trading." localSheetId="15"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porting._.Pack._.trading." localSheetId="19"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porting._.Pack._.trading."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SULTAT._.BMI." localSheetId="15" hidden="1">{"Res BMI Pays",#N/A,FALSE,"CEG CONSO PC3 96";"Res Net BMI Pays",#N/A,FALSE,"CEG CONSO PC3 96";"Res BMI Activite",#N/A,FALSE,"CEG CONSO PC3 96";"Res Net BMI Activité",#N/A,FALSE,"CEG CONSO PC3 96";"Eclatement Conso Roum",#N/A,FALSE,"CEG CONSO PC3 96";"Res BMI seul Pays",#N/A,FALSE,"CEG CONSO PC3 96";"Res Net BMI Seul Pays",#N/A,FALSE,"CEG CONSO PC3 96";"Res IPSO",#N/A,FALSE,"CEG CONSO PC3 96";"BILAN BMI",#N/A,FALSE,"BILAN BMI";"RATIO BILAN BMI",#N/A,FALSE,"BILAN BMI";"BILAN IPSO",#N/A,FALSE,"BILAN  IPSO";"RATIO BILAN IPSO",#N/A,FALSE,"BILAN  IPSO";"Risque BMI Roum",#N/A,FALSE,"BILAN  IPSO";#N/A,#N/A,FALSE,"Effectifs";"Frais Communs BMI",#N/A,FALSE,"Frais Communs BMI"}</definedName>
    <definedName name="wrn.RESULTAT._.BMI." localSheetId="19" hidden="1">{"Res BMI Pays",#N/A,FALSE,"CEG CONSO PC3 96";"Res Net BMI Pays",#N/A,FALSE,"CEG CONSO PC3 96";"Res BMI Activite",#N/A,FALSE,"CEG CONSO PC3 96";"Res Net BMI Activité",#N/A,FALSE,"CEG CONSO PC3 96";"Eclatement Conso Roum",#N/A,FALSE,"CEG CONSO PC3 96";"Res BMI seul Pays",#N/A,FALSE,"CEG CONSO PC3 96";"Res Net BMI Seul Pays",#N/A,FALSE,"CEG CONSO PC3 96";"Res IPSO",#N/A,FALSE,"CEG CONSO PC3 96";"BILAN BMI",#N/A,FALSE,"BILAN BMI";"RATIO BILAN BMI",#N/A,FALSE,"BILAN BMI";"BILAN IPSO",#N/A,FALSE,"BILAN  IPSO";"RATIO BILAN IPSO",#N/A,FALSE,"BILAN  IPSO";"Risque BMI Roum",#N/A,FALSE,"BILAN  IPSO";#N/A,#N/A,FALSE,"Effectifs";"Frais Communs BMI",#N/A,FALSE,"Frais Communs BMI"}</definedName>
    <definedName name="wrn.RESULTAT._.BMI." hidden="1">{"Res BMI Pays",#N/A,FALSE,"CEG CONSO PC3 96";"Res Net BMI Pays",#N/A,FALSE,"CEG CONSO PC3 96";"Res BMI Activite",#N/A,FALSE,"CEG CONSO PC3 96";"Res Net BMI Activité",#N/A,FALSE,"CEG CONSO PC3 96";"Eclatement Conso Roum",#N/A,FALSE,"CEG CONSO PC3 96";"Res BMI seul Pays",#N/A,FALSE,"CEG CONSO PC3 96";"Res Net BMI Seul Pays",#N/A,FALSE,"CEG CONSO PC3 96";"Res IPSO",#N/A,FALSE,"CEG CONSO PC3 96";"BILAN BMI",#N/A,FALSE,"BILAN BMI";"RATIO BILAN BMI",#N/A,FALSE,"BILAN BMI";"BILAN IPSO",#N/A,FALSE,"BILAN  IPSO";"RATIO BILAN IPSO",#N/A,FALSE,"BILAN  IPSO";"Risque BMI Roum",#N/A,FALSE,"BILAN  IPSO";#N/A,#N/A,FALSE,"Effectifs";"Frais Communs BMI",#N/A,FALSE,"Frais Communs BMI"}</definedName>
    <definedName name="wrn.RESULTS." localSheetId="20" hidden="1">{#N/A,#N/A,FALSE,"HMF";#N/A,#N/A,FALSE,"FACIL";#N/A,#N/A,FALSE,"HMFINANCE";#N/A,#N/A,FALSE,"HMEUROPE";#N/A,#N/A,FALSE,"HHAB CONSO";#N/A,#N/A,FALSE,"PAB";#N/A,#N/A,FALSE,"MMC";#N/A,#N/A,FALSE,"THAI";#N/A,#N/A,FALSE,"SINPA";#N/A,#N/A,FALSE,"POLAND"}</definedName>
    <definedName name="wrn.RESULTS." localSheetId="21" hidden="1">{#N/A,#N/A,FALSE,"HMF";#N/A,#N/A,FALSE,"FACIL";#N/A,#N/A,FALSE,"HMFINANCE";#N/A,#N/A,FALSE,"HMEUROPE";#N/A,#N/A,FALSE,"HHAB CONSO";#N/A,#N/A,FALSE,"PAB";#N/A,#N/A,FALSE,"MMC";#N/A,#N/A,FALSE,"THAI";#N/A,#N/A,FALSE,"SINPA";#N/A,#N/A,FALSE,"POLAND"}</definedName>
    <definedName name="wrn.RESULTS." localSheetId="15" hidden="1">{#N/A,#N/A,FALSE,"HMF";#N/A,#N/A,FALSE,"FACIL";#N/A,#N/A,FALSE,"HMFINANCE";#N/A,#N/A,FALSE,"HMEUROPE";#N/A,#N/A,FALSE,"HHAB CONSO";#N/A,#N/A,FALSE,"PAB";#N/A,#N/A,FALSE,"MMC";#N/A,#N/A,FALSE,"THAI";#N/A,#N/A,FALSE,"SINPA";#N/A,#N/A,FALSE,"POLAND"}</definedName>
    <definedName name="wrn.RESULTS." localSheetId="19" hidden="1">{#N/A,#N/A,FALSE,"HMF";#N/A,#N/A,FALSE,"FACIL";#N/A,#N/A,FALSE,"HMFINANCE";#N/A,#N/A,FALSE,"HMEUROPE";#N/A,#N/A,FALSE,"HHAB CONSO";#N/A,#N/A,FALSE,"PAB";#N/A,#N/A,FALSE,"MMC";#N/A,#N/A,FALSE,"THAI";#N/A,#N/A,FALSE,"SINPA";#N/A,#N/A,FALSE,"POLAND"}</definedName>
    <definedName name="wrn.RESULTS." hidden="1">{#N/A,#N/A,FALSE,"HMF";#N/A,#N/A,FALSE,"FACIL";#N/A,#N/A,FALSE,"HMFINANCE";#N/A,#N/A,FALSE,"HMEUROPE";#N/A,#N/A,FALSE,"HHAB CONSO";#N/A,#N/A,FALSE,"PAB";#N/A,#N/A,FALSE,"MMC";#N/A,#N/A,FALSE,"THAI";#N/A,#N/A,FALSE,"SINPA";#N/A,#N/A,FALSE,"POLAND"}</definedName>
    <definedName name="wrn.Roll._.Up._.Fields." localSheetId="20" hidden="1">{"Total",#N/A,FALSE,"Six Fields";"PDP",#N/A,FALSE,"Six Fields";"PNP",#N/A,FALSE,"Six Fields";"PUD",#N/A,FALSE,"Six Fields";"Prob",#N/A,FALSE,"Six Fields"}</definedName>
    <definedName name="wrn.Roll._.Up._.Fields." localSheetId="21" hidden="1">{"Total",#N/A,FALSE,"Six Fields";"PDP",#N/A,FALSE,"Six Fields";"PNP",#N/A,FALSE,"Six Fields";"PUD",#N/A,FALSE,"Six Fields";"Prob",#N/A,FALSE,"Six Fields"}</definedName>
    <definedName name="wrn.Roll._.Up._.Fields." localSheetId="15" hidden="1">{"Total",#N/A,FALSE,"Six Fields";"PDP",#N/A,FALSE,"Six Fields";"PNP",#N/A,FALSE,"Six Fields";"PUD",#N/A,FALSE,"Six Fields";"Prob",#N/A,FALSE,"Six Fields"}</definedName>
    <definedName name="wrn.Roll._.Up._.Fields." localSheetId="19" hidden="1">{"Total",#N/A,FALSE,"Six Fields";"PDP",#N/A,FALSE,"Six Fields";"PNP",#N/A,FALSE,"Six Fields";"PUD",#N/A,FALSE,"Six Fields";"Prob",#N/A,FALSE,"Six Fields"}</definedName>
    <definedName name="wrn.Roll._.Up._.Fields." hidden="1">{"Total",#N/A,FALSE,"Six Fields";"PDP",#N/A,FALSE,"Six Fields";"PNP",#N/A,FALSE,"Six Fields";"PUD",#N/A,FALSE,"Six Fields";"Prob",#N/A,FALSE,"Six Fields"}</definedName>
    <definedName name="wrn.Rothmans." localSheetId="20" hidden="1">{"Roth_All",#N/A,FALSE,"Rothmans KS";"Roth_Tech",#N/A,FALSE,"Rothmans KS";"Roth_Pricing",#N/A,FALSE,"Rothmans KS";"Roth_PerMille",#N/A,FALSE,"Rothmans KS"}</definedName>
    <definedName name="wrn.Rothmans." localSheetId="21" hidden="1">{"Roth_All",#N/A,FALSE,"Rothmans KS";"Roth_Tech",#N/A,FALSE,"Rothmans KS";"Roth_Pricing",#N/A,FALSE,"Rothmans KS";"Roth_PerMille",#N/A,FALSE,"Rothmans KS"}</definedName>
    <definedName name="wrn.Rothmans." localSheetId="15" hidden="1">{"Roth_All",#N/A,FALSE,"Rothmans KS";"Roth_Tech",#N/A,FALSE,"Rothmans KS";"Roth_Pricing",#N/A,FALSE,"Rothmans KS";"Roth_PerMille",#N/A,FALSE,"Rothmans KS"}</definedName>
    <definedName name="wrn.Rothmans." localSheetId="19" hidden="1">{"Roth_All",#N/A,FALSE,"Rothmans KS";"Roth_Tech",#N/A,FALSE,"Rothmans KS";"Roth_Pricing",#N/A,FALSE,"Rothmans KS";"Roth_PerMille",#N/A,FALSE,"Rothmans KS"}</definedName>
    <definedName name="wrn.Rothmans." hidden="1">{"Roth_All",#N/A,FALSE,"Rothmans KS";"Roth_Tech",#N/A,FALSE,"Rothmans KS";"Roth_Pricing",#N/A,FALSE,"Rothmans KS";"Roth_PerMille",#N/A,FALSE,"Rothmans KS"}</definedName>
    <definedName name="wrn.RP_FNL." localSheetId="20" hidden="1">{"AS",#N/A,FALSE,"Dec_BS_Fnl";"LIAB",#N/A,FALSE,"Dec_BS_Fnl"}</definedName>
    <definedName name="wrn.RP_FNL." localSheetId="21" hidden="1">{"AS",#N/A,FALSE,"Dec_BS_Fnl";"LIAB",#N/A,FALSE,"Dec_BS_Fnl"}</definedName>
    <definedName name="wrn.RP_FNL." localSheetId="15" hidden="1">{"AS",#N/A,FALSE,"Dec_BS_Fnl";"LIAB",#N/A,FALSE,"Dec_BS_Fnl"}</definedName>
    <definedName name="wrn.RP_FNL." localSheetId="19" hidden="1">{"AS",#N/A,FALSE,"Dec_BS_Fnl";"LIAB",#N/A,FALSE,"Dec_BS_Fnl"}</definedName>
    <definedName name="wrn.RP_FNL." hidden="1">{"AS",#N/A,FALSE,"Dec_BS_Fnl";"LIAB",#N/A,FALSE,"Dec_BS_Fnl"}</definedName>
    <definedName name="wrn.rp_FNL.1" localSheetId="20" hidden="1">{"AS",#N/A,FALSE,"Dec_BS_Fnl";"LIAB",#N/A,FALSE,"Dec_BS_Fnl"}</definedName>
    <definedName name="wrn.rp_FNL.1" localSheetId="21" hidden="1">{"AS",#N/A,FALSE,"Dec_BS_Fnl";"LIAB",#N/A,FALSE,"Dec_BS_Fnl"}</definedName>
    <definedName name="wrn.rp_FNL.1" localSheetId="15" hidden="1">{"AS",#N/A,FALSE,"Dec_BS_Fnl";"LIAB",#N/A,FALSE,"Dec_BS_Fnl"}</definedName>
    <definedName name="wrn.rp_FNL.1" localSheetId="19" hidden="1">{"AS",#N/A,FALSE,"Dec_BS_Fnl";"LIAB",#N/A,FALSE,"Dec_BS_Fnl"}</definedName>
    <definedName name="wrn.rp_FNL.1" hidden="1">{"AS",#N/A,FALSE,"Dec_BS_Fnl";"LIAB",#N/A,FALSE,"Dec_BS_Fnl"}</definedName>
    <definedName name="wrn.rp_FNL.1.3" localSheetId="20" hidden="1">{"AS",#N/A,FALSE,"Dec_BS_Fnl";"LIAB",#N/A,FALSE,"Dec_BS_Fnl"}</definedName>
    <definedName name="wrn.rp_FNL.1.3" localSheetId="21" hidden="1">{"AS",#N/A,FALSE,"Dec_BS_Fnl";"LIAB",#N/A,FALSE,"Dec_BS_Fnl"}</definedName>
    <definedName name="wrn.rp_FNL.1.3" localSheetId="15" hidden="1">{"AS",#N/A,FALSE,"Dec_BS_Fnl";"LIAB",#N/A,FALSE,"Dec_BS_Fnl"}</definedName>
    <definedName name="wrn.rp_FNL.1.3" localSheetId="19" hidden="1">{"AS",#N/A,FALSE,"Dec_BS_Fnl";"LIAB",#N/A,FALSE,"Dec_BS_Fnl"}</definedName>
    <definedName name="wrn.rp_FNL.1.3" hidden="1">{"AS",#N/A,FALSE,"Dec_BS_Fnl";"LIAB",#N/A,FALSE,"Dec_BS_Fnl"}</definedName>
    <definedName name="wrn.RPBAT._.R._.Trading." localSheetId="20" hidden="1">{"SAP Trial Balance",#N/A,TRUE,"SAP Trial Balance"}</definedName>
    <definedName name="wrn.RPBAT._.R._.Trading." localSheetId="21" hidden="1">{"SAP Trial Balance",#N/A,TRUE,"SAP Trial Balance"}</definedName>
    <definedName name="wrn.RPBAT._.R._.Trading." localSheetId="15" hidden="1">{"SAP Trial Balance",#N/A,TRUE,"SAP Trial Balance"}</definedName>
    <definedName name="wrn.RPBAT._.R._.Trading." localSheetId="19" hidden="1">{"SAP Trial Balance",#N/A,TRUE,"SAP Trial Balance"}</definedName>
    <definedName name="wrn.RPBAT._.R._.Trading." hidden="1">{"SAP Trial Balance",#N/A,TRUE,"SAP Trial Balance"}</definedName>
    <definedName name="wrn.Sales." localSheetId="20" hidden="1">{"Sal",#N/A,FALSE,"Sales";"Exp",#N/A,FALSE,"Sales";"Sum",#N/A,FALSE,"Sales"}</definedName>
    <definedName name="wrn.Sales." localSheetId="21" hidden="1">{"Sal",#N/A,FALSE,"Sales";"Exp",#N/A,FALSE,"Sales";"Sum",#N/A,FALSE,"Sales"}</definedName>
    <definedName name="wrn.Sales." localSheetId="15" hidden="1">{"Sal",#N/A,FALSE,"Sales";"Exp",#N/A,FALSE,"Sales";"Sum",#N/A,FALSE,"Sales"}</definedName>
    <definedName name="wrn.Sales." localSheetId="19" hidden="1">{"Sal",#N/A,FALSE,"Sales";"Exp",#N/A,FALSE,"Sales";"Sum",#N/A,FALSE,"Sales"}</definedName>
    <definedName name="wrn.Sales." hidden="1">{"Sal",#N/A,FALSE,"Sales";"Exp",#N/A,FALSE,"Sales";"Sum",#N/A,FALSE,"Sales"}</definedName>
    <definedName name="wrn.sales.1" localSheetId="20" hidden="1">{"Sal",#N/A,FALSE,"Sales";"Exp",#N/A,FALSE,"Sales";"Sum",#N/A,FALSE,"Sales"}</definedName>
    <definedName name="wrn.sales.1" localSheetId="21" hidden="1">{"Sal",#N/A,FALSE,"Sales";"Exp",#N/A,FALSE,"Sales";"Sum",#N/A,FALSE,"Sales"}</definedName>
    <definedName name="wrn.sales.1" localSheetId="15" hidden="1">{"Sal",#N/A,FALSE,"Sales";"Exp",#N/A,FALSE,"Sales";"Sum",#N/A,FALSE,"Sales"}</definedName>
    <definedName name="wrn.sales.1" localSheetId="19" hidden="1">{"Sal",#N/A,FALSE,"Sales";"Exp",#N/A,FALSE,"Sales";"Sum",#N/A,FALSE,"Sales"}</definedName>
    <definedName name="wrn.sales.1" hidden="1">{"Sal",#N/A,FALSE,"Sales";"Exp",#N/A,FALSE,"Sales";"Sum",#N/A,FALSE,"Sales"}</definedName>
    <definedName name="wrn.sales.1.3" localSheetId="20" hidden="1">{"Sal",#N/A,FALSE,"Sales";"Exp",#N/A,FALSE,"Sales";"Sum",#N/A,FALSE,"Sales"}</definedName>
    <definedName name="wrn.sales.1.3" localSheetId="21" hidden="1">{"Sal",#N/A,FALSE,"Sales";"Exp",#N/A,FALSE,"Sales";"Sum",#N/A,FALSE,"Sales"}</definedName>
    <definedName name="wrn.sales.1.3" localSheetId="15" hidden="1">{"Sal",#N/A,FALSE,"Sales";"Exp",#N/A,FALSE,"Sales";"Sum",#N/A,FALSE,"Sales"}</definedName>
    <definedName name="wrn.sales.1.3" localSheetId="19" hidden="1">{"Sal",#N/A,FALSE,"Sales";"Exp",#N/A,FALSE,"Sales";"Sum",#N/A,FALSE,"Sales"}</definedName>
    <definedName name="wrn.sales.1.3" hidden="1">{"Sal",#N/A,FALSE,"Sales";"Exp",#N/A,FALSE,"Sales";"Sum",#N/A,FALSE,"Sales"}</definedName>
    <definedName name="wrn.Sales.3" localSheetId="20" hidden="1">{"Sal",#N/A,FALSE,"Sales";"Exp",#N/A,FALSE,"Sales";"Sum",#N/A,FALSE,"Sales"}</definedName>
    <definedName name="wrn.Sales.3" localSheetId="21" hidden="1">{"Sal",#N/A,FALSE,"Sales";"Exp",#N/A,FALSE,"Sales";"Sum",#N/A,FALSE,"Sales"}</definedName>
    <definedName name="wrn.Sales.3" localSheetId="15" hidden="1">{"Sal",#N/A,FALSE,"Sales";"Exp",#N/A,FALSE,"Sales";"Sum",#N/A,FALSE,"Sales"}</definedName>
    <definedName name="wrn.Sales.3" localSheetId="19" hidden="1">{"Sal",#N/A,FALSE,"Sales";"Exp",#N/A,FALSE,"Sales";"Sum",#N/A,FALSE,"Sales"}</definedName>
    <definedName name="wrn.Sales.3" hidden="1">{"Sal",#N/A,FALSE,"Sales";"Exp",#N/A,FALSE,"Sales";"Sum",#N/A,FALSE,"Sales"}</definedName>
    <definedName name="wrn.SAMANDR." localSheetId="15" hidden="1">{#N/A,#N/A,FALSE,"94-95";"SAMANDR",#N/A,FALSE,"94-95"}</definedName>
    <definedName name="wrn.SAMANDR." localSheetId="19" hidden="1">{#N/A,#N/A,FALSE,"94-95";"SAMANDR",#N/A,FALSE,"94-95"}</definedName>
    <definedName name="wrn.SAMANDR." hidden="1">{#N/A,#N/A,FALSE,"94-95";"SAMANDR",#N/A,FALSE,"94-95"}</definedName>
    <definedName name="wrn.Sammeleingabe." localSheetId="15" hidden="1">{#N/A,#N/A,FALSE,"Sammeleingabe"}</definedName>
    <definedName name="wrn.Sammeleingabe." localSheetId="19" hidden="1">{#N/A,#N/A,FALSE,"Sammeleingabe"}</definedName>
    <definedName name="wrn.Sammeleingabe." hidden="1">{#N/A,#N/A,FALSE,"Sammeleingabe"}</definedName>
    <definedName name="wrn.Satady." localSheetId="20"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atady." localSheetId="21"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atady." localSheetId="15"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atady."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atady."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chedulinf.3" localSheetId="20" hidden="1">{"Exp",#N/A,FALSE,"Scheduling";"Sal",#N/A,FALSE,"Scheduling";"Sum",#N/A,FALSE,"Scheduling"}</definedName>
    <definedName name="wrn.Schedulinf.3" localSheetId="21" hidden="1">{"Exp",#N/A,FALSE,"Scheduling";"Sal",#N/A,FALSE,"Scheduling";"Sum",#N/A,FALSE,"Scheduling"}</definedName>
    <definedName name="wrn.Schedulinf.3" localSheetId="15" hidden="1">{"Exp",#N/A,FALSE,"Scheduling";"Sal",#N/A,FALSE,"Scheduling";"Sum",#N/A,FALSE,"Scheduling"}</definedName>
    <definedName name="wrn.Schedulinf.3" localSheetId="19" hidden="1">{"Exp",#N/A,FALSE,"Scheduling";"Sal",#N/A,FALSE,"Scheduling";"Sum",#N/A,FALSE,"Scheduling"}</definedName>
    <definedName name="wrn.Schedulinf.3" hidden="1">{"Exp",#N/A,FALSE,"Scheduling";"Sal",#N/A,FALSE,"Scheduling";"Sum",#N/A,FALSE,"Scheduling"}</definedName>
    <definedName name="wrn.Scheduling." localSheetId="20" hidden="1">{"Exp",#N/A,FALSE,"Scheduling";"Sal",#N/A,FALSE,"Scheduling";"Sum",#N/A,FALSE,"Scheduling"}</definedName>
    <definedName name="wrn.Scheduling." localSheetId="21" hidden="1">{"Exp",#N/A,FALSE,"Scheduling";"Sal",#N/A,FALSE,"Scheduling";"Sum",#N/A,FALSE,"Scheduling"}</definedName>
    <definedName name="wrn.Scheduling." localSheetId="15" hidden="1">{"Exp",#N/A,FALSE,"Scheduling";"Sal",#N/A,FALSE,"Scheduling";"Sum",#N/A,FALSE,"Scheduling"}</definedName>
    <definedName name="wrn.Scheduling." localSheetId="19" hidden="1">{"Exp",#N/A,FALSE,"Scheduling";"Sal",#N/A,FALSE,"Scheduling";"Sum",#N/A,FALSE,"Scheduling"}</definedName>
    <definedName name="wrn.Scheduling." hidden="1">{"Exp",#N/A,FALSE,"Scheduling";"Sal",#N/A,FALSE,"Scheduling";"Sum",#N/A,FALSE,"Scheduling"}</definedName>
    <definedName name="wrn.scheduling.1" localSheetId="20" hidden="1">{"Exp",#N/A,FALSE,"Scheduling";"Sal",#N/A,FALSE,"Scheduling";"Sum",#N/A,FALSE,"Scheduling"}</definedName>
    <definedName name="wrn.scheduling.1" localSheetId="21" hidden="1">{"Exp",#N/A,FALSE,"Scheduling";"Sal",#N/A,FALSE,"Scheduling";"Sum",#N/A,FALSE,"Scheduling"}</definedName>
    <definedName name="wrn.scheduling.1" localSheetId="15" hidden="1">{"Exp",#N/A,FALSE,"Scheduling";"Sal",#N/A,FALSE,"Scheduling";"Sum",#N/A,FALSE,"Scheduling"}</definedName>
    <definedName name="wrn.scheduling.1" localSheetId="19" hidden="1">{"Exp",#N/A,FALSE,"Scheduling";"Sal",#N/A,FALSE,"Scheduling";"Sum",#N/A,FALSE,"Scheduling"}</definedName>
    <definedName name="wrn.scheduling.1" hidden="1">{"Exp",#N/A,FALSE,"Scheduling";"Sal",#N/A,FALSE,"Scheduling";"Sum",#N/A,FALSE,"Scheduling"}</definedName>
    <definedName name="wrn.scheduling.1.3" localSheetId="20" hidden="1">{"Exp",#N/A,FALSE,"Scheduling";"Sal",#N/A,FALSE,"Scheduling";"Sum",#N/A,FALSE,"Scheduling"}</definedName>
    <definedName name="wrn.scheduling.1.3" localSheetId="21" hidden="1">{"Exp",#N/A,FALSE,"Scheduling";"Sal",#N/A,FALSE,"Scheduling";"Sum",#N/A,FALSE,"Scheduling"}</definedName>
    <definedName name="wrn.scheduling.1.3" localSheetId="15" hidden="1">{"Exp",#N/A,FALSE,"Scheduling";"Sal",#N/A,FALSE,"Scheduling";"Sum",#N/A,FALSE,"Scheduling"}</definedName>
    <definedName name="wrn.scheduling.1.3" localSheetId="19" hidden="1">{"Exp",#N/A,FALSE,"Scheduling";"Sal",#N/A,FALSE,"Scheduling";"Sum",#N/A,FALSE,"Scheduling"}</definedName>
    <definedName name="wrn.scheduling.1.3" hidden="1">{"Exp",#N/A,FALSE,"Scheduling";"Sal",#N/A,FALSE,"Scheduling";"Sum",#N/A,FALSE,"Scheduling"}</definedName>
    <definedName name="wrn.Short._.Report." localSheetId="20" hidden="1">{#N/A,#N/A,FALSE,"Valsum";#N/A,#N/A,FALSE,"Value";#N/A,#N/A,FALSE,"Ton strap";#N/A,#N/A,FALSE,"PackVal"}</definedName>
    <definedName name="wrn.Short._.Report." localSheetId="21" hidden="1">{#N/A,#N/A,FALSE,"Valsum";#N/A,#N/A,FALSE,"Value";#N/A,#N/A,FALSE,"Ton strap";#N/A,#N/A,FALSE,"PackVal"}</definedName>
    <definedName name="wrn.Short._.Report." localSheetId="15" hidden="1">{#N/A,#N/A,FALSE,"Valsum";#N/A,#N/A,FALSE,"Value";#N/A,#N/A,FALSE,"Ton strap";#N/A,#N/A,FALSE,"PackVal"}</definedName>
    <definedName name="wrn.Short._.Report." localSheetId="19" hidden="1">{#N/A,#N/A,FALSE,"Valsum";#N/A,#N/A,FALSE,"Value";#N/A,#N/A,FALSE,"Ton strap";#N/A,#N/A,FALSE,"PackVal"}</definedName>
    <definedName name="wrn.Short._.Report." hidden="1">{#N/A,#N/A,FALSE,"Valsum";#N/A,#N/A,FALSE,"Value";#N/A,#N/A,FALSE,"Ton strap";#N/A,#N/A,FALSE,"PackVal"}</definedName>
    <definedName name="wrn.Sport." localSheetId="20" hidden="1">{"Exp",#N/A,FALSE,"Sports";"Sal",#N/A,FALSE,"Sports";"Sum",#N/A,FALSE,"Sports"}</definedName>
    <definedName name="wrn.Sport." localSheetId="21" hidden="1">{"Exp",#N/A,FALSE,"Sports";"Sal",#N/A,FALSE,"Sports";"Sum",#N/A,FALSE,"Sports"}</definedName>
    <definedName name="wrn.Sport." localSheetId="15" hidden="1">{"Exp",#N/A,FALSE,"Sports";"Sal",#N/A,FALSE,"Sports";"Sum",#N/A,FALSE,"Sports"}</definedName>
    <definedName name="wrn.Sport." localSheetId="19" hidden="1">{"Exp",#N/A,FALSE,"Sports";"Sal",#N/A,FALSE,"Sports";"Sum",#N/A,FALSE,"Sports"}</definedName>
    <definedName name="wrn.Sport." hidden="1">{"Exp",#N/A,FALSE,"Sports";"Sal",#N/A,FALSE,"Sports";"Sum",#N/A,FALSE,"Sports"}</definedName>
    <definedName name="wrn.Standard." localSheetId="20" hidden="1">{#N/A,#N/A,TRUE,"Title Page";#N/A,#N/A,TRUE,"Page 1 Middle";#N/A,#N/A,TRUE,"Page 2 Standard";#N/A,#N/A,TRUE,"Page 3 Middle";#N/A,#N/A,TRUE,"Page 4 Standard"}</definedName>
    <definedName name="wrn.Standard." localSheetId="21" hidden="1">{#N/A,#N/A,TRUE,"Title Page";#N/A,#N/A,TRUE,"Page 1 Middle";#N/A,#N/A,TRUE,"Page 2 Standard";#N/A,#N/A,TRUE,"Page 3 Middle";#N/A,#N/A,TRUE,"Page 4 Standard"}</definedName>
    <definedName name="wrn.Standard." localSheetId="15" hidden="1">{#N/A,#N/A,TRUE,"Title Page";#N/A,#N/A,TRUE,"Page 1 Middle";#N/A,#N/A,TRUE,"Page 2 Standard";#N/A,#N/A,TRUE,"Page 3 Middle";#N/A,#N/A,TRUE,"Page 4 Standard"}</definedName>
    <definedName name="wrn.Standard." localSheetId="19" hidden="1">{#N/A,#N/A,TRUE,"Title Page";#N/A,#N/A,TRUE,"Page 1 Middle";#N/A,#N/A,TRUE,"Page 2 Standard";#N/A,#N/A,TRUE,"Page 3 Middle";#N/A,#N/A,TRUE,"Page 4 Standard"}</definedName>
    <definedName name="wrn.Standard." hidden="1">{#N/A,#N/A,TRUE,"Title Page";#N/A,#N/A,TRUE,"Page 1 Middle";#N/A,#N/A,TRUE,"Page 2 Standard";#N/A,#N/A,TRUE,"Page 3 Middle";#N/A,#N/A,TRUE,"Page 4 Standard"}</definedName>
    <definedName name="wrn.Statements." localSheetId="20" hidden="1">{"Co1statements",#N/A,FALSE,"Cmpy1";"Co2statement",#N/A,FALSE,"Cmpy2";"co1pm",#N/A,FALSE,"Co1PM";"co2PM",#N/A,FALSE,"Co2PM";"value",#N/A,FALSE,"value";"opco",#N/A,FALSE,"NewSparkle";"adjusts",#N/A,FALSE,"Adjustments"}</definedName>
    <definedName name="wrn.Statements." localSheetId="21" hidden="1">{"Co1statements",#N/A,FALSE,"Cmpy1";"Co2statement",#N/A,FALSE,"Cmpy2";"co1pm",#N/A,FALSE,"Co1PM";"co2PM",#N/A,FALSE,"Co2PM";"value",#N/A,FALSE,"value";"opco",#N/A,FALSE,"NewSparkle";"adjusts",#N/A,FALSE,"Adjustments"}</definedName>
    <definedName name="wrn.Statements." localSheetId="15" hidden="1">{"Co1statements",#N/A,FALSE,"Cmpy1";"Co2statement",#N/A,FALSE,"Cmpy2";"co1pm",#N/A,FALSE,"Co1PM";"co2PM",#N/A,FALSE,"Co2PM";"value",#N/A,FALSE,"value";"opco",#N/A,FALSE,"NewSparkle";"adjusts",#N/A,FALSE,"Adjustments"}</definedName>
    <definedName name="wrn.Statements." localSheetId="19" hidden="1">{"Co1statements",#N/A,FALSE,"Cmpy1";"Co2statement",#N/A,FALSE,"Cmpy2";"co1pm",#N/A,FALSE,"Co1PM";"co2PM",#N/A,FALSE,"Co2PM";"value",#N/A,FALSE,"value";"opco",#N/A,FALSE,"NewSparkle";"adjusts",#N/A,FALSE,"Adjustments"}</definedName>
    <definedName name="wrn.Statements." hidden="1">{"Co1statements",#N/A,FALSE,"Cmpy1";"Co2statement",#N/A,FALSE,"Cmpy2";"co1pm",#N/A,FALSE,"Co1PM";"co2PM",#N/A,FALSE,"Co2PM";"value",#N/A,FALSE,"value";"opco",#N/A,FALSE,"NewSparkle";"adjusts",#N/A,FALSE,"Adjustments"}</definedName>
    <definedName name="wrn.Sterling." localSheetId="20" hidden="1">{#N/A,#N/A,FALSE,"£ P&amp;L";#N/A,#N/A,FALSE,"£ BS";#N/A,#N/A,FALSE,"£ CF"}</definedName>
    <definedName name="wrn.Sterling." localSheetId="21" hidden="1">{#N/A,#N/A,FALSE,"£ P&amp;L";#N/A,#N/A,FALSE,"£ BS";#N/A,#N/A,FALSE,"£ CF"}</definedName>
    <definedName name="wrn.Sterling." localSheetId="15" hidden="1">{#N/A,#N/A,FALSE,"£ P&amp;L";#N/A,#N/A,FALSE,"£ BS";#N/A,#N/A,FALSE,"£ CF"}</definedName>
    <definedName name="wrn.Sterling." localSheetId="19" hidden="1">{#N/A,#N/A,FALSE,"£ P&amp;L";#N/A,#N/A,FALSE,"£ BS";#N/A,#N/A,FALSE,"£ CF"}</definedName>
    <definedName name="wrn.Sterling." hidden="1">{#N/A,#N/A,FALSE,"£ P&amp;L";#N/A,#N/A,FALSE,"£ BS";#N/A,#N/A,FALSE,"£ CF"}</definedName>
    <definedName name="wrn.Stundenzettel." localSheetId="20" hidden="1">{#N/A,#N/A,FALSE,"M1";#N/A,#N/A,FALSE,"K7";#N/A,#N/A,FALSE,"K6";#N/A,#N/A,FALSE,"K5";#N/A,#N/A,FALSE,"K4";#N/A,#N/A,FALSE,"K3";#N/A,#N/A,FALSE,"K2";#N/A,#N/A,FALSE,"K1"}</definedName>
    <definedName name="wrn.Stundenzettel." localSheetId="21" hidden="1">{#N/A,#N/A,FALSE,"M1";#N/A,#N/A,FALSE,"K7";#N/A,#N/A,FALSE,"K6";#N/A,#N/A,FALSE,"K5";#N/A,#N/A,FALSE,"K4";#N/A,#N/A,FALSE,"K3";#N/A,#N/A,FALSE,"K2";#N/A,#N/A,FALSE,"K1"}</definedName>
    <definedName name="wrn.Stundenzettel." localSheetId="15" hidden="1">{#N/A,#N/A,FALSE,"M1";#N/A,#N/A,FALSE,"K7";#N/A,#N/A,FALSE,"K6";#N/A,#N/A,FALSE,"K5";#N/A,#N/A,FALSE,"K4";#N/A,#N/A,FALSE,"K3";#N/A,#N/A,FALSE,"K2";#N/A,#N/A,FALSE,"K1"}</definedName>
    <definedName name="wrn.Stundenzettel." localSheetId="19" hidden="1">{#N/A,#N/A,FALSE,"M1";#N/A,#N/A,FALSE,"K7";#N/A,#N/A,FALSE,"K6";#N/A,#N/A,FALSE,"K5";#N/A,#N/A,FALSE,"K4";#N/A,#N/A,FALSE,"K3";#N/A,#N/A,FALSE,"K2";#N/A,#N/A,FALSE,"K1"}</definedName>
    <definedName name="wrn.Stundenzettel." hidden="1">{#N/A,#N/A,FALSE,"M1";#N/A,#N/A,FALSE,"K7";#N/A,#N/A,FALSE,"K6";#N/A,#N/A,FALSE,"K5";#N/A,#N/A,FALSE,"K4";#N/A,#N/A,FALSE,"K3";#N/A,#N/A,FALSE,"K2";#N/A,#N/A,FALSE,"K1"}</definedName>
    <definedName name="wrn.Subs." localSheetId="20"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 localSheetId="21"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 localSheetId="15"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 localSheetId="19"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localSheetId="20"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localSheetId="21"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localSheetId="15"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localSheetId="19"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mmary." localSheetId="20" hidden="1">{#N/A,#N/A,FALSE,"I&amp;EpDep";"as",#N/A,FALSE,"I&amp;E"}</definedName>
    <definedName name="wrn.Summary." localSheetId="21" hidden="1">{#N/A,#N/A,FALSE,"I&amp;EpDep";"as",#N/A,FALSE,"I&amp;E"}</definedName>
    <definedName name="wrn.Summary." localSheetId="15" hidden="1">{#N/A,#N/A,FALSE,"I&amp;EpDep";"as",#N/A,FALSE,"I&amp;E"}</definedName>
    <definedName name="wrn.Summary." localSheetId="19" hidden="1">{#N/A,#N/A,FALSE,"I&amp;EpDep";"as",#N/A,FALSE,"I&amp;E"}</definedName>
    <definedName name="wrn.Summary." hidden="1">{#N/A,#N/A,FALSE,"I&amp;EpDep";"as",#N/A,FALSE,"I&amp;E"}</definedName>
    <definedName name="wrn.Summary._1" localSheetId="20"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_1" localSheetId="21"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_1" localSheetId="15"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_1"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_1"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3" localSheetId="20" hidden="1">{#N/A,#N/A,FALSE,"I&amp;EpDep";"as",#N/A,FALSE,"I&amp;E"}</definedName>
    <definedName name="wrn.Summary.3" localSheetId="21" hidden="1">{#N/A,#N/A,FALSE,"I&amp;EpDep";"as",#N/A,FALSE,"I&amp;E"}</definedName>
    <definedName name="wrn.Summary.3" localSheetId="15" hidden="1">{#N/A,#N/A,FALSE,"I&amp;EpDep";"as",#N/A,FALSE,"I&amp;E"}</definedName>
    <definedName name="wrn.Summary.3" localSheetId="19" hidden="1">{#N/A,#N/A,FALSE,"I&amp;EpDep";"as",#N/A,FALSE,"I&amp;E"}</definedName>
    <definedName name="wrn.Summary.3" hidden="1">{#N/A,#N/A,FALSE,"I&amp;EpDep";"as",#N/A,FALSE,"I&amp;E"}</definedName>
    <definedName name="wrn.Sundy" localSheetId="20"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undy" localSheetId="21"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undy"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undy"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undy"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ynthese._.BMI." localSheetId="15" hidden="1">{"Synthese conso",#N/A,FALSE,"Synthése PC3";"Synthese BMI",#N/A,FALSE,"Synthése PC3";"synthese IPSO",#N/A,FALSE,"Synthése PC3"}</definedName>
    <definedName name="wrn.Synthese._.BMI." localSheetId="19" hidden="1">{"Synthese conso",#N/A,FALSE,"Synthése PC3";"Synthese BMI",#N/A,FALSE,"Synthése PC3";"synthese IPSO",#N/A,FALSE,"Synthése PC3"}</definedName>
    <definedName name="wrn.Synthese._.BMI." hidden="1">{"Synthese conso",#N/A,FALSE,"Synthése PC3";"Synthese BMI",#N/A,FALSE,"Synthése PC3";"synthese IPSO",#N/A,FALSE,"Synthése PC3"}</definedName>
    <definedName name="wrn.TAG." localSheetId="20" hidden="1">{"TAG1AGMS",#N/A,FALSE,"TAG 1A"}</definedName>
    <definedName name="wrn.TAG." localSheetId="21" hidden="1">{"TAG1AGMS",#N/A,FALSE,"TAG 1A"}</definedName>
    <definedName name="wrn.TAG." localSheetId="15" hidden="1">{"TAG1AGMS",#N/A,FALSE,"TAG 1A"}</definedName>
    <definedName name="wrn.TAG." localSheetId="19" hidden="1">{"TAG1AGMS",#N/A,FALSE,"TAG 1A"}</definedName>
    <definedName name="wrn.TAG." hidden="1">{"TAG1AGMS",#N/A,FALSE,"TAG 1A"}</definedName>
    <definedName name="wrn.Tages" localSheetId="20" hidden="1">{"Tages_D",#N/A,FALSE,"Tagesbericht";"Tages_PL",#N/A,FALSE,"Tagesbericht"}</definedName>
    <definedName name="wrn.Tages" localSheetId="21" hidden="1">{"Tages_D",#N/A,FALSE,"Tagesbericht";"Tages_PL",#N/A,FALSE,"Tagesbericht"}</definedName>
    <definedName name="wrn.Tages" localSheetId="15" hidden="1">{"Tages_D",#N/A,FALSE,"Tagesbericht";"Tages_PL",#N/A,FALSE,"Tagesbericht"}</definedName>
    <definedName name="wrn.Tages" localSheetId="19" hidden="1">{"Tages_D",#N/A,FALSE,"Tagesbericht";"Tages_PL",#N/A,FALSE,"Tagesbericht"}</definedName>
    <definedName name="wrn.Tages" hidden="1">{"Tages_D",#N/A,FALSE,"Tagesbericht";"Tages_PL",#N/A,FALSE,"Tagesbericht"}</definedName>
    <definedName name="wrn.Tagesbericht." localSheetId="20" hidden="1">{"Tages_D",#N/A,FALSE,"Tagesbericht";"Tages_PL",#N/A,FALSE,"Tagesbericht"}</definedName>
    <definedName name="wrn.Tagesbericht." localSheetId="21" hidden="1">{"Tages_D",#N/A,FALSE,"Tagesbericht";"Tages_PL",#N/A,FALSE,"Tagesbericht"}</definedName>
    <definedName name="wrn.Tagesbericht." localSheetId="15" hidden="1">{"Tages_D",#N/A,FALSE,"Tagesbericht";"Tages_PL",#N/A,FALSE,"Tagesbericht"}</definedName>
    <definedName name="wrn.Tagesbericht." localSheetId="19" hidden="1">{"Tages_D",#N/A,FALSE,"Tagesbericht";"Tages_PL",#N/A,FALSE,"Tagesbericht"}</definedName>
    <definedName name="wrn.Tagesbericht." hidden="1">{"Tages_D",#N/A,FALSE,"Tagesbericht";"Tages_PL",#N/A,FALSE,"Tagesbericht"}</definedName>
    <definedName name="wrn.Tech." localSheetId="20" hidden="1">{"Exp",#N/A,FALSE,"Technical";"Sal",#N/A,FALSE,"Technical";"Sum",#N/A,FALSE,"Technical"}</definedName>
    <definedName name="wrn.Tech." localSheetId="21" hidden="1">{"Exp",#N/A,FALSE,"Technical";"Sal",#N/A,FALSE,"Technical";"Sum",#N/A,FALSE,"Technical"}</definedName>
    <definedName name="wrn.Tech." localSheetId="15" hidden="1">{"Exp",#N/A,FALSE,"Technical";"Sal",#N/A,FALSE,"Technical";"Sum",#N/A,FALSE,"Technical"}</definedName>
    <definedName name="wrn.Tech." localSheetId="19" hidden="1">{"Exp",#N/A,FALSE,"Technical";"Sal",#N/A,FALSE,"Technical";"Sum",#N/A,FALSE,"Technical"}</definedName>
    <definedName name="wrn.Tech." hidden="1">{"Exp",#N/A,FALSE,"Technical";"Sal",#N/A,FALSE,"Technical";"Sum",#N/A,FALSE,"Technical"}</definedName>
    <definedName name="wrn.Tech.3" localSheetId="20" hidden="1">{"Exp",#N/A,FALSE,"Technical";"Sal",#N/A,FALSE,"Technical";"Sum",#N/A,FALSE,"Technical"}</definedName>
    <definedName name="wrn.Tech.3" localSheetId="21" hidden="1">{"Exp",#N/A,FALSE,"Technical";"Sal",#N/A,FALSE,"Technical";"Sum",#N/A,FALSE,"Technical"}</definedName>
    <definedName name="wrn.Tech.3" localSheetId="15" hidden="1">{"Exp",#N/A,FALSE,"Technical";"Sal",#N/A,FALSE,"Technical";"Sum",#N/A,FALSE,"Technical"}</definedName>
    <definedName name="wrn.Tech.3" localSheetId="19" hidden="1">{"Exp",#N/A,FALSE,"Technical";"Sal",#N/A,FALSE,"Technical";"Sum",#N/A,FALSE,"Technical"}</definedName>
    <definedName name="wrn.Tech.3" hidden="1">{"Exp",#N/A,FALSE,"Technical";"Sal",#N/A,FALSE,"Technical";"Sum",#N/A,FALSE,"Technical"}</definedName>
    <definedName name="wrn.test" localSheetId="20" hidden="1">{#N/A,#N/A,FALSE,"EOC";#N/A,#N/A,FALSE,"Distributor";#N/A,#N/A,FALSE,"Manufacturing";#N/A,#N/A,FALSE,"Service"}</definedName>
    <definedName name="wrn.test" localSheetId="21" hidden="1">{#N/A,#N/A,FALSE,"EOC";#N/A,#N/A,FALSE,"Distributor";#N/A,#N/A,FALSE,"Manufacturing";#N/A,#N/A,FALSE,"Service"}</definedName>
    <definedName name="wrn.test" localSheetId="15" hidden="1">{#N/A,#N/A,FALSE,"EOC";#N/A,#N/A,FALSE,"Distributor";#N/A,#N/A,FALSE,"Manufacturing";#N/A,#N/A,FALSE,"Service"}</definedName>
    <definedName name="wrn.test" localSheetId="19" hidden="1">{#N/A,#N/A,FALSE,"EOC";#N/A,#N/A,FALSE,"Distributor";#N/A,#N/A,FALSE,"Manufacturing";#N/A,#N/A,FALSE,"Service"}</definedName>
    <definedName name="wrn.test" hidden="1">{#N/A,#N/A,FALSE,"EOC";#N/A,#N/A,FALSE,"Distributor";#N/A,#N/A,FALSE,"Manufacturing";#N/A,#N/A,FALSE,"Service"}</definedName>
    <definedName name="wrn.TheWholeEnchilada." localSheetId="20" hidden="1">{"CSheet",#N/A,FALSE,"C";"SmCap",#N/A,FALSE,"VAL1";"GulfCoast",#N/A,FALSE,"VAL1";"nav",#N/A,FALSE,"NAV";"Summary",#N/A,FALSE,"NAV"}</definedName>
    <definedName name="wrn.TheWholeEnchilada." localSheetId="21" hidden="1">{"CSheet",#N/A,FALSE,"C";"SmCap",#N/A,FALSE,"VAL1";"GulfCoast",#N/A,FALSE,"VAL1";"nav",#N/A,FALSE,"NAV";"Summary",#N/A,FALSE,"NAV"}</definedName>
    <definedName name="wrn.TheWholeEnchilada." localSheetId="15" hidden="1">{"CSheet",#N/A,FALSE,"C";"SmCap",#N/A,FALSE,"VAL1";"GulfCoast",#N/A,FALSE,"VAL1";"nav",#N/A,FALSE,"NAV";"Summary",#N/A,FALSE,"NAV"}</definedName>
    <definedName name="wrn.TheWholeEnchilada." localSheetId="19" hidden="1">{"CSheet",#N/A,FALSE,"C";"SmCap",#N/A,FALSE,"VAL1";"GulfCoast",#N/A,FALSE,"VAL1";"nav",#N/A,FALSE,"NAV";"Summary",#N/A,FALSE,"NAV"}</definedName>
    <definedName name="wrn.TheWholeEnchilada." hidden="1">{"CSheet",#N/A,FALSE,"C";"SmCap",#N/A,FALSE,"VAL1";"GulfCoast",#N/A,FALSE,"VAL1";"nav",#N/A,FALSE,"NAV";"Summary",#N/A,FALSE,"NAV"}</definedName>
    <definedName name="wrn.TOPLEVEL." localSheetId="20"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PLEVEL." localSheetId="21"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PLEVEL." localSheetId="15"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PLEVEL." localSheetId="19"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PLEVEL."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T." localSheetId="20" hidden="1">{#N/A,#N/A,FALSE,"P&amp;L";#N/A,#N/A,FALSE,"Var_Fixed_cost"}</definedName>
    <definedName name="wrn.TOT." localSheetId="21" hidden="1">{#N/A,#N/A,FALSE,"P&amp;L";#N/A,#N/A,FALSE,"Var_Fixed_cost"}</definedName>
    <definedName name="wrn.TOT." localSheetId="15" hidden="1">{#N/A,#N/A,FALSE,"P&amp;L";#N/A,#N/A,FALSE,"Var_Fixed_cost"}</definedName>
    <definedName name="wrn.TOT." localSheetId="19" hidden="1">{#N/A,#N/A,FALSE,"P&amp;L";#N/A,#N/A,FALSE,"Var_Fixed_cost"}</definedName>
    <definedName name="wrn.TOT." hidden="1">{#N/A,#N/A,FALSE,"P&amp;L";#N/A,#N/A,FALSE,"Var_Fixed_cost"}</definedName>
    <definedName name="wrn.Total." localSheetId="20"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 localSheetId="21"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 localSheetId="15"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 localSheetId="19"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_.F_CS." localSheetId="20" hidden="1">{"c&amp;FS_total",#N/A,FALSE,"F&amp;CS-lc";"C&amp;FS_business",#N/A,FALSE,"F&amp;CS-lc";"C&amp;FS_infrastructure",#N/A,FALSE,"F&amp;CS-lc"}</definedName>
    <definedName name="wrn.Total._.F_CS." localSheetId="21" hidden="1">{"c&amp;FS_total",#N/A,FALSE,"F&amp;CS-lc";"C&amp;FS_business",#N/A,FALSE,"F&amp;CS-lc";"C&amp;FS_infrastructure",#N/A,FALSE,"F&amp;CS-lc"}</definedName>
    <definedName name="wrn.Total._.F_CS." localSheetId="15" hidden="1">{"c&amp;FS_total",#N/A,FALSE,"F&amp;CS-lc";"C&amp;FS_business",#N/A,FALSE,"F&amp;CS-lc";"C&amp;FS_infrastructure",#N/A,FALSE,"F&amp;CS-lc"}</definedName>
    <definedName name="wrn.Total._.F_CS." localSheetId="19" hidden="1">{"c&amp;FS_total",#N/A,FALSE,"F&amp;CS-lc";"C&amp;FS_business",#N/A,FALSE,"F&amp;CS-lc";"C&amp;FS_infrastructure",#N/A,FALSE,"F&amp;CS-lc"}</definedName>
    <definedName name="wrn.Total._.F_CS." hidden="1">{"c&amp;FS_total",#N/A,FALSE,"F&amp;CS-lc";"C&amp;FS_business",#N/A,FALSE,"F&amp;CS-lc";"C&amp;FS_infrastructure",#N/A,FALSE,"F&amp;CS-lc"}</definedName>
    <definedName name="wrn.Total._.F_CSUsdollar." localSheetId="20" hidden="1">{"F&amp;CS_total_US$",#N/A,FALSE,"F&amp;CS-US$";"F&amp;CS_business_US$",#N/A,FALSE,"F&amp;CS-US$";"F&amp;CS_infrastructure_US$",#N/A,FALSE,"F&amp;CS-US$"}</definedName>
    <definedName name="wrn.Total._.F_CSUsdollar." localSheetId="21" hidden="1">{"F&amp;CS_total_US$",#N/A,FALSE,"F&amp;CS-US$";"F&amp;CS_business_US$",#N/A,FALSE,"F&amp;CS-US$";"F&amp;CS_infrastructure_US$",#N/A,FALSE,"F&amp;CS-US$"}</definedName>
    <definedName name="wrn.Total._.F_CSUsdollar." localSheetId="15" hidden="1">{"F&amp;CS_total_US$",#N/A,FALSE,"F&amp;CS-US$";"F&amp;CS_business_US$",#N/A,FALSE,"F&amp;CS-US$";"F&amp;CS_infrastructure_US$",#N/A,FALSE,"F&amp;CS-US$"}</definedName>
    <definedName name="wrn.Total._.F_CSUsdollar." localSheetId="19" hidden="1">{"F&amp;CS_total_US$",#N/A,FALSE,"F&amp;CS-US$";"F&amp;CS_business_US$",#N/A,FALSE,"F&amp;CS-US$";"F&amp;CS_infrastructure_US$",#N/A,FALSE,"F&amp;CS-US$"}</definedName>
    <definedName name="wrn.Total._.F_CSUsdollar." hidden="1">{"F&amp;CS_total_US$",#N/A,FALSE,"F&amp;CS-US$";"F&amp;CS_business_US$",#N/A,FALSE,"F&amp;CS-US$";"F&amp;CS_infrastructure_US$",#N/A,FALSE,"F&amp;CS-US$"}</definedName>
    <definedName name="wrn.Total._.L_M." localSheetId="20" hidden="1">{"L&amp;M_total",#N/A,FALSE,"Leasing&amp;Mgmt.-lc";"L&amp;M_business",#N/A,FALSE,"Leasing&amp;Mgmt.-lc";"L&amp;M_leasing",#N/A,FALSE,"Leasing&amp;Mgmt.-lc";"L&amp;M_infrastructure",#N/A,FALSE,"Leasing&amp;Mgmt.-lc"}</definedName>
    <definedName name="wrn.Total._.L_M." localSheetId="21" hidden="1">{"L&amp;M_total",#N/A,FALSE,"Leasing&amp;Mgmt.-lc";"L&amp;M_business",#N/A,FALSE,"Leasing&amp;Mgmt.-lc";"L&amp;M_leasing",#N/A,FALSE,"Leasing&amp;Mgmt.-lc";"L&amp;M_infrastructure",#N/A,FALSE,"Leasing&amp;Mgmt.-lc"}</definedName>
    <definedName name="wrn.Total._.L_M." localSheetId="15" hidden="1">{"L&amp;M_total",#N/A,FALSE,"Leasing&amp;Mgmt.-lc";"L&amp;M_business",#N/A,FALSE,"Leasing&amp;Mgmt.-lc";"L&amp;M_leasing",#N/A,FALSE,"Leasing&amp;Mgmt.-lc";"L&amp;M_infrastructure",#N/A,FALSE,"Leasing&amp;Mgmt.-lc"}</definedName>
    <definedName name="wrn.Total._.L_M." localSheetId="19" hidden="1">{"L&amp;M_total",#N/A,FALSE,"Leasing&amp;Mgmt.-lc";"L&amp;M_business",#N/A,FALSE,"Leasing&amp;Mgmt.-lc";"L&amp;M_leasing",#N/A,FALSE,"Leasing&amp;Mgmt.-lc";"L&amp;M_infrastructure",#N/A,FALSE,"Leasing&amp;Mgmt.-lc"}</definedName>
    <definedName name="wrn.Total._.L_M." hidden="1">{"L&amp;M_total",#N/A,FALSE,"Leasing&amp;Mgmt.-lc";"L&amp;M_business",#N/A,FALSE,"Leasing&amp;Mgmt.-lc";"L&amp;M_leasing",#N/A,FALSE,"Leasing&amp;Mgmt.-lc";"L&amp;M_infrastructure",#N/A,FALSE,"Leasing&amp;Mgmt.-lc"}</definedName>
    <definedName name="wrn.Total._.L_M_US." localSheetId="20" hidden="1">{"L&amp;M_total_US$",#N/A,FALSE,"Leasing&amp;Mgmt.-US$";"L&amp;M_business_US$",#N/A,FALSE,"Leasing&amp;Mgmt.-US$";"L&amp;M_Leasing_US$",#N/A,FALSE,"Leasing&amp;Mgmt.-US$";"L&amp;M_infrastructure_US$",#N/A,FALSE,"Leasing&amp;Mgmt.-US$"}</definedName>
    <definedName name="wrn.Total._.L_M_US." localSheetId="21" hidden="1">{"L&amp;M_total_US$",#N/A,FALSE,"Leasing&amp;Mgmt.-US$";"L&amp;M_business_US$",#N/A,FALSE,"Leasing&amp;Mgmt.-US$";"L&amp;M_Leasing_US$",#N/A,FALSE,"Leasing&amp;Mgmt.-US$";"L&amp;M_infrastructure_US$",#N/A,FALSE,"Leasing&amp;Mgmt.-US$"}</definedName>
    <definedName name="wrn.Total._.L_M_US." localSheetId="15" hidden="1">{"L&amp;M_total_US$",#N/A,FALSE,"Leasing&amp;Mgmt.-US$";"L&amp;M_business_US$",#N/A,FALSE,"Leasing&amp;Mgmt.-US$";"L&amp;M_Leasing_US$",#N/A,FALSE,"Leasing&amp;Mgmt.-US$";"L&amp;M_infrastructure_US$",#N/A,FALSE,"Leasing&amp;Mgmt.-US$"}</definedName>
    <definedName name="wrn.Total._.L_M_US." localSheetId="19" hidden="1">{"L&amp;M_total_US$",#N/A,FALSE,"Leasing&amp;Mgmt.-US$";"L&amp;M_business_US$",#N/A,FALSE,"Leasing&amp;Mgmt.-US$";"L&amp;M_Leasing_US$",#N/A,FALSE,"Leasing&amp;Mgmt.-US$";"L&amp;M_infrastructure_US$",#N/A,FALSE,"Leasing&amp;Mgmt.-US$"}</definedName>
    <definedName name="wrn.Total._.L_M_US." hidden="1">{"L&amp;M_total_US$",#N/A,FALSE,"Leasing&amp;Mgmt.-US$";"L&amp;M_business_US$",#N/A,FALSE,"Leasing&amp;Mgmt.-US$";"L&amp;M_Leasing_US$",#N/A,FALSE,"Leasing&amp;Mgmt.-US$";"L&amp;M_infrastructure_US$",#N/A,FALSE,"Leasing&amp;Mgmt.-US$"}</definedName>
    <definedName name="wrn.Total._.Proved." localSheetId="20" hidden="1">{"Total",#N/A,FALSE,"Total Proved";"PDP",#N/A,FALSE,"Total Proved";"PNP",#N/A,FALSE,"Total Proved";"PUD",#N/A,FALSE,"Total Proved"}</definedName>
    <definedName name="wrn.Total._.Proved." localSheetId="21" hidden="1">{"Total",#N/A,FALSE,"Total Proved";"PDP",#N/A,FALSE,"Total Proved";"PNP",#N/A,FALSE,"Total Proved";"PUD",#N/A,FALSE,"Total Proved"}</definedName>
    <definedName name="wrn.Total._.Proved." localSheetId="15" hidden="1">{"Total",#N/A,FALSE,"Total Proved";"PDP",#N/A,FALSE,"Total Proved";"PNP",#N/A,FALSE,"Total Proved";"PUD",#N/A,FALSE,"Total Proved"}</definedName>
    <definedName name="wrn.Total._.Proved." localSheetId="19" hidden="1">{"Total",#N/A,FALSE,"Total Proved";"PDP",#N/A,FALSE,"Total Proved";"PNP",#N/A,FALSE,"Total Proved";"PUD",#N/A,FALSE,"Total Proved"}</definedName>
    <definedName name="wrn.Total._.Proved." hidden="1">{"Total",#N/A,FALSE,"Total Proved";"PDP",#N/A,FALSE,"Total Proved";"PNP",#N/A,FALSE,"Total Proved";"PUD",#N/A,FALSE,"Total Proved"}</definedName>
    <definedName name="wrn.Total._.Proved._.plus._.Probable." localSheetId="20" hidden="1">{"Total",#N/A,FALSE,"Total Proved + Probable";"PDP",#N/A,FALSE,"Total Proved + Probable";"PNP",#N/A,FALSE,"Total Proved + Probable";"PUD",#N/A,FALSE,"Total Proved + Probable";"Prob",#N/A,FALSE,"Total Proved + Probable"}</definedName>
    <definedName name="wrn.Total._.Proved._.plus._.Probable." localSheetId="21" hidden="1">{"Total",#N/A,FALSE,"Total Proved + Probable";"PDP",#N/A,FALSE,"Total Proved + Probable";"PNP",#N/A,FALSE,"Total Proved + Probable";"PUD",#N/A,FALSE,"Total Proved + Probable";"Prob",#N/A,FALSE,"Total Proved + Probable"}</definedName>
    <definedName name="wrn.Total._.Proved._.plus._.Probable." localSheetId="15" hidden="1">{"Total",#N/A,FALSE,"Total Proved + Probable";"PDP",#N/A,FALSE,"Total Proved + Probable";"PNP",#N/A,FALSE,"Total Proved + Probable";"PUD",#N/A,FALSE,"Total Proved + Probable";"Prob",#N/A,FALSE,"Total Proved + Probable"}</definedName>
    <definedName name="wrn.Total._.Proved._.plus._.Probable." localSheetId="19" hidden="1">{"Total",#N/A,FALSE,"Total Proved + Probable";"PDP",#N/A,FALSE,"Total Proved + Probable";"PNP",#N/A,FALSE,"Total Proved + Probable";"PUD",#N/A,FALSE,"Total Proved + Probable";"Prob",#N/A,FALSE,"Total Proved + Probable"}</definedName>
    <definedName name="wrn.Total._.Proved._.plus._.Probable." hidden="1">{"Total",#N/A,FALSE,"Total Proved + Probable";"PDP",#N/A,FALSE,"Total Proved + Probable";"PNP",#N/A,FALSE,"Total Proved + Probable";"PUD",#N/A,FALSE,"Total Proved + Probable";"Prob",#N/A,FALSE,"Total Proved + Probable"}</definedName>
    <definedName name="wrn.TOTAL._.REPORTING." localSheetId="15" hidden="1">{#N/A,#N/A,TRUE,"Reporting";#N/A,#N/A,TRUE,"Reconcil";#N/A,#N/A,TRUE,"actions";#N/A,#N/A,TRUE,"report backup";#N/A,#N/A,TRUE,"wages";#N/A,#N/A,TRUE,"financial expenses"}</definedName>
    <definedName name="wrn.TOTAL._.REPORTING." localSheetId="19" hidden="1">{#N/A,#N/A,TRUE,"Reporting";#N/A,#N/A,TRUE,"Reconcil";#N/A,#N/A,TRUE,"actions";#N/A,#N/A,TRUE,"report backup";#N/A,#N/A,TRUE,"wages";#N/A,#N/A,TRUE,"financial expenses"}</definedName>
    <definedName name="wrn.TOTAL._.REPORTING." hidden="1">{#N/A,#N/A,TRUE,"Reporting";#N/A,#N/A,TRUE,"Reconcil";#N/A,#N/A,TRUE,"actions";#N/A,#N/A,TRUE,"report backup";#N/A,#N/A,TRUE,"wages";#N/A,#N/A,TRUE,"financial expenses"}</definedName>
    <definedName name="wrn.Total_Advisory." localSheetId="20" hidden="1">{"Total_IMS (XNV)",#N/A,FALSE,"XNV";"Total_USA_IMS (XNV)",#N/A,FALSE,"XNV";"Total_US_Public_Equity (XNV)",#N/A,FALSE,"XNV";"IMS_Infrastructure (XNV)",#N/A,FALSE,"XNV";"Total_Europe (XNV)",#N/A,FALSE,"XNV";"Europe_Private (XNV)",#N/A,FALSE,"XNV"}</definedName>
    <definedName name="wrn.Total_Advisory." localSheetId="21" hidden="1">{"Total_IMS (XNV)",#N/A,FALSE,"XNV";"Total_USA_IMS (XNV)",#N/A,FALSE,"XNV";"Total_US_Public_Equity (XNV)",#N/A,FALSE,"XNV";"IMS_Infrastructure (XNV)",#N/A,FALSE,"XNV";"Total_Europe (XNV)",#N/A,FALSE,"XNV";"Europe_Private (XNV)",#N/A,FALSE,"XNV"}</definedName>
    <definedName name="wrn.Total_Advisory." localSheetId="15" hidden="1">{"Total_IMS (XNV)",#N/A,FALSE,"XNV";"Total_USA_IMS (XNV)",#N/A,FALSE,"XNV";"Total_US_Public_Equity (XNV)",#N/A,FALSE,"XNV";"IMS_Infrastructure (XNV)",#N/A,FALSE,"XNV";"Total_Europe (XNV)",#N/A,FALSE,"XNV";"Europe_Private (XNV)",#N/A,FALSE,"XNV"}</definedName>
    <definedName name="wrn.Total_Advisory." localSheetId="19" hidden="1">{"Total_IMS (XNV)",#N/A,FALSE,"XNV";"Total_USA_IMS (XNV)",#N/A,FALSE,"XNV";"Total_US_Public_Equity (XNV)",#N/A,FALSE,"XNV";"IMS_Infrastructure (XNV)",#N/A,FALSE,"XNV";"Total_Europe (XNV)",#N/A,FALSE,"XNV";"Europe_Private (XNV)",#N/A,FALSE,"XNV"}</definedName>
    <definedName name="wrn.Total_Advisory." hidden="1">{"Total_IMS (XNV)",#N/A,FALSE,"XNV";"Total_USA_IMS (XNV)",#N/A,FALSE,"XNV";"Total_US_Public_Equity (XNV)",#N/A,FALSE,"XNV";"IMS_Infrastructure (XNV)",#N/A,FALSE,"XNV";"Total_Europe (XNV)",#N/A,FALSE,"XNV";"Europe_Private (XNV)",#N/A,FALSE,"XNV"}</definedName>
    <definedName name="wrn.Total_Firm." localSheetId="20"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Firm." localSheetId="21"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Firm." localSheetId="15"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Firm." localSheetId="19"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Firm."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IM." localSheetId="20" hidden="1">{"IM_total",#N/A,FALSE,"IM-lc";"IM_business",#N/A,FALSE,"IM-lc";"IM_infrastructure",#N/A,FALSE,"IM-lc"}</definedName>
    <definedName name="wrn.Total_IM." localSheetId="21" hidden="1">{"IM_total",#N/A,FALSE,"IM-lc";"IM_business",#N/A,FALSE,"IM-lc";"IM_infrastructure",#N/A,FALSE,"IM-lc"}</definedName>
    <definedName name="wrn.Total_IM." localSheetId="15" hidden="1">{"IM_total",#N/A,FALSE,"IM-lc";"IM_business",#N/A,FALSE,"IM-lc";"IM_infrastructure",#N/A,FALSE,"IM-lc"}</definedName>
    <definedName name="wrn.Total_IM." localSheetId="19" hidden="1">{"IM_total",#N/A,FALSE,"IM-lc";"IM_business",#N/A,FALSE,"IM-lc";"IM_infrastructure",#N/A,FALSE,"IM-lc"}</definedName>
    <definedName name="wrn.Total_IM." hidden="1">{"IM_total",#N/A,FALSE,"IM-lc";"IM_business",#N/A,FALSE,"IM-lc";"IM_infrastructure",#N/A,FALSE,"IM-lc"}</definedName>
    <definedName name="wrn.Total_IM_US." localSheetId="20" hidden="1">{"IM_total_US$",#N/A,FALSE,"IM-US$";"IM_business_US$",#N/A,FALSE,"IM-US$";"IM_infrastructure_US$",#N/A,FALSE,"IM-US$"}</definedName>
    <definedName name="wrn.Total_IM_US." localSheetId="21" hidden="1">{"IM_total_US$",#N/A,FALSE,"IM-US$";"IM_business_US$",#N/A,FALSE,"IM-US$";"IM_infrastructure_US$",#N/A,FALSE,"IM-US$"}</definedName>
    <definedName name="wrn.Total_IM_US." localSheetId="15" hidden="1">{"IM_total_US$",#N/A,FALSE,"IM-US$";"IM_business_US$",#N/A,FALSE,"IM-US$";"IM_infrastructure_US$",#N/A,FALSE,"IM-US$"}</definedName>
    <definedName name="wrn.Total_IM_US." localSheetId="19" hidden="1">{"IM_total_US$",#N/A,FALSE,"IM-US$";"IM_business_US$",#N/A,FALSE,"IM-US$";"IM_infrastructure_US$",#N/A,FALSE,"IM-US$"}</definedName>
    <definedName name="wrn.Total_IM_US." hidden="1">{"IM_total_US$",#N/A,FALSE,"IM-US$";"IM_business_US$",#N/A,FALSE,"IM-US$";"IM_infrastructure_US$",#N/A,FALSE,"IM-US$"}</definedName>
    <definedName name="wrn.Total_Report_Book." localSheetId="20" hidden="1">{"Total_Overhead",#N/A,FALSE,"XNV";"NA_Direct_Overhead",#N/A,FALSE,"XNV";"NA_Indirect_Overhead",#N/A,FALSE,"XNV";"NA_Corporate_Services",#N/A,FALSE,"XNV";"Intl_Total_Overhead",#N/A,FALSE,"XNV";"Intl_Corporate_Services",#N/A,FALSE,"XNV";"GSM",#N/A,FALSE,"XNV"}</definedName>
    <definedName name="wrn.Total_Report_Book." localSheetId="21" hidden="1">{"Total_Overhead",#N/A,FALSE,"XNV";"NA_Direct_Overhead",#N/A,FALSE,"XNV";"NA_Indirect_Overhead",#N/A,FALSE,"XNV";"NA_Corporate_Services",#N/A,FALSE,"XNV";"Intl_Total_Overhead",#N/A,FALSE,"XNV";"Intl_Corporate_Services",#N/A,FALSE,"XNV";"GSM",#N/A,FALSE,"XNV"}</definedName>
    <definedName name="wrn.Total_Report_Book." localSheetId="15" hidden="1">{"Total_Overhead",#N/A,FALSE,"XNV";"NA_Direct_Overhead",#N/A,FALSE,"XNV";"NA_Indirect_Overhead",#N/A,FALSE,"XNV";"NA_Corporate_Services",#N/A,FALSE,"XNV";"Intl_Total_Overhead",#N/A,FALSE,"XNV";"Intl_Corporate_Services",#N/A,FALSE,"XNV";"GSM",#N/A,FALSE,"XNV"}</definedName>
    <definedName name="wrn.Total_Report_Book." localSheetId="19" hidden="1">{"Total_Overhead",#N/A,FALSE,"XNV";"NA_Direct_Overhead",#N/A,FALSE,"XNV";"NA_Indirect_Overhead",#N/A,FALSE,"XNV";"NA_Corporate_Services",#N/A,FALSE,"XNV";"Intl_Total_Overhead",#N/A,FALSE,"XNV";"Intl_Corporate_Services",#N/A,FALSE,"XNV";"GSM",#N/A,FALSE,"XNV"}</definedName>
    <definedName name="wrn.Total_Report_Book." hidden="1">{"Total_Overhead",#N/A,FALSE,"XNV";"NA_Direct_Overhead",#N/A,FALSE,"XNV";"NA_Indirect_Overhead",#N/A,FALSE,"XNV";"NA_Corporate_Services",#N/A,FALSE,"XNV";"Intl_Total_Overhead",#N/A,FALSE,"XNV";"Intl_Corporate_Services",#N/A,FALSE,"XNV";"GSM",#N/A,FALSE,"XNV"}</definedName>
    <definedName name="wrn.Total_Service_Providers." localSheetId="20" hidden="1">{"Inter_Business_Direct_Alloc (XNV)",#N/A,FALSE,"XNV";"Inter_Business_Indirect_Alloc (XNV)",#N/A,FALSE,"XNV";"Corporate_Services (XNV)",#N/A,FALSE,"XNV"}</definedName>
    <definedName name="wrn.Total_Service_Providers." localSheetId="21" hidden="1">{"Inter_Business_Direct_Alloc (XNV)",#N/A,FALSE,"XNV";"Inter_Business_Indirect_Alloc (XNV)",#N/A,FALSE,"XNV";"Corporate_Services (XNV)",#N/A,FALSE,"XNV"}</definedName>
    <definedName name="wrn.Total_Service_Providers." localSheetId="15" hidden="1">{"Inter_Business_Direct_Alloc (XNV)",#N/A,FALSE,"XNV";"Inter_Business_Indirect_Alloc (XNV)",#N/A,FALSE,"XNV";"Corporate_Services (XNV)",#N/A,FALSE,"XNV"}</definedName>
    <definedName name="wrn.Total_Service_Providers." localSheetId="19" hidden="1">{"Inter_Business_Direct_Alloc (XNV)",#N/A,FALSE,"XNV";"Inter_Business_Indirect_Alloc (XNV)",#N/A,FALSE,"XNV";"Corporate_Services (XNV)",#N/A,FALSE,"XNV"}</definedName>
    <definedName name="wrn.Total_Service_Providers." hidden="1">{"Inter_Business_Direct_Alloc (XNV)",#N/A,FALSE,"XNV";"Inter_Business_Indirect_Alloc (XNV)",#N/A,FALSE,"XNV";"Corporate_Services (XNV)",#N/A,FALSE,"XNV"}</definedName>
    <definedName name="wrn.Total_Service_Providers2" localSheetId="20" hidden="1">{"Inter_Business_Direct_Alloc (XNV)",#N/A,FALSE,"XNV";"Inter_Business_Indirect_Alloc (XNV)",#N/A,FALSE,"XNV";"Corporate_Services (XNV)",#N/A,FALSE,"XNV"}</definedName>
    <definedName name="wrn.Total_Service_Providers2" localSheetId="21" hidden="1">{"Inter_Business_Direct_Alloc (XNV)",#N/A,FALSE,"XNV";"Inter_Business_Indirect_Alloc (XNV)",#N/A,FALSE,"XNV";"Corporate_Services (XNV)",#N/A,FALSE,"XNV"}</definedName>
    <definedName name="wrn.Total_Service_Providers2" localSheetId="15" hidden="1">{"Inter_Business_Direct_Alloc (XNV)",#N/A,FALSE,"XNV";"Inter_Business_Indirect_Alloc (XNV)",#N/A,FALSE,"XNV";"Corporate_Services (XNV)",#N/A,FALSE,"XNV"}</definedName>
    <definedName name="wrn.Total_Service_Providers2" localSheetId="19" hidden="1">{"Inter_Business_Direct_Alloc (XNV)",#N/A,FALSE,"XNV";"Inter_Business_Indirect_Alloc (XNV)",#N/A,FALSE,"XNV";"Corporate_Services (XNV)",#N/A,FALSE,"XNV"}</definedName>
    <definedName name="wrn.Total_Service_Providers2" hidden="1">{"Inter_Business_Direct_Alloc (XNV)",#N/A,FALSE,"XNV";"Inter_Business_Indirect_Alloc (XNV)",#N/A,FALSE,"XNV";"Corporate_Services (XNV)",#N/A,FALSE,"XNV"}</definedName>
    <definedName name="wrn.Trésorerie." localSheetId="20" hidden="1">{"Produits financiers",#N/A,FALSE,"TREOBJFR";"Détail des décaissements",#N/A,FALSE,"TREOBJFR"}</definedName>
    <definedName name="wrn.Trésorerie." localSheetId="21" hidden="1">{"Produits financiers",#N/A,FALSE,"TREOBJFR";"Détail des décaissements",#N/A,FALSE,"TREOBJFR"}</definedName>
    <definedName name="wrn.Trésorerie." localSheetId="15" hidden="1">{"Produits financiers",#N/A,FALSE,"TREOBJFR";"Détail des décaissements",#N/A,FALSE,"TREOBJFR"}</definedName>
    <definedName name="wrn.Trésorerie." localSheetId="19" hidden="1">{"Produits financiers",#N/A,FALSE,"TREOBJFR";"Détail des décaissements",#N/A,FALSE,"TREOBJFR"}</definedName>
    <definedName name="wrn.Trésorerie." hidden="1">{"Produits financiers",#N/A,FALSE,"TREOBJFR";"Détail des décaissements",#N/A,FALSE,"TREOBJFR"}</definedName>
    <definedName name="wrn.tt." localSheetId="15" hidden="1">{"view02",#N/A,TRUE,"02";"view03",#N/A,TRUE,"03"}</definedName>
    <definedName name="wrn.tt." localSheetId="19" hidden="1">{"view02",#N/A,TRUE,"02";"view03",#N/A,TRUE,"03"}</definedName>
    <definedName name="wrn.tt." hidden="1">{"view02",#N/A,TRUE,"02";"view03",#N/A,TRUE,"03"}</definedName>
    <definedName name="wrn.Umsatz." localSheetId="15" hidden="1">{#N/A,#N/A,FALSE,"Umsatz";#N/A,#N/A,FALSE,"Base V.02";#N/A,#N/A,FALSE,"Charts"}</definedName>
    <definedName name="wrn.Umsatz." localSheetId="19" hidden="1">{#N/A,#N/A,FALSE,"Umsatz";#N/A,#N/A,FALSE,"Base V.02";#N/A,#N/A,FALSE,"Charts"}</definedName>
    <definedName name="wrn.Umsatz." hidden="1">{#N/A,#N/A,FALSE,"Umsatz";#N/A,#N/A,FALSE,"Base V.02";#N/A,#N/A,FALSE,"Charts"}</definedName>
    <definedName name="WRN.uNALL" localSheetId="20" hidden="1">{"Sum",#N/A,FALSE,"Unallocated"}</definedName>
    <definedName name="WRN.uNALL" localSheetId="21" hidden="1">{"Sum",#N/A,FALSE,"Unallocated"}</definedName>
    <definedName name="WRN.uNALL" localSheetId="15" hidden="1">{"Sum",#N/A,FALSE,"Unallocated"}</definedName>
    <definedName name="WRN.uNALL" localSheetId="19" hidden="1">{"Sum",#N/A,FALSE,"Unallocated"}</definedName>
    <definedName name="WRN.uNALL" hidden="1">{"Sum",#N/A,FALSE,"Unallocated"}</definedName>
    <definedName name="wrn.Unall." localSheetId="20" hidden="1">{"Sum",#N/A,FALSE,"Unallocated"}</definedName>
    <definedName name="wrn.Unall." localSheetId="21" hidden="1">{"Sum",#N/A,FALSE,"Unallocated"}</definedName>
    <definedName name="wrn.Unall." localSheetId="15" hidden="1">{"Sum",#N/A,FALSE,"Unallocated"}</definedName>
    <definedName name="wrn.Unall." localSheetId="19" hidden="1">{"Sum",#N/A,FALSE,"Unallocated"}</definedName>
    <definedName name="wrn.Unall." hidden="1">{"Sum",#N/A,FALSE,"Unallocated"}</definedName>
    <definedName name="wrn.Unall.3" localSheetId="20" hidden="1">{"Sum",#N/A,FALSE,"Unallocated"}</definedName>
    <definedName name="wrn.Unall.3" localSheetId="21" hidden="1">{"Sum",#N/A,FALSE,"Unallocated"}</definedName>
    <definedName name="wrn.Unall.3" localSheetId="15" hidden="1">{"Sum",#N/A,FALSE,"Unallocated"}</definedName>
    <definedName name="wrn.Unall.3" localSheetId="19" hidden="1">{"Sum",#N/A,FALSE,"Unallocated"}</definedName>
    <definedName name="wrn.Unall.3" hidden="1">{"Sum",#N/A,FALSE,"Unallocated"}</definedName>
    <definedName name="wrn.USA_Report_Book." localSheetId="20" hidden="1">{"Total_IMS (XNV)",#N/A,FALSE,"XNV";"Total_LIM (XNV)",#N/A,FALSE,"XNV";"Total_USA_IMS (XNV)",#N/A,FALSE,"XNV";"Total_USA_LIM (XNV)",#N/A,FALSE,"XNV";"Total_USA_Public_Equity (XNV)",#N/A,FALSE,"XNV";"IMS_Infrastructure_1 (XNV)",#N/A,FALSE,"XNV";"IMS_Infrastructure_2 (XNV)",#N/A,FALSE,"XNV"}</definedName>
    <definedName name="wrn.USA_Report_Book." localSheetId="21" hidden="1">{"Total_IMS (XNV)",#N/A,FALSE,"XNV";"Total_LIM (XNV)",#N/A,FALSE,"XNV";"Total_USA_IMS (XNV)",#N/A,FALSE,"XNV";"Total_USA_LIM (XNV)",#N/A,FALSE,"XNV";"Total_USA_Public_Equity (XNV)",#N/A,FALSE,"XNV";"IMS_Infrastructure_1 (XNV)",#N/A,FALSE,"XNV";"IMS_Infrastructure_2 (XNV)",#N/A,FALSE,"XNV"}</definedName>
    <definedName name="wrn.USA_Report_Book." localSheetId="15" hidden="1">{"Total_IMS (XNV)",#N/A,FALSE,"XNV";"Total_LIM (XNV)",#N/A,FALSE,"XNV";"Total_USA_IMS (XNV)",#N/A,FALSE,"XNV";"Total_USA_LIM (XNV)",#N/A,FALSE,"XNV";"Total_USA_Public_Equity (XNV)",#N/A,FALSE,"XNV";"IMS_Infrastructure_1 (XNV)",#N/A,FALSE,"XNV";"IMS_Infrastructure_2 (XNV)",#N/A,FALSE,"XNV"}</definedName>
    <definedName name="wrn.USA_Report_Book." localSheetId="19" hidden="1">{"Total_IMS (XNV)",#N/A,FALSE,"XNV";"Total_LIM (XNV)",#N/A,FALSE,"XNV";"Total_USA_IMS (XNV)",#N/A,FALSE,"XNV";"Total_USA_LIM (XNV)",#N/A,FALSE,"XNV";"Total_USA_Public_Equity (XNV)",#N/A,FALSE,"XNV";"IMS_Infrastructure_1 (XNV)",#N/A,FALSE,"XNV";"IMS_Infrastructure_2 (XNV)",#N/A,FALSE,"XNV"}</definedName>
    <definedName name="wrn.USA_Report_Book." hidden="1">{"Total_IMS (XNV)",#N/A,FALSE,"XNV";"Total_LIM (XNV)",#N/A,FALSE,"XNV";"Total_USA_IMS (XNV)",#N/A,FALSE,"XNV";"Total_USA_LIM (XNV)",#N/A,FALSE,"XNV";"Total_USA_Public_Equity (XNV)",#N/A,FALSE,"XNV";"IMS_Infrastructure_1 (XNV)",#N/A,FALSE,"XNV";"IMS_Infrastructure_2 (XNV)",#N/A,FALSE,"XNV"}</definedName>
    <definedName name="wrn.Version._.31.1.1996." localSheetId="20" hidden="1">{#N/A,#N/A,FALSE,"Deckblatt";#N/A,#N/A,FALSE,"Prämissen";#N/A,#N/A,FALSE,"GuV";#N/A,#N/A,FALSE,"Rübe";#N/A,#N/A,FALSE,"Markt";#N/A,#N/A,FALSE,"Herstellkosten";#N/A,#N/A,FALSE,"Kosten";#N/A,#N/A,FALSE,"Betriebsstoffe";#N/A,#N/A,FALSE,"Afa";#N/A,#N/A,FALSE,"Finanzen";#N/A,#N/A,FALSE,"Löhne"}</definedName>
    <definedName name="wrn.Version._.31.1.1996." localSheetId="21" hidden="1">{#N/A,#N/A,FALSE,"Deckblatt";#N/A,#N/A,FALSE,"Prämissen";#N/A,#N/A,FALSE,"GuV";#N/A,#N/A,FALSE,"Rübe";#N/A,#N/A,FALSE,"Markt";#N/A,#N/A,FALSE,"Herstellkosten";#N/A,#N/A,FALSE,"Kosten";#N/A,#N/A,FALSE,"Betriebsstoffe";#N/A,#N/A,FALSE,"Afa";#N/A,#N/A,FALSE,"Finanzen";#N/A,#N/A,FALSE,"Löhne"}</definedName>
    <definedName name="wrn.Version._.31.1.1996." localSheetId="15" hidden="1">{#N/A,#N/A,FALSE,"Deckblatt";#N/A,#N/A,FALSE,"Prämissen";#N/A,#N/A,FALSE,"GuV";#N/A,#N/A,FALSE,"Rübe";#N/A,#N/A,FALSE,"Markt";#N/A,#N/A,FALSE,"Herstellkosten";#N/A,#N/A,FALSE,"Kosten";#N/A,#N/A,FALSE,"Betriebsstoffe";#N/A,#N/A,FALSE,"Afa";#N/A,#N/A,FALSE,"Finanzen";#N/A,#N/A,FALSE,"Löhne"}</definedName>
    <definedName name="wrn.Version._.31.1.1996." localSheetId="19" hidden="1">{#N/A,#N/A,FALSE,"Deckblatt";#N/A,#N/A,FALSE,"Prämissen";#N/A,#N/A,FALSE,"GuV";#N/A,#N/A,FALSE,"Rübe";#N/A,#N/A,FALSE,"Markt";#N/A,#N/A,FALSE,"Herstellkosten";#N/A,#N/A,FALSE,"Kosten";#N/A,#N/A,FALSE,"Betriebsstoffe";#N/A,#N/A,FALSE,"Afa";#N/A,#N/A,FALSE,"Finanzen";#N/A,#N/A,FALSE,"Löhne"}</definedName>
    <definedName name="wrn.Version._.31.1.1996." hidden="1">{#N/A,#N/A,FALSE,"Deckblatt";#N/A,#N/A,FALSE,"Prämissen";#N/A,#N/A,FALSE,"GuV";#N/A,#N/A,FALSE,"Rübe";#N/A,#N/A,FALSE,"Markt";#N/A,#N/A,FALSE,"Herstellkosten";#N/A,#N/A,FALSE,"Kosten";#N/A,#N/A,FALSE,"Betriebsstoffe";#N/A,#N/A,FALSE,"Afa";#N/A,#N/A,FALSE,"Finanzen";#N/A,#N/A,FALSE,"Löhne"}</definedName>
    <definedName name="wrn.Viceroy." localSheetId="20" hidden="1">{"Vic_FF_All",#N/A,FALSE,"Viceroy";"Vic_FF_Tech",#N/A,FALSE,"Viceroy";"Vic_FF_Pricing",#N/A,FALSE,"Viceroy";"Vic_FF_perMille",#N/A,FALSE,"Viceroy"}</definedName>
    <definedName name="wrn.Viceroy." localSheetId="21" hidden="1">{"Vic_FF_All",#N/A,FALSE,"Viceroy";"Vic_FF_Tech",#N/A,FALSE,"Viceroy";"Vic_FF_Pricing",#N/A,FALSE,"Viceroy";"Vic_FF_perMille",#N/A,FALSE,"Viceroy"}</definedName>
    <definedName name="wrn.Viceroy." localSheetId="15" hidden="1">{"Vic_FF_All",#N/A,FALSE,"Viceroy";"Vic_FF_Tech",#N/A,FALSE,"Viceroy";"Vic_FF_Pricing",#N/A,FALSE,"Viceroy";"Vic_FF_perMille",#N/A,FALSE,"Viceroy"}</definedName>
    <definedName name="wrn.Viceroy." localSheetId="19" hidden="1">{"Vic_FF_All",#N/A,FALSE,"Viceroy";"Vic_FF_Tech",#N/A,FALSE,"Viceroy";"Vic_FF_Pricing",#N/A,FALSE,"Viceroy";"Vic_FF_perMille",#N/A,FALSE,"Viceroy"}</definedName>
    <definedName name="wrn.Viceroy." hidden="1">{"Vic_FF_All",#N/A,FALSE,"Viceroy";"Vic_FF_Tech",#N/A,FALSE,"Viceroy";"Vic_FF_Pricing",#N/A,FALSE,"Viceroy";"Vic_FF_perMille",#N/A,FALSE,"Viceroy"}</definedName>
    <definedName name="wrn.Viceroy._.Lights." localSheetId="20" hidden="1">{"Vic_Lg_All",#N/A,FALSE,"Viceroy Lights";"Vic_Lg_Tech",#N/A,FALSE,"Viceroy Lights";"Vic_Lg_Pricing",#N/A,FALSE,"Viceroy Lights";"Vic_Lg_PerMille",#N/A,FALSE,"Viceroy Lights"}</definedName>
    <definedName name="wrn.Viceroy._.Lights." localSheetId="21" hidden="1">{"Vic_Lg_All",#N/A,FALSE,"Viceroy Lights";"Vic_Lg_Tech",#N/A,FALSE,"Viceroy Lights";"Vic_Lg_Pricing",#N/A,FALSE,"Viceroy Lights";"Vic_Lg_PerMille",#N/A,FALSE,"Viceroy Lights"}</definedName>
    <definedName name="wrn.Viceroy._.Lights." localSheetId="15" hidden="1">{"Vic_Lg_All",#N/A,FALSE,"Viceroy Lights";"Vic_Lg_Tech",#N/A,FALSE,"Viceroy Lights";"Vic_Lg_Pricing",#N/A,FALSE,"Viceroy Lights";"Vic_Lg_PerMille",#N/A,FALSE,"Viceroy Lights"}</definedName>
    <definedName name="wrn.Viceroy._.Lights." localSheetId="19" hidden="1">{"Vic_Lg_All",#N/A,FALSE,"Viceroy Lights";"Vic_Lg_Tech",#N/A,FALSE,"Viceroy Lights";"Vic_Lg_Pricing",#N/A,FALSE,"Viceroy Lights";"Vic_Lg_PerMille",#N/A,FALSE,"Viceroy Lights"}</definedName>
    <definedName name="wrn.Viceroy._.Lights." hidden="1">{"Vic_Lg_All",#N/A,FALSE,"Viceroy Lights";"Vic_Lg_Tech",#N/A,FALSE,"Viceroy Lights";"Vic_Lg_Pricing",#N/A,FALSE,"Viceroy Lights";"Vic_Lg_PerMille",#N/A,FALSE,"Viceroy Lights"}</definedName>
    <definedName name="wrn.Vorab_Bericht." localSheetId="20" hidden="1">{#N/A,#N/A,FALSE,"Inhalt 1. Fassung";#N/A,#N/A,FALSE,"Ergebnisrechnung";#N/A,#N/A,FALSE,"Bilanz";#N/A,#N/A,FALSE,"Personal"}</definedName>
    <definedName name="wrn.Vorab_Bericht." localSheetId="21" hidden="1">{#N/A,#N/A,FALSE,"Inhalt 1. Fassung";#N/A,#N/A,FALSE,"Ergebnisrechnung";#N/A,#N/A,FALSE,"Bilanz";#N/A,#N/A,FALSE,"Personal"}</definedName>
    <definedName name="wrn.Vorab_Bericht." localSheetId="15" hidden="1">{#N/A,#N/A,FALSE,"Inhalt 1. Fassung";#N/A,#N/A,FALSE,"Ergebnisrechnung";#N/A,#N/A,FALSE,"Bilanz";#N/A,#N/A,FALSE,"Personal"}</definedName>
    <definedName name="wrn.Vorab_Bericht." localSheetId="19" hidden="1">{#N/A,#N/A,FALSE,"Inhalt 1. Fassung";#N/A,#N/A,FALSE,"Ergebnisrechnung";#N/A,#N/A,FALSE,"Bilanz";#N/A,#N/A,FALSE,"Personal"}</definedName>
    <definedName name="wrn.Vorab_Bericht." hidden="1">{#N/A,#N/A,FALSE,"Inhalt 1. Fassung";#N/A,#N/A,FALSE,"Ergebnisrechnung";#N/A,#N/A,FALSE,"Bilanz";#N/A,#N/A,FALSE,"Personal"}</definedName>
    <definedName name="wrn.Vorstandsmappe." localSheetId="15"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wrn.Vorstandsmappe." localSheetId="19"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wrn.Vorstandsmappe."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wrn.VROM." localSheetId="15" hidden="1">{#N/A,#N/A,TRUE,"1.PRODUCTIA";#N/A,#N/A,TRUE,"2.PERSONAL";#N/A,#N/A,TRUE,"3.PROFIT";#N/A,#N/A,TRUE,"4.BILANT";#N/A,#N/A,TRUE,"5.1 LIVRARI( HL)";#N/A,#N/A,TRUE,"5.1 LIVRARI( HL)-ST";#N/A,#N/A,TRUE,"5.1 LIVRARI( HL)-BURO";#N/A,#N/A,TRUE,"5.2 LIVRARI (TROL)";#N/A,#N/A,TRUE,"5.2 LIVRARI (TROL)- ST ";#N/A,#N/A,TRUE,"5.2 LIVRARI (TROL)-BURO";#N/A,#N/A,TRUE,"6.1.1 INVESTITII";#N/A,#N/A,TRUE,"6.1.2 INVEST";#N/A,#N/A,TRUE,"7.ENERGIE";#N/A,#N/A,TRUE,"ABATERE"}</definedName>
    <definedName name="wrn.VROM." localSheetId="19" hidden="1">{#N/A,#N/A,TRUE,"1.PRODUCTIA";#N/A,#N/A,TRUE,"2.PERSONAL";#N/A,#N/A,TRUE,"3.PROFIT";#N/A,#N/A,TRUE,"4.BILANT";#N/A,#N/A,TRUE,"5.1 LIVRARI( HL)";#N/A,#N/A,TRUE,"5.1 LIVRARI( HL)-ST";#N/A,#N/A,TRUE,"5.1 LIVRARI( HL)-BURO";#N/A,#N/A,TRUE,"5.2 LIVRARI (TROL)";#N/A,#N/A,TRUE,"5.2 LIVRARI (TROL)- ST ";#N/A,#N/A,TRUE,"5.2 LIVRARI (TROL)-BURO";#N/A,#N/A,TRUE,"6.1.1 INVESTITII";#N/A,#N/A,TRUE,"6.1.2 INVEST";#N/A,#N/A,TRUE,"7.ENERGIE";#N/A,#N/A,TRUE,"ABATERE"}</definedName>
    <definedName name="wrn.VROM." hidden="1">{#N/A,#N/A,TRUE,"1.PRODUCTIA";#N/A,#N/A,TRUE,"2.PERSONAL";#N/A,#N/A,TRUE,"3.PROFIT";#N/A,#N/A,TRUE,"4.BILANT";#N/A,#N/A,TRUE,"5.1 LIVRARI( HL)";#N/A,#N/A,TRUE,"5.1 LIVRARI( HL)-ST";#N/A,#N/A,TRUE,"5.1 LIVRARI( HL)-BURO";#N/A,#N/A,TRUE,"5.2 LIVRARI (TROL)";#N/A,#N/A,TRUE,"5.2 LIVRARI (TROL)- ST ";#N/A,#N/A,TRUE,"5.2 LIVRARI (TROL)-BURO";#N/A,#N/A,TRUE,"6.1.1 INVESTITII";#N/A,#N/A,TRUE,"6.1.2 INVEST";#N/A,#N/A,TRUE,"7.ENERGIE";#N/A,#N/A,TRUE,"ABATERE"}</definedName>
    <definedName name="wrn.VV." localSheetId="20" hidden="1">{"VV_CF",#N/A,FALSE,"VV_B_CF";"VV_IS",#N/A,FALSE,"VV_B_IS";"VV_BS",#N/A,FALSE,"VV_B_BS"}</definedName>
    <definedName name="wrn.VV." localSheetId="21" hidden="1">{"VV_CF",#N/A,FALSE,"VV_B_CF";"VV_IS",#N/A,FALSE,"VV_B_IS";"VV_BS",#N/A,FALSE,"VV_B_BS"}</definedName>
    <definedName name="wrn.VV." localSheetId="15" hidden="1">{"VV_CF",#N/A,FALSE,"VV_B_CF";"VV_IS",#N/A,FALSE,"VV_B_IS";"VV_BS",#N/A,FALSE,"VV_B_BS"}</definedName>
    <definedName name="wrn.VV." localSheetId="19" hidden="1">{"VV_CF",#N/A,FALSE,"VV_B_CF";"VV_IS",#N/A,FALSE,"VV_B_IS";"VV_BS",#N/A,FALSE,"VV_B_BS"}</definedName>
    <definedName name="wrn.VV." hidden="1">{"VV_CF",#N/A,FALSE,"VV_B_CF";"VV_IS",#N/A,FALSE,"VV_B_IS";"VV_BS",#N/A,FALSE,"VV_B_BS"}</definedName>
    <definedName name="wrn.VV.3" localSheetId="20" hidden="1">{"VV_CF",#N/A,FALSE,"VV_B_CF";"VV_IS",#N/A,FALSE,"VV_B_IS";"VV_BS",#N/A,FALSE,"VV_B_BS"}</definedName>
    <definedName name="wrn.VV.3" localSheetId="21" hidden="1">{"VV_CF",#N/A,FALSE,"VV_B_CF";"VV_IS",#N/A,FALSE,"VV_B_IS";"VV_BS",#N/A,FALSE,"VV_B_BS"}</definedName>
    <definedName name="wrn.VV.3" localSheetId="15" hidden="1">{"VV_CF",#N/A,FALSE,"VV_B_CF";"VV_IS",#N/A,FALSE,"VV_B_IS";"VV_BS",#N/A,FALSE,"VV_B_BS"}</definedName>
    <definedName name="wrn.VV.3" localSheetId="19" hidden="1">{"VV_CF",#N/A,FALSE,"VV_B_CF";"VV_IS",#N/A,FALSE,"VV_B_IS";"VV_BS",#N/A,FALSE,"VV_B_BS"}</definedName>
    <definedName name="wrn.VV.3" hidden="1">{"VV_CF",#N/A,FALSE,"VV_B_CF";"VV_IS",#N/A,FALSE,"VV_B_IS";"VV_BS",#N/A,FALSE,"VV_B_BS"}</definedName>
    <definedName name="wrn.WGR" localSheetId="20" hidden="1">{"fleisch",#N/A,FALSE,"WG HK";"food",#N/A,FALSE,"WG HK";"hartwaren",#N/A,FALSE,"WG HK";"weichwaren",#N/A,FALSE,"WG HK"}</definedName>
    <definedName name="wrn.WGR" localSheetId="21" hidden="1">{"fleisch",#N/A,FALSE,"WG HK";"food",#N/A,FALSE,"WG HK";"hartwaren",#N/A,FALSE,"WG HK";"weichwaren",#N/A,FALSE,"WG HK"}</definedName>
    <definedName name="wrn.WGR" localSheetId="15" hidden="1">{"fleisch",#N/A,FALSE,"WG HK";"food",#N/A,FALSE,"WG HK";"hartwaren",#N/A,FALSE,"WG HK";"weichwaren",#N/A,FALSE,"WG HK"}</definedName>
    <definedName name="wrn.WGR" localSheetId="19" hidden="1">{"fleisch",#N/A,FALSE,"WG HK";"food",#N/A,FALSE,"WG HK";"hartwaren",#N/A,FALSE,"WG HK";"weichwaren",#N/A,FALSE,"WG HK"}</definedName>
    <definedName name="wrn.WGR" hidden="1">{"fleisch",#N/A,FALSE,"WG HK";"food",#N/A,FALSE,"WG HK";"hartwaren",#N/A,FALSE,"WG HK";"weichwaren",#N/A,FALSE,"WG HK"}</definedName>
    <definedName name="wrn.WGRUPPEN." localSheetId="20" hidden="1">{"fleisch",#N/A,FALSE,"WG HK";"food",#N/A,FALSE,"WG HK";"hartwaren",#N/A,FALSE,"WG HK";"weichwaren",#N/A,FALSE,"WG HK"}</definedName>
    <definedName name="wrn.WGRUPPEN." localSheetId="21" hidden="1">{"fleisch",#N/A,FALSE,"WG HK";"food",#N/A,FALSE,"WG HK";"hartwaren",#N/A,FALSE,"WG HK";"weichwaren",#N/A,FALSE,"WG HK"}</definedName>
    <definedName name="wrn.WGRUPPEN." localSheetId="15" hidden="1">{"fleisch",#N/A,FALSE,"WG HK";"food",#N/A,FALSE,"WG HK";"hartwaren",#N/A,FALSE,"WG HK";"weichwaren",#N/A,FALSE,"WG HK"}</definedName>
    <definedName name="wrn.WGRUPPEN." localSheetId="19" hidden="1">{"fleisch",#N/A,FALSE,"WG HK";"food",#N/A,FALSE,"WG HK";"hartwaren",#N/A,FALSE,"WG HK";"weichwaren",#N/A,FALSE,"WG HK"}</definedName>
    <definedName name="wrn.WGRUPPEN." hidden="1">{"fleisch",#N/A,FALSE,"WG HK";"food",#N/A,FALSE,"WG HK";"hartwaren",#N/A,FALSE,"WG HK";"weichwaren",#N/A,FALSE,"WG HK"}</definedName>
    <definedName name="wrn.wr." localSheetId="20" hidden="1">{#N/A,#N/A,FALSE,"WHITE-RODGERS SK";#N/A,#N/A,FALSE,"WHITE-RODGERS RG";#N/A,#N/A,FALSE,"WHITE-RODGERS SK BC";#N/A,#N/A,FALSE,"WHITE-RODGERS RG BC";#N/A,#N/A,FALSE,"GENERAL CONTROLS SK";#N/A,#N/A,FALSE,"GENERAL CONTROLS RG";#N/A,#N/A,FALSE,"PACTROL SK";#N/A,#N/A,FALSE,"PACTROL RG"}</definedName>
    <definedName name="wrn.wr." localSheetId="21" hidden="1">{#N/A,#N/A,FALSE,"WHITE-RODGERS SK";#N/A,#N/A,FALSE,"WHITE-RODGERS RG";#N/A,#N/A,FALSE,"WHITE-RODGERS SK BC";#N/A,#N/A,FALSE,"WHITE-RODGERS RG BC";#N/A,#N/A,FALSE,"GENERAL CONTROLS SK";#N/A,#N/A,FALSE,"GENERAL CONTROLS RG";#N/A,#N/A,FALSE,"PACTROL SK";#N/A,#N/A,FALSE,"PACTROL RG"}</definedName>
    <definedName name="wrn.wr." localSheetId="15" hidden="1">{#N/A,#N/A,FALSE,"WHITE-RODGERS SK";#N/A,#N/A,FALSE,"WHITE-RODGERS RG";#N/A,#N/A,FALSE,"WHITE-RODGERS SK BC";#N/A,#N/A,FALSE,"WHITE-RODGERS RG BC";#N/A,#N/A,FALSE,"GENERAL CONTROLS SK";#N/A,#N/A,FALSE,"GENERAL CONTROLS RG";#N/A,#N/A,FALSE,"PACTROL SK";#N/A,#N/A,FALSE,"PACTROL RG"}</definedName>
    <definedName name="wrn.wr." localSheetId="19" hidden="1">{#N/A,#N/A,FALSE,"WHITE-RODGERS SK";#N/A,#N/A,FALSE,"WHITE-RODGERS RG";#N/A,#N/A,FALSE,"WHITE-RODGERS SK BC";#N/A,#N/A,FALSE,"WHITE-RODGERS RG BC";#N/A,#N/A,FALSE,"GENERAL CONTROLS SK";#N/A,#N/A,FALSE,"GENERAL CONTROLS RG";#N/A,#N/A,FALSE,"PACTROL SK";#N/A,#N/A,FALSE,"PACTROL RG"}</definedName>
    <definedName name="wrn.wr." hidden="1">{#N/A,#N/A,FALSE,"WHITE-RODGERS SK";#N/A,#N/A,FALSE,"WHITE-RODGERS RG";#N/A,#N/A,FALSE,"WHITE-RODGERS SK BC";#N/A,#N/A,FALSE,"WHITE-RODGERS RG BC";#N/A,#N/A,FALSE,"GENERAL CONTROLS SK";#N/A,#N/A,FALSE,"GENERAL CONTROLS RG";#N/A,#N/A,FALSE,"PACTROL SK";#N/A,#N/A,FALSE,"PACTROL RG"}</definedName>
    <definedName name="wrn.xrates." localSheetId="20" hidden="1">{#N/A,#N/A,FALSE,"1996";#N/A,#N/A,FALSE,"1995";#N/A,#N/A,FALSE,"1994"}</definedName>
    <definedName name="wrn.xrates." localSheetId="21" hidden="1">{#N/A,#N/A,FALSE,"1996";#N/A,#N/A,FALSE,"1995";#N/A,#N/A,FALSE,"1994"}</definedName>
    <definedName name="wrn.xrates." localSheetId="15" hidden="1">{#N/A,#N/A,FALSE,"1996";#N/A,#N/A,FALSE,"1995";#N/A,#N/A,FALSE,"1994"}</definedName>
    <definedName name="wrn.xrates." localSheetId="19" hidden="1">{#N/A,#N/A,FALSE,"1996";#N/A,#N/A,FALSE,"1995";#N/A,#N/A,FALSE,"1994"}</definedName>
    <definedName name="wrn.xrates." hidden="1">{#N/A,#N/A,FALSE,"1996";#N/A,#N/A,FALSE,"1995";#N/A,#N/A,FALSE,"1994"}</definedName>
    <definedName name="wrn.Y" localSheetId="20" hidden="1">{#N/A,#N/A,FALSE,"EOC YTD ACTUAL";#N/A,#N/A,FALSE,"Distributor YTD Actual";#N/A,#N/A,FALSE,"Manufacturing YTD Actual";#N/A,#N/A,FALSE,"Service YTD Actual"}</definedName>
    <definedName name="wrn.Y" localSheetId="21" hidden="1">{#N/A,#N/A,FALSE,"EOC YTD ACTUAL";#N/A,#N/A,FALSE,"Distributor YTD Actual";#N/A,#N/A,FALSE,"Manufacturing YTD Actual";#N/A,#N/A,FALSE,"Service YTD Actual"}</definedName>
    <definedName name="wrn.Y" localSheetId="15" hidden="1">{#N/A,#N/A,FALSE,"EOC YTD ACTUAL";#N/A,#N/A,FALSE,"Distributor YTD Actual";#N/A,#N/A,FALSE,"Manufacturing YTD Actual";#N/A,#N/A,FALSE,"Service YTD Actual"}</definedName>
    <definedName name="wrn.Y" localSheetId="19" hidden="1">{#N/A,#N/A,FALSE,"EOC YTD ACTUAL";#N/A,#N/A,FALSE,"Distributor YTD Actual";#N/A,#N/A,FALSE,"Manufacturing YTD Actual";#N/A,#N/A,FALSE,"Service YTD Actual"}</definedName>
    <definedName name="wrn.Y" hidden="1">{#N/A,#N/A,FALSE,"EOC YTD ACTUAL";#N/A,#N/A,FALSE,"Distributor YTD Actual";#N/A,#N/A,FALSE,"Manufacturing YTD Actual";#N/A,#N/A,FALSE,"Service YTD Actual"}</definedName>
    <definedName name="wrn.YTD._.BU._.RESULTS." localSheetId="20" hidden="1">{"CALIF",#N/A,FALSE,"BU Results";"ACCA",#N/A,FALSE,"BU Results";"CONSOL",#N/A,FALSE,"BU Results";"EANW",#N/A,FALSE,"BU Results";"GWTX",#N/A,FALSE,"BU Results";"MIHT",#N/A,FALSE,"BU Results";"SEFL",#N/A,FALSE,"BU Results"}</definedName>
    <definedName name="wrn.YTD._.BU._.RESULTS." localSheetId="21" hidden="1">{"CALIF",#N/A,FALSE,"BU Results";"ACCA",#N/A,FALSE,"BU Results";"CONSOL",#N/A,FALSE,"BU Results";"EANW",#N/A,FALSE,"BU Results";"GWTX",#N/A,FALSE,"BU Results";"MIHT",#N/A,FALSE,"BU Results";"SEFL",#N/A,FALSE,"BU Results"}</definedName>
    <definedName name="wrn.YTD._.BU._.RESULTS." localSheetId="15" hidden="1">{"CALIF",#N/A,FALSE,"BU Results";"ACCA",#N/A,FALSE,"BU Results";"CONSOL",#N/A,FALSE,"BU Results";"EANW",#N/A,FALSE,"BU Results";"GWTX",#N/A,FALSE,"BU Results";"MIHT",#N/A,FALSE,"BU Results";"SEFL",#N/A,FALSE,"BU Results"}</definedName>
    <definedName name="wrn.YTD._.BU._.RESULTS." localSheetId="19" hidden="1">{"CALIF",#N/A,FALSE,"BU Results";"ACCA",#N/A,FALSE,"BU Results";"CONSOL",#N/A,FALSE,"BU Results";"EANW",#N/A,FALSE,"BU Results";"GWTX",#N/A,FALSE,"BU Results";"MIHT",#N/A,FALSE,"BU Results";"SEFL",#N/A,FALSE,"BU Results"}</definedName>
    <definedName name="wrn.YTD._.BU._.RESULTS." hidden="1">{"CALIF",#N/A,FALSE,"BU Results";"ACCA",#N/A,FALSE,"BU Results";"CONSOL",#N/A,FALSE,"BU Results";"EANW",#N/A,FALSE,"BU Results";"GWTX",#N/A,FALSE,"BU Results";"MIHT",#N/A,FALSE,"BU Results";"SEFL",#N/A,FALSE,"BU Results"}</definedName>
    <definedName name="wrn.YTD._.Reporting." localSheetId="20" hidden="1">{#N/A,#N/A,FALSE,"EOC YTD ACTUAL";#N/A,#N/A,FALSE,"Distributor YTD Actual";#N/A,#N/A,FALSE,"Manufacturing YTD Actual";#N/A,#N/A,FALSE,"Service YTD Actual"}</definedName>
    <definedName name="wrn.YTD._.Reporting." localSheetId="21" hidden="1">{#N/A,#N/A,FALSE,"EOC YTD ACTUAL";#N/A,#N/A,FALSE,"Distributor YTD Actual";#N/A,#N/A,FALSE,"Manufacturing YTD Actual";#N/A,#N/A,FALSE,"Service YTD Actual"}</definedName>
    <definedName name="wrn.YTD._.Reporting." localSheetId="15" hidden="1">{#N/A,#N/A,FALSE,"EOC YTD ACTUAL";#N/A,#N/A,FALSE,"Distributor YTD Actual";#N/A,#N/A,FALSE,"Manufacturing YTD Actual";#N/A,#N/A,FALSE,"Service YTD Actual"}</definedName>
    <definedName name="wrn.YTD._.Reporting." localSheetId="19" hidden="1">{#N/A,#N/A,FALSE,"EOC YTD ACTUAL";#N/A,#N/A,FALSE,"Distributor YTD Actual";#N/A,#N/A,FALSE,"Manufacturing YTD Actual";#N/A,#N/A,FALSE,"Service YTD Actual"}</definedName>
    <definedName name="wrn.YTD._.Reporting." hidden="1">{#N/A,#N/A,FALSE,"EOC YTD ACTUAL";#N/A,#N/A,FALSE,"Distributor YTD Actual";#N/A,#N/A,FALSE,"Manufacturing YTD Actual";#N/A,#N/A,FALSE,"Service YTD Actual"}</definedName>
    <definedName name="wrn.Zuckerkalkulation." localSheetId="20" hidden="1">{#N/A,#N/A,FALSE,"daten 98 pro Fa ";#N/A,#N/A,FALSE,"daten 99 pro Fa  ";#N/A,#N/A,FALSE,"daten 00 pro Fa ";#N/A,#N/A,FALSE,"daten 01 pro Fa ";#N/A,#N/A,FALSE,"ACS 97-01";#N/A,#N/A,FALSE,"ERCSI 97-01 ";#N/A,#N/A,FALSE,"Mezöh 97-01 ";#N/A,#N/A,FALSE,"Sarkad 97-01";#N/A,#N/A,FALSE,"Sarvar 97-01"}</definedName>
    <definedName name="wrn.Zuckerkalkulation." localSheetId="21" hidden="1">{#N/A,#N/A,FALSE,"daten 98 pro Fa ";#N/A,#N/A,FALSE,"daten 99 pro Fa  ";#N/A,#N/A,FALSE,"daten 00 pro Fa ";#N/A,#N/A,FALSE,"daten 01 pro Fa ";#N/A,#N/A,FALSE,"ACS 97-01";#N/A,#N/A,FALSE,"ERCSI 97-01 ";#N/A,#N/A,FALSE,"Mezöh 97-01 ";#N/A,#N/A,FALSE,"Sarkad 97-01";#N/A,#N/A,FALSE,"Sarvar 97-01"}</definedName>
    <definedName name="wrn.Zuckerkalkulation." localSheetId="15" hidden="1">{#N/A,#N/A,FALSE,"daten 98 pro Fa ";#N/A,#N/A,FALSE,"daten 99 pro Fa  ";#N/A,#N/A,FALSE,"daten 00 pro Fa ";#N/A,#N/A,FALSE,"daten 01 pro Fa ";#N/A,#N/A,FALSE,"ACS 97-01";#N/A,#N/A,FALSE,"ERCSI 97-01 ";#N/A,#N/A,FALSE,"Mezöh 97-01 ";#N/A,#N/A,FALSE,"Sarkad 97-01";#N/A,#N/A,FALSE,"Sarvar 97-01"}</definedName>
    <definedName name="wrn.Zuckerkalkulation." localSheetId="19" hidden="1">{#N/A,#N/A,FALSE,"daten 98 pro Fa ";#N/A,#N/A,FALSE,"daten 99 pro Fa  ";#N/A,#N/A,FALSE,"daten 00 pro Fa ";#N/A,#N/A,FALSE,"daten 01 pro Fa ";#N/A,#N/A,FALSE,"ACS 97-01";#N/A,#N/A,FALSE,"ERCSI 97-01 ";#N/A,#N/A,FALSE,"Mezöh 97-01 ";#N/A,#N/A,FALSE,"Sarkad 97-01";#N/A,#N/A,FALSE,"Sarvar 97-01"}</definedName>
    <definedName name="wrn.Zuckerkalkulation." hidden="1">{#N/A,#N/A,FALSE,"daten 98 pro Fa ";#N/A,#N/A,FALSE,"daten 99 pro Fa  ";#N/A,#N/A,FALSE,"daten 00 pro Fa ";#N/A,#N/A,FALSE,"daten 01 pro Fa ";#N/A,#N/A,FALSE,"ACS 97-01";#N/A,#N/A,FALSE,"ERCSI 97-01 ";#N/A,#N/A,FALSE,"Mezöh 97-01 ";#N/A,#N/A,FALSE,"Sarkad 97-01";#N/A,#N/A,FALSE,"Sarvar 97-01"}</definedName>
    <definedName name="wrn2.Bplan." localSheetId="15" hidden="1">{#N/A,#N/A,FALSE,"F_Plan";#N/A,#N/A,FALSE,"Parameter"}</definedName>
    <definedName name="wrn2.Bplan." localSheetId="19" hidden="1">{#N/A,#N/A,FALSE,"F_Plan";#N/A,#N/A,FALSE,"Parameter"}</definedName>
    <definedName name="wrn2.Bplan." hidden="1">{#N/A,#N/A,FALSE,"F_Plan";#N/A,#N/A,FALSE,"Parameter"}</definedName>
    <definedName name="wrnn" localSheetId="20" hidden="1">{#N/A,#N/A,FALSE,"Vermögen kurz";#N/A,#N/A,FALSE,"Finanz kurz";#N/A,#N/A,FALSE,"Erfolg";#N/A,#N/A,FALSE,"Kapitalfluß";#N/A,#N/A,FALSE,"KZ nach URG";#N/A,#N/A,FALSE,"Kennzahlen"}</definedName>
    <definedName name="wrnn" localSheetId="21" hidden="1">{#N/A,#N/A,FALSE,"Vermögen kurz";#N/A,#N/A,FALSE,"Finanz kurz";#N/A,#N/A,FALSE,"Erfolg";#N/A,#N/A,FALSE,"Kapitalfluß";#N/A,#N/A,FALSE,"KZ nach URG";#N/A,#N/A,FALSE,"Kennzahlen"}</definedName>
    <definedName name="wrnn" localSheetId="15" hidden="1">{#N/A,#N/A,FALSE,"Vermögen kurz";#N/A,#N/A,FALSE,"Finanz kurz";#N/A,#N/A,FALSE,"Erfolg";#N/A,#N/A,FALSE,"Kapitalfluß";#N/A,#N/A,FALSE,"KZ nach URG";#N/A,#N/A,FALSE,"Kennzahlen"}</definedName>
    <definedName name="wrnn" localSheetId="19" hidden="1">{#N/A,#N/A,FALSE,"Vermögen kurz";#N/A,#N/A,FALSE,"Finanz kurz";#N/A,#N/A,FALSE,"Erfolg";#N/A,#N/A,FALSE,"Kapitalfluß";#N/A,#N/A,FALSE,"KZ nach URG";#N/A,#N/A,FALSE,"Kennzahlen"}</definedName>
    <definedName name="wrnn" hidden="1">{#N/A,#N/A,FALSE,"Vermögen kurz";#N/A,#N/A,FALSE,"Finanz kurz";#N/A,#N/A,FALSE,"Erfolg";#N/A,#N/A,FALSE,"Kapitalfluß";#N/A,#N/A,FALSE,"KZ nach URG";#N/A,#N/A,FALSE,"Kennzahlen"}</definedName>
    <definedName name="wvu.CapersView." localSheetId="20"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localSheetId="21"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localSheetId="15"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localSheetId="19"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Japan_Capers_Ed_Pub." localSheetId="20"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localSheetId="21"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localSheetId="15"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localSheetId="19"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KJP_CC." localSheetId="20"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localSheetId="21"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localSheetId="15"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localSheetId="19"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start." localSheetId="15"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vu.start." localSheetId="19"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vu.start."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vu.vi1." localSheetId="15" hidden="1">{TRUE,TRUE,-1.25,-15.5,484.5,276.75,FALSE,TRUE,TRUE,TRUE,0,1,#N/A,4,8,8.61016949152542,4,3,FALSE,TRUE,3,TRUE,1,FALSE,75,"Swvu.vi1.","ACwvu.vi1.",#N/A,FALSE,FALSE,0.31,0.69,0.72,0.74,2,"&amp;CFile:&amp;F","Page &amp;P of &amp;N",FALSE,FALSE,FALSE,FALSE,1,#N/A,1,1,FALSE,FALSE,#N/A,"Cwvu.vi1.",FALSE,FALSE,FALSE,9,300,300,FALSE,FALSE,TRUE,TRUE,TRUE}</definedName>
    <definedName name="wvu.vi1." localSheetId="19" hidden="1">{TRUE,TRUE,-1.25,-15.5,484.5,276.75,FALSE,TRUE,TRUE,TRUE,0,1,#N/A,4,8,8.61016949152542,4,3,FALSE,TRUE,3,TRUE,1,FALSE,75,"Swvu.vi1.","ACwvu.vi1.",#N/A,FALSE,FALSE,0.31,0.69,0.72,0.74,2,"&amp;CFile:&amp;F","Page &amp;P of &amp;N",FALSE,FALSE,FALSE,FALSE,1,#N/A,1,1,FALSE,FALSE,#N/A,"Cwvu.vi1.",FALSE,FALSE,FALSE,9,300,300,FALSE,FALSE,TRUE,TRUE,TRUE}</definedName>
    <definedName name="wvu.vi1." hidden="1">{TRUE,TRUE,-1.25,-15.5,484.5,276.75,FALSE,TRUE,TRUE,TRUE,0,1,#N/A,4,8,8.61016949152542,4,3,FALSE,TRUE,3,TRUE,1,FALSE,75,"Swvu.vi1.","ACwvu.vi1.",#N/A,FALSE,FALSE,0.31,0.69,0.72,0.74,2,"&amp;CFile:&amp;F","Page &amp;P of &amp;N",FALSE,FALSE,FALSE,FALSE,1,#N/A,1,1,FALSE,FALSE,#N/A,"Cwvu.vi1.",FALSE,FALSE,FALSE,9,300,300,FALSE,FALSE,TRUE,TRUE,TRUE}</definedName>
    <definedName name="ww" localSheetId="20" hidden="1">Main.SAPF4Help()</definedName>
    <definedName name="ww" localSheetId="21" hidden="1">Main.SAPF4Help()</definedName>
    <definedName name="ww" localSheetId="15" hidden="1">Main.SAPF4Help()</definedName>
    <definedName name="ww" localSheetId="19" hidden="1">Main.SAPF4Help()</definedName>
    <definedName name="ww" hidden="1">Main.SAPF4Help()</definedName>
    <definedName name="www" localSheetId="20" hidden="1">Main.SAPF4Help()</definedName>
    <definedName name="www" localSheetId="21" hidden="1">Main.SAPF4Help()</definedName>
    <definedName name="www" localSheetId="15" hidden="1">Main.SAPF4Help()</definedName>
    <definedName name="www" localSheetId="19" hidden="1">Main.SAPF4Help()</definedName>
    <definedName name="www" hidden="1">Main.SAPF4Help()</definedName>
    <definedName name="wwww" localSheetId="20" hidden="1">{#N/A,#N/A,FALSE,"HMF";#N/A,#N/A,FALSE,"FACIL";#N/A,#N/A,FALSE,"HMFINANCE";#N/A,#N/A,FALSE,"HMEUROPE";#N/A,#N/A,FALSE,"HHAB CONSO";#N/A,#N/A,FALSE,"PAB";#N/A,#N/A,FALSE,"MMC";#N/A,#N/A,FALSE,"THAI";#N/A,#N/A,FALSE,"SINPA";#N/A,#N/A,FALSE,"POLAND"}</definedName>
    <definedName name="wwww" localSheetId="21" hidden="1">{#N/A,#N/A,FALSE,"HMF";#N/A,#N/A,FALSE,"FACIL";#N/A,#N/A,FALSE,"HMFINANCE";#N/A,#N/A,FALSE,"HMEUROPE";#N/A,#N/A,FALSE,"HHAB CONSO";#N/A,#N/A,FALSE,"PAB";#N/A,#N/A,FALSE,"MMC";#N/A,#N/A,FALSE,"THAI";#N/A,#N/A,FALSE,"SINPA";#N/A,#N/A,FALSE,"POLAND"}</definedName>
    <definedName name="wwww" localSheetId="15" hidden="1">{#N/A,#N/A,FALSE,"HMF";#N/A,#N/A,FALSE,"FACIL";#N/A,#N/A,FALSE,"HMFINANCE";#N/A,#N/A,FALSE,"HMEUROPE";#N/A,#N/A,FALSE,"HHAB CONSO";#N/A,#N/A,FALSE,"PAB";#N/A,#N/A,FALSE,"MMC";#N/A,#N/A,FALSE,"THAI";#N/A,#N/A,FALSE,"SINPA";#N/A,#N/A,FALSE,"POLAND"}</definedName>
    <definedName name="wwww" localSheetId="19" hidden="1">{#N/A,#N/A,FALSE,"HMF";#N/A,#N/A,FALSE,"FACIL";#N/A,#N/A,FALSE,"HMFINANCE";#N/A,#N/A,FALSE,"HMEUROPE";#N/A,#N/A,FALSE,"HHAB CONSO";#N/A,#N/A,FALSE,"PAB";#N/A,#N/A,FALSE,"MMC";#N/A,#N/A,FALSE,"THAI";#N/A,#N/A,FALSE,"SINPA";#N/A,#N/A,FALSE,"POLAND"}</definedName>
    <definedName name="wwww" hidden="1">{#N/A,#N/A,FALSE,"HMF";#N/A,#N/A,FALSE,"FACIL";#N/A,#N/A,FALSE,"HMFINANCE";#N/A,#N/A,FALSE,"HMEUROPE";#N/A,#N/A,FALSE,"HHAB CONSO";#N/A,#N/A,FALSE,"PAB";#N/A,#N/A,FALSE,"MMC";#N/A,#N/A,FALSE,"THAI";#N/A,#N/A,FALSE,"SINPA";#N/A,#N/A,FALSE,"POLAND"}</definedName>
    <definedName name="wwwww" localSheetId="20" hidden="1">{#N/A,#N/A,FALSE,"Viceroy";#N/A,#N/A,FALSE,"Hollywood";#N/A,#N/A,FALSE,"Kent 100's";#N/A,#N/A,FALSE,"Kent PL";#N/A,#N/A,FALSE,"Pall Mall Lights";#N/A,#N/A,FALSE,"Pall Mall FF";#N/A,#N/A,FALSE,"Lucky Strike FF(Arrowhead)";#N/A,#N/A,FALSE,"Danube";#N/A,#N/A,FALSE,"Rothmans";#N/A,#N/A,FALSE,"Summary"}</definedName>
    <definedName name="wwwww" localSheetId="21" hidden="1">{#N/A,#N/A,FALSE,"Viceroy";#N/A,#N/A,FALSE,"Hollywood";#N/A,#N/A,FALSE,"Kent 100's";#N/A,#N/A,FALSE,"Kent PL";#N/A,#N/A,FALSE,"Pall Mall Lights";#N/A,#N/A,FALSE,"Pall Mall FF";#N/A,#N/A,FALSE,"Lucky Strike FF(Arrowhead)";#N/A,#N/A,FALSE,"Danube";#N/A,#N/A,FALSE,"Rothmans";#N/A,#N/A,FALSE,"Summary"}</definedName>
    <definedName name="wwwww" localSheetId="15" hidden="1">{#N/A,#N/A,FALSE,"Viceroy";#N/A,#N/A,FALSE,"Hollywood";#N/A,#N/A,FALSE,"Kent 100's";#N/A,#N/A,FALSE,"Kent PL";#N/A,#N/A,FALSE,"Pall Mall Lights";#N/A,#N/A,FALSE,"Pall Mall FF";#N/A,#N/A,FALSE,"Lucky Strike FF(Arrowhead)";#N/A,#N/A,FALSE,"Danube";#N/A,#N/A,FALSE,"Rothmans";#N/A,#N/A,FALSE,"Summary"}</definedName>
    <definedName name="wwwww" localSheetId="19" hidden="1">{#N/A,#N/A,FALSE,"Viceroy";#N/A,#N/A,FALSE,"Hollywood";#N/A,#N/A,FALSE,"Kent 100's";#N/A,#N/A,FALSE,"Kent PL";#N/A,#N/A,FALSE,"Pall Mall Lights";#N/A,#N/A,FALSE,"Pall Mall FF";#N/A,#N/A,FALSE,"Lucky Strike FF(Arrowhead)";#N/A,#N/A,FALSE,"Danube";#N/A,#N/A,FALSE,"Rothmans";#N/A,#N/A,FALSE,"Summary"}</definedName>
    <definedName name="wwwww" hidden="1">{#N/A,#N/A,FALSE,"Viceroy";#N/A,#N/A,FALSE,"Hollywood";#N/A,#N/A,FALSE,"Kent 100's";#N/A,#N/A,FALSE,"Kent PL";#N/A,#N/A,FALSE,"Pall Mall Lights";#N/A,#N/A,FALSE,"Pall Mall FF";#N/A,#N/A,FALSE,"Lucky Strike FF(Arrowhead)";#N/A,#N/A,FALSE,"Danube";#N/A,#N/A,FALSE,"Rothmans";#N/A,#N/A,FALSE,"Summary"}</definedName>
    <definedName name="wwwwwww"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wwwwww"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wwwwww"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wwwwwwww" localSheetId="20"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 localSheetId="21"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 localSheetId="15"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WWWWW" localSheetId="20" hidden="1">{#N/A,#N/A,FALSE,"Aging Summary";#N/A,#N/A,FALSE,"Ratio Analysis";#N/A,#N/A,FALSE,"Test 120 Day Accts";#N/A,#N/A,FALSE,"Tickmarks"}</definedName>
    <definedName name="WWWWWWWWWWWWWW" localSheetId="21" hidden="1">{#N/A,#N/A,FALSE,"Aging Summary";#N/A,#N/A,FALSE,"Ratio Analysis";#N/A,#N/A,FALSE,"Test 120 Day Accts";#N/A,#N/A,FALSE,"Tickmarks"}</definedName>
    <definedName name="WWWWWWWWWWWWWW" localSheetId="15" hidden="1">{#N/A,#N/A,FALSE,"Aging Summary";#N/A,#N/A,FALSE,"Ratio Analysis";#N/A,#N/A,FALSE,"Test 120 Day Accts";#N/A,#N/A,FALSE,"Tickmarks"}</definedName>
    <definedName name="WWWWWWWWWWWWWW" localSheetId="19" hidden="1">{#N/A,#N/A,FALSE,"Aging Summary";#N/A,#N/A,FALSE,"Ratio Analysis";#N/A,#N/A,FALSE,"Test 120 Day Accts";#N/A,#N/A,FALSE,"Tickmarks"}</definedName>
    <definedName name="WWWWWWWWWWWWWW" hidden="1">{#N/A,#N/A,FALSE,"Aging Summary";#N/A,#N/A,FALSE,"Ratio Analysis";#N/A,#N/A,FALSE,"Test 120 Day Accts";#N/A,#N/A,FALSE,"Tickmarks"}</definedName>
    <definedName name="X" localSheetId="20" hidden="1">{#N/A,#N/A,TRUE,"SOMMAIRE";#N/A,#N/A,TRUE,"COMMENT";#N/A,#N/A,TRUE,"RESULTAT";#N/A,#N/A,TRUE,"ENDETTEMENT";#N/A,#N/A,TRUE,"CRÉDITS CT-LT";#N/A,#N/A,TRUE,"CLIENTS";#N/A,#N/A,TRUE,"CRÉANS CHALEUR";#N/A,#N/A,TRUE,"EFFECTIF";#N/A,#N/A,TRUE,"INVEST"}</definedName>
    <definedName name="X" localSheetId="21" hidden="1">{#N/A,#N/A,TRUE,"SOMMAIRE";#N/A,#N/A,TRUE,"COMMENT";#N/A,#N/A,TRUE,"RESULTAT";#N/A,#N/A,TRUE,"ENDETTEMENT";#N/A,#N/A,TRUE,"CRÉDITS CT-LT";#N/A,#N/A,TRUE,"CLIENTS";#N/A,#N/A,TRUE,"CRÉANS CHALEUR";#N/A,#N/A,TRUE,"EFFECTIF";#N/A,#N/A,TRUE,"INVEST"}</definedName>
    <definedName name="X" localSheetId="15" hidden="1">{#N/A,#N/A,TRUE,"SOMMAIRE";#N/A,#N/A,TRUE,"COMMENT";#N/A,#N/A,TRUE,"RESULTAT";#N/A,#N/A,TRUE,"ENDETTEMENT";#N/A,#N/A,TRUE,"CRÉDITS CT-LT";#N/A,#N/A,TRUE,"CLIENTS";#N/A,#N/A,TRUE,"CRÉANS CHALEUR";#N/A,#N/A,TRUE,"EFFECTIF";#N/A,#N/A,TRUE,"INVEST"}</definedName>
    <definedName name="X" localSheetId="19" hidden="1">{#N/A,#N/A,TRUE,"SOMMAIRE";#N/A,#N/A,TRUE,"COMMENT";#N/A,#N/A,TRUE,"RESULTAT";#N/A,#N/A,TRUE,"ENDETTEMENT";#N/A,#N/A,TRUE,"CRÉDITS CT-LT";#N/A,#N/A,TRUE,"CLIENTS";#N/A,#N/A,TRUE,"CRÉANS CHALEUR";#N/A,#N/A,TRUE,"EFFECTIF";#N/A,#N/A,TRUE,"INVEST"}</definedName>
    <definedName name="X" hidden="1">{#N/A,#N/A,TRUE,"SOMMAIRE";#N/A,#N/A,TRUE,"COMMENT";#N/A,#N/A,TRUE,"RESULTAT";#N/A,#N/A,TRUE,"ENDETTEMENT";#N/A,#N/A,TRUE,"CRÉDITS CT-LT";#N/A,#N/A,TRUE,"CLIENTS";#N/A,#N/A,TRUE,"CRÉANS CHALEUR";#N/A,#N/A,TRUE,"EFFECTIF";#N/A,#N/A,TRUE,"INVEST"}</definedName>
    <definedName name="x_C" localSheetId="15" hidden="1">{"'Jan - March 2000'!$A$5:$J$46"}</definedName>
    <definedName name="x_C" localSheetId="19" hidden="1">{"'Jan - March 2000'!$A$5:$J$46"}</definedName>
    <definedName name="x_C" hidden="1">{"'Jan - March 2000'!$A$5:$J$46"}</definedName>
    <definedName name="x_e" localSheetId="15" hidden="1">{"'Jan - March 2000'!$A$5:$J$46"}</definedName>
    <definedName name="x_e" localSheetId="19" hidden="1">{"'Jan - March 2000'!$A$5:$J$46"}</definedName>
    <definedName name="x_e" hidden="1">{"'Jan - March 2000'!$A$5:$J$46"}</definedName>
    <definedName name="x_HTML" localSheetId="15" hidden="1">{"'Jan - March 2000'!$A$5:$J$46"}</definedName>
    <definedName name="x_HTML" localSheetId="19" hidden="1">{"'Jan - March 2000'!$A$5:$J$46"}</definedName>
    <definedName name="x_HTML" hidden="1">{"'Jan - March 2000'!$A$5:$J$46"}</definedName>
    <definedName name="x_x" localSheetId="15" hidden="1">{"'Jan - March 2000'!$A$5:$J$46"}</definedName>
    <definedName name="x_x" localSheetId="19" hidden="1">{"'Jan - March 2000'!$A$5:$J$46"}</definedName>
    <definedName name="x_x" hidden="1">{"'Jan - March 2000'!$A$5:$J$46"}</definedName>
    <definedName name="xc" hidden="1">#REF!</definedName>
    <definedName name="xcvbgsgbsdf" localSheetId="20" hidden="1">{#N/A,#N/A,FALSE,"Completion of MBudget"}</definedName>
    <definedName name="xcvbgsgbsdf" localSheetId="21" hidden="1">{#N/A,#N/A,FALSE,"Completion of MBudget"}</definedName>
    <definedName name="xcvbgsgbsdf" localSheetId="15" hidden="1">{#N/A,#N/A,FALSE,"Completion of MBudget"}</definedName>
    <definedName name="xcvbgsgbsdf" localSheetId="19" hidden="1">{#N/A,#N/A,FALSE,"Completion of MBudget"}</definedName>
    <definedName name="xcvbgsgbsdf" hidden="1">{#N/A,#N/A,FALSE,"Completion of MBudget"}</definedName>
    <definedName name="xcvxcbvx" localSheetId="20" hidden="1">{#N/A,#N/A,FALSE,"Completion of MBudget"}</definedName>
    <definedName name="xcvxcbvx" localSheetId="21" hidden="1">{#N/A,#N/A,FALSE,"Completion of MBudget"}</definedName>
    <definedName name="xcvxcbvx" localSheetId="15" hidden="1">{#N/A,#N/A,FALSE,"Completion of MBudget"}</definedName>
    <definedName name="xcvxcbvx" localSheetId="19" hidden="1">{#N/A,#N/A,FALSE,"Completion of MBudget"}</definedName>
    <definedName name="xcvxcbvx" hidden="1">{#N/A,#N/A,FALSE,"Completion of MBudget"}</definedName>
    <definedName name="xcvyxcv" localSheetId="20" hidden="1">{#N/A,#N/A,FALSE,"Completion of MBudget"}</definedName>
    <definedName name="xcvyxcv" localSheetId="21" hidden="1">{#N/A,#N/A,FALSE,"Completion of MBudget"}</definedName>
    <definedName name="xcvyxcv" localSheetId="15" hidden="1">{#N/A,#N/A,FALSE,"Completion of MBudget"}</definedName>
    <definedName name="xcvyxcv" localSheetId="19" hidden="1">{#N/A,#N/A,FALSE,"Completion of MBudget"}</definedName>
    <definedName name="xcvyxcv" hidden="1">{#N/A,#N/A,FALSE,"Completion of MBudget"}</definedName>
    <definedName name="xf" hidden="1">#REF!</definedName>
    <definedName name="xgf" localSheetId="20" hidden="1">{"VV_CF",#N/A,FALSE,"VV_B_CF";"VV_IS",#N/A,FALSE,"VV_B_IS";"VV_BS",#N/A,FALSE,"VV_B_BS"}</definedName>
    <definedName name="xgf" localSheetId="21" hidden="1">{"VV_CF",#N/A,FALSE,"VV_B_CF";"VV_IS",#N/A,FALSE,"VV_B_IS";"VV_BS",#N/A,FALSE,"VV_B_BS"}</definedName>
    <definedName name="xgf" localSheetId="15" hidden="1">{"VV_CF",#N/A,FALSE,"VV_B_CF";"VV_IS",#N/A,FALSE,"VV_B_IS";"VV_BS",#N/A,FALSE,"VV_B_BS"}</definedName>
    <definedName name="xgf" localSheetId="19" hidden="1">{"VV_CF",#N/A,FALSE,"VV_B_CF";"VV_IS",#N/A,FALSE,"VV_B_IS";"VV_BS",#N/A,FALSE,"VV_B_BS"}</definedName>
    <definedName name="xgf" hidden="1">{"VV_CF",#N/A,FALSE,"VV_B_CF";"VV_IS",#N/A,FALSE,"VV_B_IS";"VV_BS",#N/A,FALSE,"VV_B_BS"}</definedName>
    <definedName name="XLRPARAMS_FinishDate" hidden="1">#REF!</definedName>
    <definedName name="XLRPARAMS_StartDate" hidden="1">#REF!</definedName>
    <definedName name="XREF_COLUMN_1" localSheetId="20" hidden="1">#REF!</definedName>
    <definedName name="XREF_COLUMN_1" localSheetId="21" hidden="1">#REF!</definedName>
    <definedName name="XREF_COLUMN_1" hidden="1">#REF!</definedName>
    <definedName name="XREF_COLUMN_2" localSheetId="20" hidden="1">#REF!</definedName>
    <definedName name="XREF_COLUMN_2" localSheetId="21" hidden="1">#REF!</definedName>
    <definedName name="XREF_COLUMN_2" hidden="1">#REF!</definedName>
    <definedName name="XRefActiveRow" localSheetId="20" hidden="1">#REF!</definedName>
    <definedName name="XRefActiveRow" localSheetId="21" hidden="1">#REF!</definedName>
    <definedName name="XRefActiveRow" hidden="1">#REF!</definedName>
    <definedName name="XRefColumnsCount" hidden="1">2</definedName>
    <definedName name="XRefCopy1" hidden="1">#REF!</definedName>
    <definedName name="XRefCopy1Row" hidden="1">#REF!</definedName>
    <definedName name="XRefCopy2" hidden="1">#REF!</definedName>
    <definedName name="XRefCopy2Row" hidden="1">#REF!</definedName>
    <definedName name="XRefCopy3" hidden="1">#REF!</definedName>
    <definedName name="XRefCopy3Row" hidden="1">#REF!</definedName>
    <definedName name="XRefCopy4" hidden="1">#REF!</definedName>
    <definedName name="XRefCopy4Row" hidden="1">#REF!</definedName>
    <definedName name="XRefCopy5" hidden="1">#REF!</definedName>
    <definedName name="XRefCopy5Row" hidden="1">#REF!</definedName>
    <definedName name="XRefCopy6" hidden="1">#REF!</definedName>
    <definedName name="XRefCopy6Row" hidden="1">#REF!</definedName>
    <definedName name="XRefCopy7" hidden="1">#REF!</definedName>
    <definedName name="XRefCopy7Row" hidden="1">#REF!</definedName>
    <definedName name="XRefCopyRangeCount" hidden="1">7</definedName>
    <definedName name="XRefPaste1" hidden="1">#REF!</definedName>
    <definedName name="XRefPaste1Row" hidden="1">#REF!</definedName>
    <definedName name="XRefPaste2" hidden="1">#REF!</definedName>
    <definedName name="XRefPaste2Row" hidden="1">#REF!</definedName>
    <definedName name="XRefPaste3" hidden="1">#REF!</definedName>
    <definedName name="XRefPaste3Row" hidden="1">#REF!</definedName>
    <definedName name="XRefPaste4" hidden="1">#REF!</definedName>
    <definedName name="XRefPaste4Row" hidden="1">#REF!</definedName>
    <definedName name="XRefPaste5" hidden="1">#REF!</definedName>
    <definedName name="XRefPaste5Row" hidden="1">#REF!</definedName>
    <definedName name="XRefPaste6" hidden="1">#REF!</definedName>
    <definedName name="XRefPaste6Row" hidden="1">#REF!</definedName>
    <definedName name="XRefPaste7" hidden="1">#REF!</definedName>
    <definedName name="XRefPaste7Row" hidden="1">#REF!</definedName>
    <definedName name="XRefPaste8" hidden="1">#REF!</definedName>
    <definedName name="XRefPaste8Row" hidden="1">#REF!</definedName>
    <definedName name="XRefPasteRangeCount" hidden="1">8</definedName>
    <definedName name="xssd" localSheetId="20" hidden="1">{"Absatz",#N/A,FALSE,"Markt";"markt",#N/A,FALSE,"Markt"}</definedName>
    <definedName name="xssd" localSheetId="21" hidden="1">{"Absatz",#N/A,FALSE,"Markt";"markt",#N/A,FALSE,"Markt"}</definedName>
    <definedName name="xssd" localSheetId="15" hidden="1">{"Absatz",#N/A,FALSE,"Markt";"markt",#N/A,FALSE,"Markt"}</definedName>
    <definedName name="xssd" localSheetId="19" hidden="1">{"Absatz",#N/A,FALSE,"Markt";"markt",#N/A,FALSE,"Markt"}</definedName>
    <definedName name="xssd" hidden="1">{"Absatz",#N/A,FALSE,"Markt";"markt",#N/A,FALSE,"Markt"}</definedName>
    <definedName name="xsx" localSheetId="20" hidden="1">{0,0,0,0;0,0,0,0}</definedName>
    <definedName name="xsx" localSheetId="21" hidden="1">{0,0,0,0;0,0,0,0}</definedName>
    <definedName name="xsx" localSheetId="15" hidden="1">{0,0,0,0;0,0,0,0}</definedName>
    <definedName name="xsx" localSheetId="19" hidden="1">{0,0,0,0;0,0,0,0}</definedName>
    <definedName name="xsx" hidden="1">{0,0,0,0;0,0,0,0}</definedName>
    <definedName name="xsx_1" localSheetId="20" hidden="1">{0,0,0,0;0,0,0,0}</definedName>
    <definedName name="xsx_1" localSheetId="21" hidden="1">{0,0,0,0;0,0,0,0}</definedName>
    <definedName name="xsx_1" localSheetId="15" hidden="1">{0,0,0,0;0,0,0,0}</definedName>
    <definedName name="xsx_1" localSheetId="19" hidden="1">{0,0,0,0;0,0,0,0}</definedName>
    <definedName name="xsx_1" hidden="1">{0,0,0,0;0,0,0,0}</definedName>
    <definedName name="xx" localSheetId="20" hidden="1">#REF!,#REF!</definedName>
    <definedName name="xx" localSheetId="21" hidden="1">#REF!,#REF!</definedName>
    <definedName name="xx" hidden="1">#REF!,#REF!</definedName>
    <definedName name="xxx" localSheetId="20" hidden="1">{#N/A,#N/A,FALSE,"Completion of MBudget"}</definedName>
    <definedName name="xxx" localSheetId="21" hidden="1">{#N/A,#N/A,FALSE,"Completion of MBudget"}</definedName>
    <definedName name="xxx" localSheetId="15" hidden="1">{#N/A,#N/A,FALSE,"Completion of MBudget"}</definedName>
    <definedName name="xxx" localSheetId="19" hidden="1">{#N/A,#N/A,FALSE,"Completion of MBudget"}</definedName>
    <definedName name="xxx" hidden="1">{#N/A,#N/A,FALSE,"Completion of MBudget"}</definedName>
    <definedName name="xxx1" localSheetId="20" hidden="1">{#N/A,#N/A,TRUE,"SOMMAIRE";#N/A,#N/A,TRUE,"COMMENT";#N/A,#N/A,TRUE,"RESULTAT";#N/A,#N/A,TRUE,"ENDETTEMENT";#N/A,#N/A,TRUE,"CRÉDITS CT-LT";#N/A,#N/A,TRUE,"CLIENTS";#N/A,#N/A,TRUE,"CRÉANS CHALEUR";#N/A,#N/A,TRUE,"EFFECTIF";#N/A,#N/A,TRUE,"INVEST"}</definedName>
    <definedName name="xxx1" localSheetId="21" hidden="1">{#N/A,#N/A,TRUE,"SOMMAIRE";#N/A,#N/A,TRUE,"COMMENT";#N/A,#N/A,TRUE,"RESULTAT";#N/A,#N/A,TRUE,"ENDETTEMENT";#N/A,#N/A,TRUE,"CRÉDITS CT-LT";#N/A,#N/A,TRUE,"CLIENTS";#N/A,#N/A,TRUE,"CRÉANS CHALEUR";#N/A,#N/A,TRUE,"EFFECTIF";#N/A,#N/A,TRUE,"INVEST"}</definedName>
    <definedName name="xxx1" localSheetId="15" hidden="1">{#N/A,#N/A,TRUE,"SOMMAIRE";#N/A,#N/A,TRUE,"COMMENT";#N/A,#N/A,TRUE,"RESULTAT";#N/A,#N/A,TRUE,"ENDETTEMENT";#N/A,#N/A,TRUE,"CRÉDITS CT-LT";#N/A,#N/A,TRUE,"CLIENTS";#N/A,#N/A,TRUE,"CRÉANS CHALEUR";#N/A,#N/A,TRUE,"EFFECTIF";#N/A,#N/A,TRUE,"INVEST"}</definedName>
    <definedName name="xxx1" localSheetId="19" hidden="1">{#N/A,#N/A,TRUE,"SOMMAIRE";#N/A,#N/A,TRUE,"COMMENT";#N/A,#N/A,TRUE,"RESULTAT";#N/A,#N/A,TRUE,"ENDETTEMENT";#N/A,#N/A,TRUE,"CRÉDITS CT-LT";#N/A,#N/A,TRUE,"CLIENTS";#N/A,#N/A,TRUE,"CRÉANS CHALEUR";#N/A,#N/A,TRUE,"EFFECTIF";#N/A,#N/A,TRUE,"INVEST"}</definedName>
    <definedName name="xxx1" hidden="1">{#N/A,#N/A,TRUE,"SOMMAIRE";#N/A,#N/A,TRUE,"COMMENT";#N/A,#N/A,TRUE,"RESULTAT";#N/A,#N/A,TRUE,"ENDETTEMENT";#N/A,#N/A,TRUE,"CRÉDITS CT-LT";#N/A,#N/A,TRUE,"CLIENTS";#N/A,#N/A,TRUE,"CRÉANS CHALEUR";#N/A,#N/A,TRUE,"EFFECTIF";#N/A,#N/A,TRUE,"INVEST"}</definedName>
    <definedName name="xxxx" localSheetId="20" hidden="1">{#N/A,#N/A,FALSE,"Grafik Vermögen";#N/A,#N/A,FALSE,"Grafik Finanz";#N/A,#N/A,FALSE,"Grafik Erfolg"}</definedName>
    <definedName name="xxxx" localSheetId="21" hidden="1">{#N/A,#N/A,FALSE,"Grafik Vermögen";#N/A,#N/A,FALSE,"Grafik Finanz";#N/A,#N/A,FALSE,"Grafik Erfolg"}</definedName>
    <definedName name="xxxx" localSheetId="15" hidden="1">{#N/A,#N/A,FALSE,"Grafik Vermögen";#N/A,#N/A,FALSE,"Grafik Finanz";#N/A,#N/A,FALSE,"Grafik Erfolg"}</definedName>
    <definedName name="xxxx" localSheetId="19" hidden="1">{#N/A,#N/A,FALSE,"Grafik Vermögen";#N/A,#N/A,FALSE,"Grafik Finanz";#N/A,#N/A,FALSE,"Grafik Erfolg"}</definedName>
    <definedName name="xxxx" hidden="1">{#N/A,#N/A,FALSE,"Grafik Vermögen";#N/A,#N/A,FALSE,"Grafik Finanz";#N/A,#N/A,FALSE,"Grafik Erfolg"}</definedName>
    <definedName name="xxxxxxx" localSheetId="20" hidden="1">{#N/A,#N/A,FALSE,"BILANZ";#N/A,#N/A,FALSE,"GUV";#N/A,#N/A,FALSE,"ANLAGEN";#N/A,#N/A,FALSE,"ANHANG";#N/A,#N/A,FALSE,"FB-FORM";#N/A,#N/A,FALSE,"FB-ANTRAG"}</definedName>
    <definedName name="xxxxxxx" localSheetId="21" hidden="1">{#N/A,#N/A,FALSE,"BILANZ";#N/A,#N/A,FALSE,"GUV";#N/A,#N/A,FALSE,"ANLAGEN";#N/A,#N/A,FALSE,"ANHANG";#N/A,#N/A,FALSE,"FB-FORM";#N/A,#N/A,FALSE,"FB-ANTRAG"}</definedName>
    <definedName name="xxxxxxx" localSheetId="15" hidden="1">{#N/A,#N/A,FALSE,"BILANZ";#N/A,#N/A,FALSE,"GUV";#N/A,#N/A,FALSE,"ANLAGEN";#N/A,#N/A,FALSE,"ANHANG";#N/A,#N/A,FALSE,"FB-FORM";#N/A,#N/A,FALSE,"FB-ANTRAG"}</definedName>
    <definedName name="xxxxxxx" localSheetId="19" hidden="1">{#N/A,#N/A,FALSE,"BILANZ";#N/A,#N/A,FALSE,"GUV";#N/A,#N/A,FALSE,"ANLAGEN";#N/A,#N/A,FALSE,"ANHANG";#N/A,#N/A,FALSE,"FB-FORM";#N/A,#N/A,FALSE,"FB-ANTRAG"}</definedName>
    <definedName name="xxxxxxx" hidden="1">{#N/A,#N/A,FALSE,"BILANZ";#N/A,#N/A,FALSE,"GUV";#N/A,#N/A,FALSE,"ANLAGEN";#N/A,#N/A,FALSE,"ANHANG";#N/A,#N/A,FALSE,"FB-FORM";#N/A,#N/A,FALSE,"FB-ANTRAG"}</definedName>
    <definedName name="xxxxxxxxxxxx" localSheetId="20" hidden="1">{#N/A,#N/A,FALSE,"BILANZ";#N/A,#N/A,FALSE,"GUV";#N/A,#N/A,FALSE,"ANLAGEN";#N/A,#N/A,FALSE,"ANHANG"}</definedName>
    <definedName name="xxxxxxxxxxxx" localSheetId="21" hidden="1">{#N/A,#N/A,FALSE,"BILANZ";#N/A,#N/A,FALSE,"GUV";#N/A,#N/A,FALSE,"ANLAGEN";#N/A,#N/A,FALSE,"ANHANG"}</definedName>
    <definedName name="xxxxxxxxxxxx" localSheetId="15" hidden="1">{#N/A,#N/A,FALSE,"BILANZ";#N/A,#N/A,FALSE,"GUV";#N/A,#N/A,FALSE,"ANLAGEN";#N/A,#N/A,FALSE,"ANHANG"}</definedName>
    <definedName name="xxxxxxxxxxxx" localSheetId="19" hidden="1">{#N/A,#N/A,FALSE,"BILANZ";#N/A,#N/A,FALSE,"GUV";#N/A,#N/A,FALSE,"ANLAGEN";#N/A,#N/A,FALSE,"ANHANG"}</definedName>
    <definedName name="xxxxxxxxxxxx" hidden="1">{#N/A,#N/A,FALSE,"BILANZ";#N/A,#N/A,FALSE,"GUV";#N/A,#N/A,FALSE,"ANLAGEN";#N/A,#N/A,FALSE,"ANHANG"}</definedName>
    <definedName name="xxxxxxxxxxxxxx" localSheetId="20" hidden="1">{"fleisch",#N/A,FALSE,"WG HK";"food",#N/A,FALSE,"WG HK";"hartwaren",#N/A,FALSE,"WG HK";"weichwaren",#N/A,FALSE,"WG HK"}</definedName>
    <definedName name="xxxxxxxxxxxxxx" localSheetId="21" hidden="1">{"fleisch",#N/A,FALSE,"WG HK";"food",#N/A,FALSE,"WG HK";"hartwaren",#N/A,FALSE,"WG HK";"weichwaren",#N/A,FALSE,"WG HK"}</definedName>
    <definedName name="xxxxxxxxxxxxxx" localSheetId="15" hidden="1">{"fleisch",#N/A,FALSE,"WG HK";"food",#N/A,FALSE,"WG HK";"hartwaren",#N/A,FALSE,"WG HK";"weichwaren",#N/A,FALSE,"WG HK"}</definedName>
    <definedName name="xxxxxxxxxxxxxx" localSheetId="19" hidden="1">{"fleisch",#N/A,FALSE,"WG HK";"food",#N/A,FALSE,"WG HK";"hartwaren",#N/A,FALSE,"WG HK";"weichwaren",#N/A,FALSE,"WG HK"}</definedName>
    <definedName name="xxxxxxxxxxxxxx" hidden="1">{"fleisch",#N/A,FALSE,"WG HK";"food",#N/A,FALSE,"WG HK";"hartwaren",#N/A,FALSE,"WG HK";"weichwaren",#N/A,FALSE,"WG HK"}</definedName>
    <definedName name="xy" hidden="1">#REF!</definedName>
    <definedName name="xyz" localSheetId="20" hidden="1">{#N/A,#N/A,FALSE,"COP CONS SK";#N/A,#N/A,FALSE,"COP CONS RG";#N/A,#N/A,FALSE,"COP CONS SK BC";#N/A,#N/A,FALSE,"COP CONS RG BC";#N/A,#N/A,FALSE,"ALLIANCE SK";#N/A,#N/A,FALSE,"ALLIANCE RG";#N/A,#N/A,FALSE,"CPC SK";#N/A,#N/A,FALSE,"CPC RG"}</definedName>
    <definedName name="xyz" localSheetId="21" hidden="1">{#N/A,#N/A,FALSE,"COP CONS SK";#N/A,#N/A,FALSE,"COP CONS RG";#N/A,#N/A,FALSE,"COP CONS SK BC";#N/A,#N/A,FALSE,"COP CONS RG BC";#N/A,#N/A,FALSE,"ALLIANCE SK";#N/A,#N/A,FALSE,"ALLIANCE RG";#N/A,#N/A,FALSE,"CPC SK";#N/A,#N/A,FALSE,"CPC RG"}</definedName>
    <definedName name="xyz" localSheetId="15" hidden="1">{#N/A,#N/A,FALSE,"COP CONS SK";#N/A,#N/A,FALSE,"COP CONS RG";#N/A,#N/A,FALSE,"COP CONS SK BC";#N/A,#N/A,FALSE,"COP CONS RG BC";#N/A,#N/A,FALSE,"ALLIANCE SK";#N/A,#N/A,FALSE,"ALLIANCE RG";#N/A,#N/A,FALSE,"CPC SK";#N/A,#N/A,FALSE,"CPC RG"}</definedName>
    <definedName name="xyz" localSheetId="19" hidden="1">{#N/A,#N/A,FALSE,"COP CONS SK";#N/A,#N/A,FALSE,"COP CONS RG";#N/A,#N/A,FALSE,"COP CONS SK BC";#N/A,#N/A,FALSE,"COP CONS RG BC";#N/A,#N/A,FALSE,"ALLIANCE SK";#N/A,#N/A,FALSE,"ALLIANCE RG";#N/A,#N/A,FALSE,"CPC SK";#N/A,#N/A,FALSE,"CPC RG"}</definedName>
    <definedName name="xyz" hidden="1">{#N/A,#N/A,FALSE,"COP CONS SK";#N/A,#N/A,FALSE,"COP CONS RG";#N/A,#N/A,FALSE,"COP CONS SK BC";#N/A,#N/A,FALSE,"COP CONS RG BC";#N/A,#N/A,FALSE,"ALLIANCE SK";#N/A,#N/A,FALSE,"ALLIANCE RG";#N/A,#N/A,FALSE,"CPC SK";#N/A,#N/A,FALSE,"CPC RG"}</definedName>
    <definedName name="y" localSheetId="20" hidden="1">{"Hw_All",#N/A,FALSE,"Hollywood FF";"HwFF_Tech",#N/A,FALSE,"Hollywood FF";"HwFF_PerMille",#N/A,FALSE,"Hollywood FF";"HwFF_Pricing",#N/A,FALSE,"Hollywood FF"}</definedName>
    <definedName name="y" localSheetId="21" hidden="1">{"Hw_All",#N/A,FALSE,"Hollywood FF";"HwFF_Tech",#N/A,FALSE,"Hollywood FF";"HwFF_PerMille",#N/A,FALSE,"Hollywood FF";"HwFF_Pricing",#N/A,FALSE,"Hollywood FF"}</definedName>
    <definedName name="y" localSheetId="15" hidden="1">{"Hw_All",#N/A,FALSE,"Hollywood FF";"HwFF_Tech",#N/A,FALSE,"Hollywood FF";"HwFF_PerMille",#N/A,FALSE,"Hollywood FF";"HwFF_Pricing",#N/A,FALSE,"Hollywood FF"}</definedName>
    <definedName name="y" localSheetId="19" hidden="1">{"Hw_All",#N/A,FALSE,"Hollywood FF";"HwFF_Tech",#N/A,FALSE,"Hollywood FF";"HwFF_PerMille",#N/A,FALSE,"Hollywood FF";"HwFF_Pricing",#N/A,FALSE,"Hollywood FF"}</definedName>
    <definedName name="y" hidden="1">{"Hw_All",#N/A,FALSE,"Hollywood FF";"HwFF_Tech",#N/A,FALSE,"Hollywood FF";"HwFF_PerMille",#N/A,FALSE,"Hollywood FF";"HwFF_Pricing",#N/A,FALSE,"Hollywood FF"}</definedName>
    <definedName name="YUTYUTIIYIYUIIUIU" localSheetId="20" hidden="1">{"Inter_Business_Direct_Alloc (XNV)",#N/A,FALSE,"XNV";"Inter_Business_Indirect_Alloc (XNV)",#N/A,FALSE,"XNV";"Corporate_Services (XNV)",#N/A,FALSE,"XNV"}</definedName>
    <definedName name="YUTYUTIIYIYUIIUIU" localSheetId="21" hidden="1">{"Inter_Business_Direct_Alloc (XNV)",#N/A,FALSE,"XNV";"Inter_Business_Indirect_Alloc (XNV)",#N/A,FALSE,"XNV";"Corporate_Services (XNV)",#N/A,FALSE,"XNV"}</definedName>
    <definedName name="YUTYUTIIYIYUIIUIU" localSheetId="15" hidden="1">{"Inter_Business_Direct_Alloc (XNV)",#N/A,FALSE,"XNV";"Inter_Business_Indirect_Alloc (XNV)",#N/A,FALSE,"XNV";"Corporate_Services (XNV)",#N/A,FALSE,"XNV"}</definedName>
    <definedName name="YUTYUTIIYIYUIIUIU" localSheetId="19" hidden="1">{"Inter_Business_Direct_Alloc (XNV)",#N/A,FALSE,"XNV";"Inter_Business_Indirect_Alloc (XNV)",#N/A,FALSE,"XNV";"Corporate_Services (XNV)",#N/A,FALSE,"XNV"}</definedName>
    <definedName name="YUTYUTIIYIYUIIUIU" hidden="1">{"Inter_Business_Direct_Alloc (XNV)",#N/A,FALSE,"XNV";"Inter_Business_Indirect_Alloc (XNV)",#N/A,FALSE,"XNV";"Corporate_Services (XNV)",#N/A,FALSE,"XNV"}</definedName>
    <definedName name="yy" hidden="1">#REF!</definedName>
    <definedName name="yyyyyyyyyyyyyyy" localSheetId="20"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 localSheetId="21"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yyyyyyyyyyyyyyyyyyyyyyyy" hidden="1">#REF!</definedName>
    <definedName name="z" localSheetId="20" hidden="1">{"K100_All",#N/A,FALSE,"Kent 100`s";"K100_Tech",#N/A,FALSE,"Kent 100`s";"K100_Pricing",#N/A,FALSE,"Kent 100`s";"K100_PerMille",#N/A,FALSE,"Kent 100`s"}</definedName>
    <definedName name="z" localSheetId="21" hidden="1">{"K100_All",#N/A,FALSE,"Kent 100`s";"K100_Tech",#N/A,FALSE,"Kent 100`s";"K100_Pricing",#N/A,FALSE,"Kent 100`s";"K100_PerMille",#N/A,FALSE,"Kent 100`s"}</definedName>
    <definedName name="z" localSheetId="15" hidden="1">{"K100_All",#N/A,FALSE,"Kent 100`s";"K100_Tech",#N/A,FALSE,"Kent 100`s";"K100_Pricing",#N/A,FALSE,"Kent 100`s";"K100_PerMille",#N/A,FALSE,"Kent 100`s"}</definedName>
    <definedName name="z" localSheetId="19" hidden="1">{"K100_All",#N/A,FALSE,"Kent 100`s";"K100_Tech",#N/A,FALSE,"Kent 100`s";"K100_Pricing",#N/A,FALSE,"Kent 100`s";"K100_PerMille",#N/A,FALSE,"Kent 100`s"}</definedName>
    <definedName name="z" hidden="1">{"K100_All",#N/A,FALSE,"Kent 100`s";"K100_Tech",#N/A,FALSE,"Kent 100`s";"K100_Pricing",#N/A,FALSE,"Kent 100`s";"K100_PerMille",#N/A,FALSE,"Kent 100`s"}</definedName>
    <definedName name="Z_09A675D7_23C2_4A02_B4C1_56B02CE79286_.wvu.PrintArea" hidden="1">#REF!</definedName>
    <definedName name="Z_1C3AD0CD_BF0C_4C4E_9071_158A2F5215E2_.wvu.Rows" localSheetId="20" hidden="1">#REF!,#REF!,#REF!</definedName>
    <definedName name="Z_1C3AD0CD_BF0C_4C4E_9071_158A2F5215E2_.wvu.Rows" localSheetId="21" hidden="1">#REF!,#REF!,#REF!</definedName>
    <definedName name="Z_1C3AD0CD_BF0C_4C4E_9071_158A2F5215E2_.wvu.Rows" hidden="1">#REF!,#REF!,#REF!</definedName>
    <definedName name="Z_2DE5EA60_7A3A_11D2_AE76_0080C7A84E90_.wvu.Cols" localSheetId="20" hidden="1">#REF!</definedName>
    <definedName name="Z_2DE5EA60_7A3A_11D2_AE76_0080C7A84E90_.wvu.Cols" localSheetId="21" hidden="1">#REF!</definedName>
    <definedName name="Z_2DE5EA60_7A3A_11D2_AE76_0080C7A84E90_.wvu.Cols" hidden="1">#REF!</definedName>
    <definedName name="Z_2DE5EA60_7A3A_11D2_AE76_0080C7A84E90_.wvu.PrintArea" localSheetId="20" hidden="1">#REF!</definedName>
    <definedName name="Z_2DE5EA60_7A3A_11D2_AE76_0080C7A84E90_.wvu.PrintArea" localSheetId="21" hidden="1">#REF!</definedName>
    <definedName name="Z_2DE5EA60_7A3A_11D2_AE76_0080C7A84E90_.wvu.PrintArea" hidden="1">#REF!</definedName>
    <definedName name="Z_2DE5EA60_7A3A_11D2_AE76_0080C7A84E90_.wvu.Rows" localSheetId="20" hidden="1">#REF!</definedName>
    <definedName name="Z_2DE5EA60_7A3A_11D2_AE76_0080C7A84E90_.wvu.Rows" localSheetId="21" hidden="1">#REF!</definedName>
    <definedName name="Z_2DE5EA60_7A3A_11D2_AE76_0080C7A84E90_.wvu.Rows" hidden="1">#REF!</definedName>
    <definedName name="Z_380BFD50_D572_44CC_B514_4915DCF8621A_.wvu.Cols" localSheetId="20" hidden="1">#REF!</definedName>
    <definedName name="Z_380BFD50_D572_44CC_B514_4915DCF8621A_.wvu.Cols" localSheetId="21" hidden="1">#REF!</definedName>
    <definedName name="Z_380BFD50_D572_44CC_B514_4915DCF8621A_.wvu.Cols" hidden="1">#REF!</definedName>
    <definedName name="Z_380BFD50_D572_44CC_B514_4915DCF8621A_.wvu.PrintArea" localSheetId="20" hidden="1">#REF!</definedName>
    <definedName name="Z_380BFD50_D572_44CC_B514_4915DCF8621A_.wvu.PrintArea" localSheetId="21" hidden="1">#REF!</definedName>
    <definedName name="Z_380BFD50_D572_44CC_B514_4915DCF8621A_.wvu.PrintArea" hidden="1">#REF!</definedName>
    <definedName name="Z_380BFD50_D572_44CC_B514_4915DCF8621A_.wvu.PrintTitles" hidden="1">#REF!,#REF!</definedName>
    <definedName name="Z_4F7FD5E1_AFE0_11D4_AB84_00C04F9A6C2B_.wvu.Cols" hidden="1">#REF!,#REF!</definedName>
    <definedName name="Z_4F7FD5E1_AFE0_11D4_AB84_00C04F9A6C2B_.wvu.Rows" hidden="1">#REF!,#REF!</definedName>
    <definedName name="Z_4F7FD5E2_AFE0_11D4_AB84_00C04F9A6C2B_.wvu.Rows" hidden="1">#REF!,#REF!</definedName>
    <definedName name="Z_64D31C84_C79B_4843_86BD_E24EF25E3F67_.wvu.Cols" localSheetId="20" hidden="1">#REF!</definedName>
    <definedName name="Z_64D31C84_C79B_4843_86BD_E24EF25E3F67_.wvu.Cols" localSheetId="21" hidden="1">#REF!</definedName>
    <definedName name="Z_64D31C84_C79B_4843_86BD_E24EF25E3F67_.wvu.Cols" hidden="1">#REF!</definedName>
    <definedName name="Z_64D31C84_C79B_4843_86BD_E24EF25E3F67_.wvu.PrintArea" localSheetId="20" hidden="1">#REF!</definedName>
    <definedName name="Z_64D31C84_C79B_4843_86BD_E24EF25E3F67_.wvu.PrintArea" localSheetId="21" hidden="1">#REF!</definedName>
    <definedName name="Z_64D31C84_C79B_4843_86BD_E24EF25E3F67_.wvu.PrintArea" hidden="1">#REF!</definedName>
    <definedName name="Z_64D31C84_C79B_4843_86BD_E24EF25E3F67_.wvu.PrintTitles" hidden="1">#REF!,#REF!</definedName>
    <definedName name="Z_87FB2E04_DA3E_11D4_84BF_00C04F322CF3_.wvu.Cols" hidden="1">#REF!</definedName>
    <definedName name="Z_87FB2E05_DA3E_11D4_84BF_00C04F322CF3_.wvu.Cols" hidden="1">#REF!</definedName>
    <definedName name="Z_88B16027_39B4_48E8_96E5_8627FEDDD4EE_.wvu.FilterData" localSheetId="18" hidden="1">'BS Mapping std'!$A$1:$B$294</definedName>
    <definedName name="Z_88B16027_39B4_48E8_96E5_8627FEDDD4EE_.wvu.FilterData" localSheetId="19" hidden="1">'PL mapping Std'!$A$2:$B$121</definedName>
    <definedName name="Z_9A428CE1_B4D9_11D0_A8AA_0000C071AEE7_.wvu.Cols" hidden="1">#REF!,#REF!</definedName>
    <definedName name="Z_9A428CE1_B4D9_11D0_A8AA_0000C071AEE7_.wvu.PrintArea" localSheetId="20" hidden="1">#REF!</definedName>
    <definedName name="Z_9A428CE1_B4D9_11D0_A8AA_0000C071AEE7_.wvu.PrintArea" localSheetId="21" hidden="1">#REF!</definedName>
    <definedName name="Z_9A428CE1_B4D9_11D0_A8AA_0000C071AEE7_.wvu.PrintArea" hidden="1">#REF!</definedName>
    <definedName name="Z_9A428CE1_B4D9_11D0_A8AA_0000C071AEE7_.wvu.Rows" localSheetId="20" hidden="1">#REF!,#REF!,#REF!,#REF!,#REF!,#REF!,#REF!,#REF!</definedName>
    <definedName name="Z_9A428CE1_B4D9_11D0_A8AA_0000C071AEE7_.wvu.Rows" localSheetId="21" hidden="1">#REF!,#REF!,#REF!,#REF!,#REF!,#REF!,#REF!,#REF!</definedName>
    <definedName name="Z_9A428CE1_B4D9_11D0_A8AA_0000C071AEE7_.wvu.Rows" hidden="1">#REF!,#REF!,#REF!,#REF!,#REF!,#REF!,#REF!,#REF!</definedName>
    <definedName name="Z_9CDC4021_B996_11D4_AB84_00C04F9A6C2B_.wvu.Cols" hidden="1">#REF!,#REF!</definedName>
    <definedName name="Z_9CDC4021_B996_11D4_AB84_00C04F9A6C2B_.wvu.Rows" hidden="1">#REF!,#REF!</definedName>
    <definedName name="Z_9F4E9141_41FC_4B2C_AC1F_EC647474A564_.wvu.PrintArea" localSheetId="20" hidden="1">#REF!</definedName>
    <definedName name="Z_9F4E9141_41FC_4B2C_AC1F_EC647474A564_.wvu.PrintArea" localSheetId="21" hidden="1">#REF!</definedName>
    <definedName name="Z_9F4E9141_41FC_4B2C_AC1F_EC647474A564_.wvu.PrintArea" hidden="1">#REF!</definedName>
    <definedName name="Z_9F4E9141_41FC_4B2C_AC1F_EC647474A564_.wvu.Rows" localSheetId="20" hidden="1">#REF!</definedName>
    <definedName name="Z_9F4E9141_41FC_4B2C_AC1F_EC647474A564_.wvu.Rows" localSheetId="21" hidden="1">#REF!</definedName>
    <definedName name="Z_9F4E9141_41FC_4B2C_AC1F_EC647474A564_.wvu.Rows" hidden="1">#REF!</definedName>
    <definedName name="Z_A9FF1EAD_E7B8_4A8D_9232_4283389FA5DC_.wvu.Cols" localSheetId="20" hidden="1">#REF!</definedName>
    <definedName name="Z_A9FF1EAD_E7B8_4A8D_9232_4283389FA5DC_.wvu.Cols" localSheetId="21" hidden="1">#REF!</definedName>
    <definedName name="Z_A9FF1EAD_E7B8_4A8D_9232_4283389FA5DC_.wvu.Cols" hidden="1">#REF!</definedName>
    <definedName name="Z_A9FF1EAD_E7B8_4A8D_9232_4283389FA5DC_.wvu.PrintArea" hidden="1">#REF!</definedName>
    <definedName name="Z_A9FF1EAD_E7B8_4A8D_9232_4283389FA5DC_.wvu.PrintTitles" hidden="1">#REF!</definedName>
    <definedName name="Z_B6EBA059_280B_4A6E_BA3E_AA849CF278A3_.wvu.PrintArea" hidden="1">#REF!</definedName>
    <definedName name="Z_B6EBA059_280B_4A6E_BA3E_AA849CF278A3_.wvu.Rows" hidden="1">#REF!</definedName>
    <definedName name="Z_BB04431D_A0F6_4E09_87E1_63C8285CCAE4_.wvu.Cols" localSheetId="20" hidden="1">#REF!,#REF!,#REF!</definedName>
    <definedName name="Z_BB04431D_A0F6_4E09_87E1_63C8285CCAE4_.wvu.Cols" localSheetId="21" hidden="1">#REF!,#REF!,#REF!</definedName>
    <definedName name="Z_BB04431D_A0F6_4E09_87E1_63C8285CCAE4_.wvu.Cols" hidden="1">#REF!,#REF!,#REF!</definedName>
    <definedName name="Z_BB04431D_A0F6_4E09_87E1_63C8285CCAE4_.wvu.FilterData" hidden="1">#REF!</definedName>
    <definedName name="Z_BB04431D_A0F6_4E09_87E1_63C8285CCAE4_.wvu.PrintArea" hidden="1">#REF!</definedName>
    <definedName name="Z_BB04431D_A0F6_4E09_87E1_63C8285CCAE4_.wvu.PrintTitles" hidden="1">#REF!</definedName>
    <definedName name="Z_BD8D8ABD_4F6F_4D66_AFAC_5A7FB5BB2C61_.wvu.Cols" localSheetId="20" hidden="1">#REF!,#REF!</definedName>
    <definedName name="Z_BD8D8ABD_4F6F_4D66_AFAC_5A7FB5BB2C61_.wvu.Cols" localSheetId="21" hidden="1">#REF!,#REF!</definedName>
    <definedName name="Z_BD8D8ABD_4F6F_4D66_AFAC_5A7FB5BB2C61_.wvu.Cols" hidden="1">#REF!,#REF!</definedName>
    <definedName name="Z_BD8D8ABD_4F6F_4D66_AFAC_5A7FB5BB2C61_.wvu.PrintTitles" hidden="1">#REF!,#REF!</definedName>
    <definedName name="Z_BD8D8ABD_4F6F_4D66_AFAC_5A7FB5BB2C61_.wvu.Rows" hidden="1">#REF!</definedName>
    <definedName name="Z_C5284642_BACD_11D4_AB84_00C04F9A6C2B_.wvu.Cols" hidden="1">#REF!,#REF!</definedName>
    <definedName name="Z_C55956C1_7940_11D2_893F_00C04FC53645_.wvu.PrintTitles" hidden="1">#REF!</definedName>
    <definedName name="Z_C55956C1_7940_11D2_893F_00C04FC53645_.wvu.Rows" hidden="1">#REF!,#REF!,#REF!,#REF!,#REF!</definedName>
    <definedName name="Z_CA0461C3_C18D_11D2_8D68_00C04F9DFD82_.wvu.Cols" hidden="1">#REF!,#REF!,#REF!</definedName>
    <definedName name="Z_CA0461C3_C18D_11D2_8D68_00C04F9DFD82_.wvu.Rows" hidden="1">#REF!,#REF!,#REF!,#REF!,#REF!</definedName>
    <definedName name="Z_CA96B2A2_B96B_11D4_AB84_00C04F9A6C2B_.wvu.Cols" hidden="1">#REF!,#REF!</definedName>
    <definedName name="Z_CA96B2A2_B96B_11D4_AB84_00C04F9A6C2B_.wvu.Rows" hidden="1">#REF!,#REF!</definedName>
    <definedName name="Z_D1F2B56D_1E58_4BCA_92CD_48826E79E65F_.wvu.Cols" hidden="1">#REF!,#REF!</definedName>
    <definedName name="Z_DA5F402B_2A84_4289_95CE_59ACA6B96042_.wvu.Cols" localSheetId="20" hidden="1">#REF!,#REF!</definedName>
    <definedName name="Z_DA5F402B_2A84_4289_95CE_59ACA6B96042_.wvu.Cols" localSheetId="21" hidden="1">#REF!,#REF!</definedName>
    <definedName name="Z_DA5F402B_2A84_4289_95CE_59ACA6B96042_.wvu.Cols" hidden="1">#REF!,#REF!</definedName>
    <definedName name="Z_E3DB78BC_F847_4E0A_8AF3_61B1B9D963F4_.wvu.Cols" localSheetId="20" hidden="1">#REF!</definedName>
    <definedName name="Z_E3DB78BC_F847_4E0A_8AF3_61B1B9D963F4_.wvu.Cols" localSheetId="21" hidden="1">#REF!</definedName>
    <definedName name="Z_E3DB78BC_F847_4E0A_8AF3_61B1B9D963F4_.wvu.Cols" hidden="1">#REF!</definedName>
    <definedName name="Z_E3DB78BC_F847_4E0A_8AF3_61B1B9D963F4_.wvu.PrintArea" localSheetId="20" hidden="1">#REF!</definedName>
    <definedName name="Z_E3DB78BC_F847_4E0A_8AF3_61B1B9D963F4_.wvu.PrintArea" localSheetId="21" hidden="1">#REF!</definedName>
    <definedName name="Z_E3DB78BC_F847_4E0A_8AF3_61B1B9D963F4_.wvu.PrintArea" hidden="1">#REF!</definedName>
    <definedName name="Z_E3DB78BC_F847_4E0A_8AF3_61B1B9D963F4_.wvu.PrintTitles" hidden="1">#REF!</definedName>
    <definedName name="Z_E796ED81_7948_11D2_B83F_00C04FC56A76_.wvu.PrintArea" hidden="1">#REF!</definedName>
    <definedName name="Z_E796ED81_7948_11D2_B83F_00C04FC56A76_.wvu.Rows" hidden="1">#REF!,#REF!,#REF!,#REF!,#REF!,#REF!,#REF!,#REF!,#REF!,#REF!,#REF!</definedName>
    <definedName name="Z_F4C9D32F_9E20_472B_AA8D_8074F348BB5A_.wvu.Rows" localSheetId="20" hidden="1">#REF!,#REF!,#REF!,#REF!,#REF!,#REF!,#REF!,#REF!,#REF!,#REF!,#REF!,#REF!,#REF!,#REF!,#REF!,#REF!,#REF!,#REF!,#REF!,#REF!</definedName>
    <definedName name="Z_F4C9D32F_9E20_472B_AA8D_8074F348BB5A_.wvu.Rows" localSheetId="21" hidden="1">#REF!,#REF!,#REF!,#REF!,#REF!,#REF!,#REF!,#REF!,#REF!,#REF!,#REF!,#REF!,#REF!,#REF!,#REF!,#REF!,#REF!,#REF!,#REF!,#REF!</definedName>
    <definedName name="Z_F4C9D32F_9E20_472B_AA8D_8074F348BB5A_.wvu.Rows" hidden="1">#REF!,#REF!,#REF!,#REF!,#REF!,#REF!,#REF!,#REF!,#REF!,#REF!,#REF!,#REF!,#REF!,#REF!,#REF!,#REF!,#REF!,#REF!,#REF!,#REF!</definedName>
    <definedName name="za" hidden="1">#REF!</definedName>
    <definedName name="zb" hidden="1">#REF!</definedName>
    <definedName name="zc" hidden="1">#REF!</definedName>
    <definedName name="zd" hidden="1">#REF!</definedName>
    <definedName name="zg" hidden="1">#REF!</definedName>
    <definedName name="zhzuzsx" localSheetId="20" hidden="1">{#N/A,#N/A,FALSE,"Completion of MBudget"}</definedName>
    <definedName name="zhzuzsx" localSheetId="21" hidden="1">{#N/A,#N/A,FALSE,"Completion of MBudget"}</definedName>
    <definedName name="zhzuzsx" localSheetId="15" hidden="1">{#N/A,#N/A,FALSE,"Completion of MBudget"}</definedName>
    <definedName name="zhzuzsx" localSheetId="19" hidden="1">{#N/A,#N/A,FALSE,"Completion of MBudget"}</definedName>
    <definedName name="zhzuzsx" hidden="1">{#N/A,#N/A,FALSE,"Completion of MBudget"}</definedName>
    <definedName name="zj" hidden="1">#REF!</definedName>
    <definedName name="zozi" localSheetId="15"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ozi" localSheetId="19"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ozi"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solt" localSheetId="15"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solt" localSheetId="19"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solt"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xcv" localSheetId="15" hidden="1">{#N/A,#N/A,TRUE,"Fields";#N/A,#N/A,TRUE,"Sens"}</definedName>
    <definedName name="zxcv" localSheetId="19" hidden="1">{#N/A,#N/A,TRUE,"Fields";#N/A,#N/A,TRUE,"Sens"}</definedName>
    <definedName name="zxcv" hidden="1">{#N/A,#N/A,TRUE,"Fields";#N/A,#N/A,TRUE,"Sens"}</definedName>
    <definedName name="zzz" localSheetId="20" hidden="1">{#N/A,#N/A,FALSE,"Completion of MBudget"}</definedName>
    <definedName name="zzz" localSheetId="21" hidden="1">{#N/A,#N/A,FALSE,"Completion of MBudget"}</definedName>
    <definedName name="zzz" localSheetId="15" hidden="1">{#N/A,#N/A,FALSE,"Completion of MBudget"}</definedName>
    <definedName name="zzz" localSheetId="19" hidden="1">{#N/A,#N/A,FALSE,"Completion of MBudget"}</definedName>
    <definedName name="zzz" hidden="1">{#N/A,#N/A,FALSE,"Completion of MBudget"}</definedName>
    <definedName name="zzzz" localSheetId="20" hidden="1">{#N/A,#N/A,FALSE,"Completion of MBudget"}</definedName>
    <definedName name="zzzz" localSheetId="21" hidden="1">{#N/A,#N/A,FALSE,"Completion of MBudget"}</definedName>
    <definedName name="zzzz" localSheetId="15" hidden="1">{#N/A,#N/A,FALSE,"Completion of MBudget"}</definedName>
    <definedName name="zzzz" localSheetId="19" hidden="1">{#N/A,#N/A,FALSE,"Completion of MBudget"}</definedName>
    <definedName name="zzzz" hidden="1">{#N/A,#N/A,FALSE,"Completion of MBudget"}</definedName>
    <definedName name="zzzzz" localSheetId="20" hidden="1">{"Red",#N/A,FALSE,"Tot Europe"}</definedName>
    <definedName name="zzzzz" localSheetId="21" hidden="1">{"Red",#N/A,FALSE,"Tot Europe"}</definedName>
    <definedName name="zzzzz" localSheetId="15" hidden="1">{"Red",#N/A,FALSE,"Tot Europe"}</definedName>
    <definedName name="zzzzz" localSheetId="19" hidden="1">{"Red",#N/A,FALSE,"Tot Europe"}</definedName>
    <definedName name="zzzzz" hidden="1">{"Red",#N/A,FALSE,"Tot Europe"}</definedName>
    <definedName name="zzzzzzzzzzzzzzz" localSheetId="15" hidden="1">{"AS",#N/A,FALSE,"Dec_BS";"LIAB",#N/A,FALSE,"Dec_BS"}</definedName>
    <definedName name="zzzzzzzzzzzzzzz" localSheetId="19" hidden="1">{"AS",#N/A,FALSE,"Dec_BS";"LIAB",#N/A,FALSE,"Dec_BS"}</definedName>
    <definedName name="zzzzzzzzzzzzzzz" hidden="1">{"AS",#N/A,FALSE,"Dec_BS";"LIAB",#N/A,FALSE,"Dec_BS"}</definedName>
    <definedName name="аа"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4"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4"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5"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5"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7" localSheetId="15"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7"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аа" localSheetId="15"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аа"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аа"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ипар"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ипар"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ипа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н" localSheetId="20" hidden="1">{#N/A,#N/A,FALSE,"1996";#N/A,#N/A,FALSE,"1995";#N/A,#N/A,FALSE,"1994"}</definedName>
    <definedName name="ан" localSheetId="21" hidden="1">{#N/A,#N/A,FALSE,"1996";#N/A,#N/A,FALSE,"1995";#N/A,#N/A,FALSE,"1994"}</definedName>
    <definedName name="ан" localSheetId="15" hidden="1">{#N/A,#N/A,FALSE,"1996";#N/A,#N/A,FALSE,"1995";#N/A,#N/A,FALSE,"1994"}</definedName>
    <definedName name="ан" localSheetId="19" hidden="1">{#N/A,#N/A,FALSE,"1996";#N/A,#N/A,FALSE,"1995";#N/A,#N/A,FALSE,"1994"}</definedName>
    <definedName name="ан" hidden="1">{#N/A,#N/A,FALSE,"1996";#N/A,#N/A,FALSE,"1995";#N/A,#N/A,FALSE,"1994"}</definedName>
    <definedName name="АХР" localSheetId="15" hidden="1">{#N/A,#N/A,TRUE,"Titul";#N/A,#N/A,TRUE,"Incom Statement";#N/A,#N/A,TRUE,"Working Capital";#N/A,#N/A,TRUE,"Capital Investment &amp; Payments";#N/A,#N/A,TRUE,"Financing";#N/A,#N/A,TRUE,"Cash Flow";#N/A,#N/A,TRUE,"Free Cash Flow";#N/A,#N/A,TRUE,"Net Present Value";#N/A,#N/A,TRUE,"Internal Rate of Return";#N/A,#N/A,TRUE,"Last-page"}</definedName>
    <definedName name="АХР" localSheetId="19" hidden="1">{#N/A,#N/A,TRUE,"Titul";#N/A,#N/A,TRUE,"Incom Statement";#N/A,#N/A,TRUE,"Working Capital";#N/A,#N/A,TRUE,"Capital Investment &amp; Payments";#N/A,#N/A,TRUE,"Financing";#N/A,#N/A,TRUE,"Cash Flow";#N/A,#N/A,TRUE,"Free Cash Flow";#N/A,#N/A,TRUE,"Net Present Value";#N/A,#N/A,TRUE,"Internal Rate of Return";#N/A,#N/A,TRUE,"Last-page"}</definedName>
    <definedName name="АХР" hidden="1">{#N/A,#N/A,TRUE,"Titul";#N/A,#N/A,TRUE,"Incom Statement";#N/A,#N/A,TRUE,"Working Capital";#N/A,#N/A,TRUE,"Capital Investment &amp; Payments";#N/A,#N/A,TRUE,"Financing";#N/A,#N/A,TRUE,"Cash Flow";#N/A,#N/A,TRUE,"Free Cash Flow";#N/A,#N/A,TRUE,"Net Present Value";#N/A,#N/A,TRUE,"Internal Rate of Return";#N/A,#N/A,TRUE,"Last-page"}</definedName>
    <definedName name="бюджет"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бюджет"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бюджет"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апвп"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апвп"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апвп"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в" localSheetId="15" hidden="1">Main.SAPF4Help()</definedName>
    <definedName name="вв" localSheetId="19" hidden="1">Main.SAPF4Help()</definedName>
    <definedName name="вв" hidden="1">Main.SAPF4Help()</definedName>
    <definedName name="вспом" localSheetId="15" hidden="1">#REF!</definedName>
    <definedName name="вспом" hidden="1">#REF!</definedName>
    <definedName name="выручка"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ыручка"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ыручк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еолпар" hidden="1">#REF!</definedName>
    <definedName name="дд" localSheetId="15" hidden="1">{#N/A,#N/A,TRUE,"Fields";#N/A,#N/A,TRUE,"Sens"}</definedName>
    <definedName name="дд" localSheetId="19" hidden="1">{#N/A,#N/A,TRUE,"Fields";#N/A,#N/A,TRUE,"Sens"}</definedName>
    <definedName name="дд" hidden="1">{#N/A,#N/A,TRUE,"Fields";#N/A,#N/A,TRUE,"Sens"}</definedName>
    <definedName name="декабрь"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декабрь"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декабрь"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жж"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жж"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жж"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кеу2" hidden="1">#REF!</definedName>
    <definedName name="кк" localSheetId="15"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кк" localSheetId="19"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кк"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кр"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кр"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к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лд" localSheetId="15"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лд" localSheetId="19"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лд"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лист3" localSheetId="15" hidden="1">{#N/A,#N/A,TRUE,"Titul";#N/A,#N/A,TRUE,"Incom Statement";#N/A,#N/A,TRUE,"Working Capital";#N/A,#N/A,TRUE,"Capital Investment &amp; Payments";#N/A,#N/A,TRUE,"Financing";#N/A,#N/A,TRUE,"Cash Flow";#N/A,#N/A,TRUE,"Free Cash Flow";#N/A,#N/A,TRUE,"Net Present Value";#N/A,#N/A,TRUE,"Internal Rate of Return";#N/A,#N/A,TRUE,"Last-page"}</definedName>
    <definedName name="лист3" localSheetId="19" hidden="1">{#N/A,#N/A,TRUE,"Titul";#N/A,#N/A,TRUE,"Incom Statement";#N/A,#N/A,TRUE,"Working Capital";#N/A,#N/A,TRUE,"Capital Investment &amp; Payments";#N/A,#N/A,TRUE,"Financing";#N/A,#N/A,TRUE,"Cash Flow";#N/A,#N/A,TRUE,"Free Cash Flow";#N/A,#N/A,TRUE,"Net Present Value";#N/A,#N/A,TRUE,"Internal Rate of Return";#N/A,#N/A,TRUE,"Last-page"}</definedName>
    <definedName name="лист3" hidden="1">{#N/A,#N/A,TRUE,"Titul";#N/A,#N/A,TRUE,"Incom Statement";#N/A,#N/A,TRUE,"Working Capital";#N/A,#N/A,TRUE,"Capital Investment &amp; Payments";#N/A,#N/A,TRUE,"Financing";#N/A,#N/A,TRUE,"Cash Flow";#N/A,#N/A,TRUE,"Free Cash Flow";#N/A,#N/A,TRUE,"Net Present Value";#N/A,#N/A,TRUE,"Internal Rate of Return";#N/A,#N/A,TRUE,"Last-page"}</definedName>
    <definedName name="лист89" localSheetId="15" hidden="1">{#N/A,#N/A,FALSE,"Virgin Flightdeck"}</definedName>
    <definedName name="лист89" localSheetId="19" hidden="1">{#N/A,#N/A,FALSE,"Virgin Flightdeck"}</definedName>
    <definedName name="лист89" hidden="1">{#N/A,#N/A,FALSE,"Virgin Flightdeck"}</definedName>
    <definedName name="лл" localSheetId="15" hidden="1">{#N/A,#N/A,FALSE,"Titul-List";#N/A,#N/A,FALSE,"Headline &amp; Instruction";#N/A,#N/A,FALSE,"Assumptions";#N/A,#N/A,FALSE,"Capex.xls";#N/A,#N/A,FALSE,"Production Model";#N/A,#N/A,FALSE,"Cost of Productions";#N/A,#N/A,FALSE,"Income Statment"}</definedName>
    <definedName name="лл" localSheetId="19" hidden="1">{#N/A,#N/A,FALSE,"Titul-List";#N/A,#N/A,FALSE,"Headline &amp; Instruction";#N/A,#N/A,FALSE,"Assumptions";#N/A,#N/A,FALSE,"Capex.xls";#N/A,#N/A,FALSE,"Production Model";#N/A,#N/A,FALSE,"Cost of Productions";#N/A,#N/A,FALSE,"Income Statment"}</definedName>
    <definedName name="лл" hidden="1">{#N/A,#N/A,FALSE,"Titul-List";#N/A,#N/A,FALSE,"Headline &amp; Instruction";#N/A,#N/A,FALSE,"Assumptions";#N/A,#N/A,FALSE,"Capex.xls";#N/A,#N/A,FALSE,"Production Model";#N/A,#N/A,FALSE,"Cost of Productions";#N/A,#N/A,FALSE,"Income Statment"}</definedName>
    <definedName name="лолрр" localSheetId="15"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лолрр"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лолрр"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май"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май"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май"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нам" localSheetId="15" hidden="1">{#N/A,#N/A,FALSE,"Virgin Flightdeck"}</definedName>
    <definedName name="нам" localSheetId="19" hidden="1">{#N/A,#N/A,FALSE,"Virgin Flightdeck"}</definedName>
    <definedName name="нам" hidden="1">{#N/A,#N/A,FALSE,"Virgin Flightdeck"}</definedName>
    <definedName name="нам2" localSheetId="15" hidden="1">{#N/A,#N/A,FALSE,"Virgin Flightdeck"}</definedName>
    <definedName name="нам2" localSheetId="19" hidden="1">{#N/A,#N/A,FALSE,"Virgin Flightdeck"}</definedName>
    <definedName name="нам2" hidden="1">{#N/A,#N/A,FALSE,"Virgin Flightdeck"}</definedName>
    <definedName name="ожид."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ожид."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ожид."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ол" localSheetId="15"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ол" localSheetId="19"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ол"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пкг"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кг"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кг"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кг"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кг"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опроп"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попроп"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попроп"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ппп"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пп"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пп"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пп"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пп"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рил" localSheetId="20" hidden="1">{"Meas",#N/A,FALSE,"Tot Europe"}</definedName>
    <definedName name="прил" localSheetId="21" hidden="1">{"Meas",#N/A,FALSE,"Tot Europe"}</definedName>
    <definedName name="прил" localSheetId="15" hidden="1">{"Meas",#N/A,FALSE,"Tot Europe"}</definedName>
    <definedName name="прил" localSheetId="19" hidden="1">{"Meas",#N/A,FALSE,"Tot Europe"}</definedName>
    <definedName name="прил" hidden="1">{"Meas",#N/A,FALSE,"Tot Europe"}</definedName>
    <definedName name="ПШ3.1" hidden="1">#REF!</definedName>
    <definedName name="р"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прапр"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прапр"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прап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о" localSheetId="15" hidden="1">{#N/A,#N/A,TRUE,"Fields";#N/A,#N/A,TRUE,"Sens"}</definedName>
    <definedName name="ро" localSheetId="19" hidden="1">{#N/A,#N/A,TRUE,"Fields";#N/A,#N/A,TRUE,"Sens"}</definedName>
    <definedName name="ро" hidden="1">{#N/A,#N/A,TRUE,"Fields";#N/A,#N/A,TRUE,"Sens"}</definedName>
    <definedName name="рпара"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пара"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пар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рр" localSheetId="20" hidden="1">{#N/A,#N/A,FALSE,"HMF";#N/A,#N/A,FALSE,"FACIL";#N/A,#N/A,FALSE,"HMFINANCE";#N/A,#N/A,FALSE,"HMEUROPE";#N/A,#N/A,FALSE,"HHAB CONSO";#N/A,#N/A,FALSE,"PAB";#N/A,#N/A,FALSE,"MMC";#N/A,#N/A,FALSE,"THAI";#N/A,#N/A,FALSE,"SINPA";#N/A,#N/A,FALSE,"POLAND"}</definedName>
    <definedName name="ррр" localSheetId="21" hidden="1">{#N/A,#N/A,FALSE,"HMF";#N/A,#N/A,FALSE,"FACIL";#N/A,#N/A,FALSE,"HMFINANCE";#N/A,#N/A,FALSE,"HMEUROPE";#N/A,#N/A,FALSE,"HHAB CONSO";#N/A,#N/A,FALSE,"PAB";#N/A,#N/A,FALSE,"MMC";#N/A,#N/A,FALSE,"THAI";#N/A,#N/A,FALSE,"SINPA";#N/A,#N/A,FALSE,"POLAND"}</definedName>
    <definedName name="ррр" localSheetId="15" hidden="1">{#N/A,#N/A,FALSE,"HMF";#N/A,#N/A,FALSE,"FACIL";#N/A,#N/A,FALSE,"HMFINANCE";#N/A,#N/A,FALSE,"HMEUROPE";#N/A,#N/A,FALSE,"HHAB CONSO";#N/A,#N/A,FALSE,"PAB";#N/A,#N/A,FALSE,"MMC";#N/A,#N/A,FALSE,"THAI";#N/A,#N/A,FALSE,"SINPA";#N/A,#N/A,FALSE,"POLAND"}</definedName>
    <definedName name="ррр" localSheetId="19" hidden="1">{#N/A,#N/A,FALSE,"HMF";#N/A,#N/A,FALSE,"FACIL";#N/A,#N/A,FALSE,"HMFINANCE";#N/A,#N/A,FALSE,"HMEUROPE";#N/A,#N/A,FALSE,"HHAB CONSO";#N/A,#N/A,FALSE,"PAB";#N/A,#N/A,FALSE,"MMC";#N/A,#N/A,FALSE,"THAI";#N/A,#N/A,FALSE,"SINPA";#N/A,#N/A,FALSE,"POLAND"}</definedName>
    <definedName name="ррр" hidden="1">{#N/A,#N/A,FALSE,"HMF";#N/A,#N/A,FALSE,"FACIL";#N/A,#N/A,FALSE,"HMFINANCE";#N/A,#N/A,FALSE,"HMEUROPE";#N/A,#N/A,FALSE,"HHAB CONSO";#N/A,#N/A,FALSE,"PAB";#N/A,#N/A,FALSE,"MMC";#N/A,#N/A,FALSE,"THAI";#N/A,#N/A,FALSE,"SINPA";#N/A,#N/A,FALSE,"POLAND"}</definedName>
    <definedName name="св" localSheetId="20" hidden="1">{#N/A,#N/A,FALSE,"HMF";#N/A,#N/A,FALSE,"FACIL";#N/A,#N/A,FALSE,"HMFINANCE";#N/A,#N/A,FALSE,"HMEUROPE";#N/A,#N/A,FALSE,"HHAB CONSO";#N/A,#N/A,FALSE,"PAB";#N/A,#N/A,FALSE,"MMC";#N/A,#N/A,FALSE,"THAI";#N/A,#N/A,FALSE,"SINPA";#N/A,#N/A,FALSE,"POLAND"}</definedName>
    <definedName name="св" localSheetId="21" hidden="1">{#N/A,#N/A,FALSE,"HMF";#N/A,#N/A,FALSE,"FACIL";#N/A,#N/A,FALSE,"HMFINANCE";#N/A,#N/A,FALSE,"HMEUROPE";#N/A,#N/A,FALSE,"HHAB CONSO";#N/A,#N/A,FALSE,"PAB";#N/A,#N/A,FALSE,"MMC";#N/A,#N/A,FALSE,"THAI";#N/A,#N/A,FALSE,"SINPA";#N/A,#N/A,FALSE,"POLAND"}</definedName>
    <definedName name="св" localSheetId="15" hidden="1">{#N/A,#N/A,FALSE,"HMF";#N/A,#N/A,FALSE,"FACIL";#N/A,#N/A,FALSE,"HMFINANCE";#N/A,#N/A,FALSE,"HMEUROPE";#N/A,#N/A,FALSE,"HHAB CONSO";#N/A,#N/A,FALSE,"PAB";#N/A,#N/A,FALSE,"MMC";#N/A,#N/A,FALSE,"THAI";#N/A,#N/A,FALSE,"SINPA";#N/A,#N/A,FALSE,"POLAND"}</definedName>
    <definedName name="св" localSheetId="19" hidden="1">{#N/A,#N/A,FALSE,"HMF";#N/A,#N/A,FALSE,"FACIL";#N/A,#N/A,FALSE,"HMFINANCE";#N/A,#N/A,FALSE,"HMEUROPE";#N/A,#N/A,FALSE,"HHAB CONSO";#N/A,#N/A,FALSE,"PAB";#N/A,#N/A,FALSE,"MMC";#N/A,#N/A,FALSE,"THAI";#N/A,#N/A,FALSE,"SINPA";#N/A,#N/A,FALSE,"POLAND"}</definedName>
    <definedName name="св" hidden="1">{#N/A,#N/A,FALSE,"HMF";#N/A,#N/A,FALSE,"FACIL";#N/A,#N/A,FALSE,"HMFINANCE";#N/A,#N/A,FALSE,"HMEUROPE";#N/A,#N/A,FALSE,"HHAB CONSO";#N/A,#N/A,FALSE,"PAB";#N/A,#N/A,FALSE,"MMC";#N/A,#N/A,FALSE,"THAI";#N/A,#N/A,FALSE,"SINPA";#N/A,#N/A,FALSE,"POLAND"}</definedName>
    <definedName name="т" localSheetId="20" hidden="1">{#N/A,#N/A,FALSE,"HMF";#N/A,#N/A,FALSE,"FACIL";#N/A,#N/A,FALSE,"HMFINANCE";#N/A,#N/A,FALSE,"HMEUROPE";#N/A,#N/A,FALSE,"HHAB CONSO";#N/A,#N/A,FALSE,"PAB";#N/A,#N/A,FALSE,"MMC";#N/A,#N/A,FALSE,"THAI";#N/A,#N/A,FALSE,"SINPA";#N/A,#N/A,FALSE,"POLAND"}</definedName>
    <definedName name="т" localSheetId="21" hidden="1">{#N/A,#N/A,FALSE,"HMF";#N/A,#N/A,FALSE,"FACIL";#N/A,#N/A,FALSE,"HMFINANCE";#N/A,#N/A,FALSE,"HMEUROPE";#N/A,#N/A,FALSE,"HHAB CONSO";#N/A,#N/A,FALSE,"PAB";#N/A,#N/A,FALSE,"MMC";#N/A,#N/A,FALSE,"THAI";#N/A,#N/A,FALSE,"SINPA";#N/A,#N/A,FALSE,"POLAND"}</definedName>
    <definedName name="т" localSheetId="15" hidden="1">{#N/A,#N/A,FALSE,"HMF";#N/A,#N/A,FALSE,"FACIL";#N/A,#N/A,FALSE,"HMFINANCE";#N/A,#N/A,FALSE,"HMEUROPE";#N/A,#N/A,FALSE,"HHAB CONSO";#N/A,#N/A,FALSE,"PAB";#N/A,#N/A,FALSE,"MMC";#N/A,#N/A,FALSE,"THAI";#N/A,#N/A,FALSE,"SINPA";#N/A,#N/A,FALSE,"POLAND"}</definedName>
    <definedName name="т" localSheetId="19" hidden="1">{#N/A,#N/A,FALSE,"HMF";#N/A,#N/A,FALSE,"FACIL";#N/A,#N/A,FALSE,"HMFINANCE";#N/A,#N/A,FALSE,"HMEUROPE";#N/A,#N/A,FALSE,"HHAB CONSO";#N/A,#N/A,FALSE,"PAB";#N/A,#N/A,FALSE,"MMC";#N/A,#N/A,FALSE,"THAI";#N/A,#N/A,FALSE,"SINPA";#N/A,#N/A,FALSE,"POLAND"}</definedName>
    <definedName name="т" hidden="1">{#N/A,#N/A,FALSE,"HMF";#N/A,#N/A,FALSE,"FACIL";#N/A,#N/A,FALSE,"HMFINANCE";#N/A,#N/A,FALSE,"HMEUROPE";#N/A,#N/A,FALSE,"HHAB CONSO";#N/A,#N/A,FALSE,"PAB";#N/A,#N/A,FALSE,"MMC";#N/A,#N/A,FALSE,"THAI";#N/A,#N/A,FALSE,"SINPA";#N/A,#N/A,FALSE,"POLAND"}</definedName>
    <definedName name="т.5.2" hidden="1">#REF!</definedName>
    <definedName name="укеуаы"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укеуаы"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укеуаы"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упр.разр."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упр.разр."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упр.раз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уууу" localSheetId="15"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уууу" localSheetId="19"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уууу"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ф"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1523" localSheetId="20" hidden="1">{#N/A,#N/A,FALSE,"HMF";#N/A,#N/A,FALSE,"FACIL";#N/A,#N/A,FALSE,"HMFINANCE";#N/A,#N/A,FALSE,"HMEUROPE";#N/A,#N/A,FALSE,"HHAB CONSO";#N/A,#N/A,FALSE,"PAB";#N/A,#N/A,FALSE,"MMC";#N/A,#N/A,FALSE,"THAI";#N/A,#N/A,FALSE,"SINPA";#N/A,#N/A,FALSE,"POLAND"}</definedName>
    <definedName name="Ф1523" localSheetId="21" hidden="1">{#N/A,#N/A,FALSE,"HMF";#N/A,#N/A,FALSE,"FACIL";#N/A,#N/A,FALSE,"HMFINANCE";#N/A,#N/A,FALSE,"HMEUROPE";#N/A,#N/A,FALSE,"HHAB CONSO";#N/A,#N/A,FALSE,"PAB";#N/A,#N/A,FALSE,"MMC";#N/A,#N/A,FALSE,"THAI";#N/A,#N/A,FALSE,"SINPA";#N/A,#N/A,FALSE,"POLAND"}</definedName>
    <definedName name="Ф1523" localSheetId="15" hidden="1">{#N/A,#N/A,FALSE,"HMF";#N/A,#N/A,FALSE,"FACIL";#N/A,#N/A,FALSE,"HMFINANCE";#N/A,#N/A,FALSE,"HMEUROPE";#N/A,#N/A,FALSE,"HHAB CONSO";#N/A,#N/A,FALSE,"PAB";#N/A,#N/A,FALSE,"MMC";#N/A,#N/A,FALSE,"THAI";#N/A,#N/A,FALSE,"SINPA";#N/A,#N/A,FALSE,"POLAND"}</definedName>
    <definedName name="Ф1523" localSheetId="19" hidden="1">{#N/A,#N/A,FALSE,"HMF";#N/A,#N/A,FALSE,"FACIL";#N/A,#N/A,FALSE,"HMFINANCE";#N/A,#N/A,FALSE,"HMEUROPE";#N/A,#N/A,FALSE,"HHAB CONSO";#N/A,#N/A,FALSE,"PAB";#N/A,#N/A,FALSE,"MMC";#N/A,#N/A,FALSE,"THAI";#N/A,#N/A,FALSE,"SINPA";#N/A,#N/A,FALSE,"POLAND"}</definedName>
    <definedName name="Ф1523" hidden="1">{#N/A,#N/A,FALSE,"HMF";#N/A,#N/A,FALSE,"FACIL";#N/A,#N/A,FALSE,"HMFINANCE";#N/A,#N/A,FALSE,"HMEUROPE";#N/A,#N/A,FALSE,"HHAB CONSO";#N/A,#N/A,FALSE,"PAB";#N/A,#N/A,FALSE,"MMC";#N/A,#N/A,FALSE,"THAI";#N/A,#N/A,FALSE,"SINPA";#N/A,#N/A,FALSE,"POLAND"}</definedName>
    <definedName name="фак"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к"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к"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кт"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акт"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акт"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арваров" localSheetId="20"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рваров" localSheetId="21"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рваров"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рваров"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рваров"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ф" localSheetId="15" hidden="1">{#N/A,#N/A,TRUE,"Titul";#N/A,#N/A,TRUE,"Incom Statement";#N/A,#N/A,TRUE,"Working Capital";#N/A,#N/A,TRUE,"Capital Investment &amp; Payments";#N/A,#N/A,TRUE,"Financing";#N/A,#N/A,TRUE,"Cash Flow";#N/A,#N/A,TRUE,"Free Cash Flow";#N/A,#N/A,TRUE,"Net Present Value";#N/A,#N/A,TRUE,"Internal Rate of Return";#N/A,#N/A,TRUE,"Last-page"}</definedName>
    <definedName name="фф" localSheetId="19" hidden="1">{#N/A,#N/A,TRUE,"Titul";#N/A,#N/A,TRUE,"Incom Statement";#N/A,#N/A,TRUE,"Working Capital";#N/A,#N/A,TRUE,"Capital Investment &amp; Payments";#N/A,#N/A,TRUE,"Financing";#N/A,#N/A,TRUE,"Cash Flow";#N/A,#N/A,TRUE,"Free Cash Flow";#N/A,#N/A,TRUE,"Net Present Value";#N/A,#N/A,TRUE,"Internal Rate of Return";#N/A,#N/A,TRUE,"Last-page"}</definedName>
    <definedName name="фф" hidden="1">{#N/A,#N/A,TRUE,"Titul";#N/A,#N/A,TRUE,"Incom Statement";#N/A,#N/A,TRUE,"Working Capital";#N/A,#N/A,TRUE,"Capital Investment &amp; Payments";#N/A,#N/A,TRUE,"Financing";#N/A,#N/A,TRUE,"Cash Flow";#N/A,#N/A,TRUE,"Free Cash Flow";#N/A,#N/A,TRUE,"Net Present Value";#N/A,#N/A,TRUE,"Internal Rate of Return";#N/A,#N/A,TRUE,"Last-page"}</definedName>
    <definedName name="фффф"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ффф"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ффф"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ц" localSheetId="20" hidden="1">{#N/A,#N/A,FALSE,"HMF";#N/A,#N/A,FALSE,"FACIL";#N/A,#N/A,FALSE,"HMFINANCE";#N/A,#N/A,FALSE,"HMEUROPE";#N/A,#N/A,FALSE,"HHAB CONSO";#N/A,#N/A,FALSE,"PAB";#N/A,#N/A,FALSE,"MMC";#N/A,#N/A,FALSE,"THAI";#N/A,#N/A,FALSE,"SINPA";#N/A,#N/A,FALSE,"POLAND"}</definedName>
    <definedName name="ц" localSheetId="21" hidden="1">{#N/A,#N/A,FALSE,"HMF";#N/A,#N/A,FALSE,"FACIL";#N/A,#N/A,FALSE,"HMFINANCE";#N/A,#N/A,FALSE,"HMEUROPE";#N/A,#N/A,FALSE,"HHAB CONSO";#N/A,#N/A,FALSE,"PAB";#N/A,#N/A,FALSE,"MMC";#N/A,#N/A,FALSE,"THAI";#N/A,#N/A,FALSE,"SINPA";#N/A,#N/A,FALSE,"POLAND"}</definedName>
    <definedName name="ц" localSheetId="15" hidden="1">{#N/A,#N/A,FALSE,"HMF";#N/A,#N/A,FALSE,"FACIL";#N/A,#N/A,FALSE,"HMFINANCE";#N/A,#N/A,FALSE,"HMEUROPE";#N/A,#N/A,FALSE,"HHAB CONSO";#N/A,#N/A,FALSE,"PAB";#N/A,#N/A,FALSE,"MMC";#N/A,#N/A,FALSE,"THAI";#N/A,#N/A,FALSE,"SINPA";#N/A,#N/A,FALSE,"POLAND"}</definedName>
    <definedName name="ц" localSheetId="19" hidden="1">{#N/A,#N/A,FALSE,"HMF";#N/A,#N/A,FALSE,"FACIL";#N/A,#N/A,FALSE,"HMFINANCE";#N/A,#N/A,FALSE,"HMEUROPE";#N/A,#N/A,FALSE,"HHAB CONSO";#N/A,#N/A,FALSE,"PAB";#N/A,#N/A,FALSE,"MMC";#N/A,#N/A,FALSE,"THAI";#N/A,#N/A,FALSE,"SINPA";#N/A,#N/A,FALSE,"POLAND"}</definedName>
    <definedName name="ц" hidden="1">{#N/A,#N/A,FALSE,"HMF";#N/A,#N/A,FALSE,"FACIL";#N/A,#N/A,FALSE,"HMFINANCE";#N/A,#N/A,FALSE,"HMEUROPE";#N/A,#N/A,FALSE,"HHAB CONSO";#N/A,#N/A,FALSE,"PAB";#N/A,#N/A,FALSE,"MMC";#N/A,#N/A,FALSE,"THAI";#N/A,#N/A,FALSE,"SINPA";#N/A,#N/A,FALSE,"POLAND"}</definedName>
    <definedName name="ЦФО"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ЦФО"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ЦФО"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цц" localSheetId="15" hidden="1">{#N/A,#N/A,TRUE,"Fields";#N/A,#N/A,TRUE,"Sens"}</definedName>
    <definedName name="цц" localSheetId="19" hidden="1">{#N/A,#N/A,TRUE,"Fields";#N/A,#N/A,TRUE,"Sens"}</definedName>
    <definedName name="цц" hidden="1">{#N/A,#N/A,TRUE,"Fields";#N/A,#N/A,TRUE,"Sens"}</definedName>
    <definedName name="ццу" localSheetId="20" hidden="1">{#N/A,#N/A,FALSE,"HMF";#N/A,#N/A,FALSE,"FACIL";#N/A,#N/A,FALSE,"HMFINANCE";#N/A,#N/A,FALSE,"HMEUROPE";#N/A,#N/A,FALSE,"HHAB CONSO";#N/A,#N/A,FALSE,"PAB";#N/A,#N/A,FALSE,"MMC";#N/A,#N/A,FALSE,"THAI";#N/A,#N/A,FALSE,"SINPA";#N/A,#N/A,FALSE,"POLAND"}</definedName>
    <definedName name="ццу" localSheetId="21" hidden="1">{#N/A,#N/A,FALSE,"HMF";#N/A,#N/A,FALSE,"FACIL";#N/A,#N/A,FALSE,"HMFINANCE";#N/A,#N/A,FALSE,"HMEUROPE";#N/A,#N/A,FALSE,"HHAB CONSO";#N/A,#N/A,FALSE,"PAB";#N/A,#N/A,FALSE,"MMC";#N/A,#N/A,FALSE,"THAI";#N/A,#N/A,FALSE,"SINPA";#N/A,#N/A,FALSE,"POLAND"}</definedName>
    <definedName name="ццу" localSheetId="15" hidden="1">{#N/A,#N/A,FALSE,"HMF";#N/A,#N/A,FALSE,"FACIL";#N/A,#N/A,FALSE,"HMFINANCE";#N/A,#N/A,FALSE,"HMEUROPE";#N/A,#N/A,FALSE,"HHAB CONSO";#N/A,#N/A,FALSE,"PAB";#N/A,#N/A,FALSE,"MMC";#N/A,#N/A,FALSE,"THAI";#N/A,#N/A,FALSE,"SINPA";#N/A,#N/A,FALSE,"POLAND"}</definedName>
    <definedName name="ццу" localSheetId="19" hidden="1">{#N/A,#N/A,FALSE,"HMF";#N/A,#N/A,FALSE,"FACIL";#N/A,#N/A,FALSE,"HMFINANCE";#N/A,#N/A,FALSE,"HMEUROPE";#N/A,#N/A,FALSE,"HHAB CONSO";#N/A,#N/A,FALSE,"PAB";#N/A,#N/A,FALSE,"MMC";#N/A,#N/A,FALSE,"THAI";#N/A,#N/A,FALSE,"SINPA";#N/A,#N/A,FALSE,"POLAND"}</definedName>
    <definedName name="ццу" hidden="1">{#N/A,#N/A,FALSE,"HMF";#N/A,#N/A,FALSE,"FACIL";#N/A,#N/A,FALSE,"HMFINANCE";#N/A,#N/A,FALSE,"HMEUROPE";#N/A,#N/A,FALSE,"HHAB CONSO";#N/A,#N/A,FALSE,"PAB";#N/A,#N/A,FALSE,"MMC";#N/A,#N/A,FALSE,"THAI";#N/A,#N/A,FALSE,"SINPA";#N/A,#N/A,FALSE,"POLAND"}</definedName>
    <definedName name="ыфва" localSheetId="15" hidden="1">{#N/A,#N/A,TRUE,"Fields";#N/A,#N/A,TRUE,"Sens"}</definedName>
    <definedName name="ыфва" localSheetId="19" hidden="1">{#N/A,#N/A,TRUE,"Fields";#N/A,#N/A,TRUE,"Sens"}</definedName>
    <definedName name="ыфва" hidden="1">{#N/A,#N/A,TRUE,"Fields";#N/A,#N/A,TRUE,"Sens"}</definedName>
    <definedName name="э"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э"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э"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ээ" localSheetId="15" hidden="1">{#VALUE!,#N/A,TRUE,0;#N/A,#N/A,TRUE,0}</definedName>
    <definedName name="ээ" localSheetId="19" hidden="1">{#VALUE!,#N/A,TRUE,0;#N/A,#N/A,TRUE,0}</definedName>
    <definedName name="ээ" hidden="1">{#VALUE!,#N/A,TRUE,0;#N/A,#N/A,TRUE,0}</definedName>
    <definedName name="янв"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янв"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янв"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январь"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январь"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январь"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57" i="17" l="1"/>
  <c r="M256" i="17"/>
  <c r="N256" i="17" l="1"/>
  <c r="B7" i="25" l="1"/>
  <c r="A7" i="25"/>
  <c r="B6" i="25"/>
  <c r="A6" i="25"/>
  <c r="B5" i="25"/>
  <c r="A5" i="25"/>
  <c r="B4" i="25"/>
  <c r="A4" i="25"/>
  <c r="B3" i="25"/>
  <c r="A3" i="25"/>
  <c r="B2" i="25"/>
  <c r="A2" i="25"/>
  <c r="B1" i="25"/>
  <c r="A1" i="25"/>
  <c r="C51" i="25"/>
  <c r="D85" i="25"/>
  <c r="D86" i="25" s="1"/>
  <c r="C86" i="25"/>
  <c r="C69" i="25"/>
  <c r="N267" i="17"/>
  <c r="M267" i="17"/>
  <c r="N266" i="17"/>
  <c r="M266" i="17"/>
  <c r="N265" i="17"/>
  <c r="M265" i="17"/>
  <c r="N264" i="17"/>
  <c r="M264" i="17"/>
  <c r="N263" i="17"/>
  <c r="M263" i="17"/>
  <c r="N262" i="17"/>
  <c r="M262" i="17"/>
  <c r="N261" i="17"/>
  <c r="M261" i="17"/>
  <c r="N260" i="17"/>
  <c r="M260" i="17"/>
  <c r="N259" i="17"/>
  <c r="M259" i="17"/>
  <c r="N258" i="17"/>
  <c r="M258" i="17"/>
  <c r="M257" i="17"/>
  <c r="N104" i="17"/>
  <c r="N103" i="17"/>
  <c r="N102" i="17"/>
  <c r="N101" i="17"/>
  <c r="N63" i="17"/>
  <c r="N62" i="17"/>
  <c r="N58" i="17"/>
  <c r="N57" i="17"/>
  <c r="G37" i="7"/>
  <c r="J37" i="7" s="1"/>
  <c r="H37" i="7" l="1"/>
  <c r="C38" i="25"/>
  <c r="C40" i="25"/>
  <c r="C53" i="25"/>
  <c r="C54" i="25" s="1"/>
  <c r="D53" i="25"/>
  <c r="D38" i="25"/>
  <c r="D51" i="25"/>
  <c r="D68" i="25"/>
  <c r="D69" i="25" s="1"/>
  <c r="D40" i="25"/>
  <c r="C21" i="24"/>
  <c r="C12" i="24"/>
  <c r="B21" i="24"/>
  <c r="B12" i="24"/>
  <c r="B7" i="2"/>
  <c r="C41" i="25" l="1"/>
  <c r="D41" i="25"/>
  <c r="D54" i="25"/>
  <c r="H5" i="2"/>
  <c r="H6" i="2" s="1"/>
  <c r="I5" i="2"/>
  <c r="I6" i="2" s="1"/>
  <c r="I4" i="2"/>
  <c r="H4" i="2"/>
  <c r="C7" i="23" l="1"/>
  <c r="C6" i="23"/>
  <c r="C5" i="23"/>
  <c r="C4" i="23"/>
  <c r="C3" i="23"/>
  <c r="C2" i="23"/>
  <c r="C1" i="23"/>
  <c r="G34" i="23"/>
  <c r="G22" i="23"/>
  <c r="G36" i="23" s="1"/>
  <c r="C133" i="5"/>
  <c r="D133" i="5"/>
  <c r="B40" i="22" l="1"/>
  <c r="C39" i="22"/>
  <c r="B39" i="22"/>
  <c r="C38" i="22"/>
  <c r="B38" i="22"/>
  <c r="B37" i="22"/>
  <c r="B36" i="22"/>
  <c r="B35" i="22"/>
  <c r="B34" i="22"/>
  <c r="B33" i="22"/>
  <c r="B32" i="22"/>
  <c r="B31" i="22"/>
  <c r="B30" i="22"/>
  <c r="B29" i="22"/>
  <c r="B28" i="22"/>
  <c r="B27" i="22"/>
  <c r="B26" i="22"/>
  <c r="B25" i="22"/>
  <c r="B24" i="22"/>
  <c r="B23" i="22"/>
  <c r="B22" i="22"/>
  <c r="B21" i="22"/>
  <c r="B20" i="22"/>
  <c r="B19" i="22"/>
  <c r="B18" i="22"/>
  <c r="B17" i="22"/>
  <c r="B16" i="22"/>
  <c r="B15" i="22"/>
  <c r="B14" i="22"/>
  <c r="B13" i="22"/>
  <c r="B12" i="22"/>
  <c r="B11" i="22"/>
  <c r="B10" i="22"/>
  <c r="B9" i="22"/>
  <c r="B8" i="22"/>
  <c r="B7" i="22"/>
  <c r="B6" i="22"/>
  <c r="B5" i="22"/>
  <c r="B4" i="22"/>
  <c r="B3" i="22"/>
  <c r="G339" i="17" l="1"/>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B7" i="16"/>
  <c r="A7" i="16"/>
  <c r="B6" i="16"/>
  <c r="A6" i="16"/>
  <c r="B5" i="16"/>
  <c r="A5" i="16"/>
  <c r="B4" i="16"/>
  <c r="A4" i="16"/>
  <c r="B3" i="16"/>
  <c r="A3" i="16"/>
  <c r="B2" i="16"/>
  <c r="A2" i="16"/>
  <c r="B1" i="16"/>
  <c r="A1" i="16"/>
  <c r="B7" i="15"/>
  <c r="A7" i="15"/>
  <c r="B6" i="15"/>
  <c r="A6" i="15"/>
  <c r="B5" i="15"/>
  <c r="A5" i="15"/>
  <c r="B4" i="15"/>
  <c r="A4" i="15"/>
  <c r="B3" i="15"/>
  <c r="A3" i="15"/>
  <c r="B2" i="15"/>
  <c r="A2" i="15"/>
  <c r="B1" i="15"/>
  <c r="A1" i="15"/>
  <c r="F23" i="14"/>
  <c r="D23" i="14"/>
  <c r="B7" i="14"/>
  <c r="A7" i="14"/>
  <c r="B6" i="14"/>
  <c r="A6" i="14"/>
  <c r="B5" i="14"/>
  <c r="A5" i="14"/>
  <c r="B4" i="14"/>
  <c r="A4" i="14"/>
  <c r="B3" i="14"/>
  <c r="A3" i="14"/>
  <c r="B2" i="14"/>
  <c r="A2" i="14"/>
  <c r="B1" i="14"/>
  <c r="A1" i="14"/>
  <c r="B7" i="13"/>
  <c r="A7" i="13"/>
  <c r="B6" i="13"/>
  <c r="A6" i="13"/>
  <c r="B5" i="13"/>
  <c r="A5" i="13"/>
  <c r="B4" i="13"/>
  <c r="A4" i="13"/>
  <c r="B3" i="13"/>
  <c r="A3" i="13"/>
  <c r="B2" i="13"/>
  <c r="A2" i="13"/>
  <c r="B1" i="13"/>
  <c r="A1" i="13"/>
  <c r="B7" i="12"/>
  <c r="A7" i="12"/>
  <c r="B6" i="12"/>
  <c r="A6" i="12"/>
  <c r="B5" i="12"/>
  <c r="A5" i="12"/>
  <c r="B4" i="12"/>
  <c r="A4" i="12"/>
  <c r="B3" i="12"/>
  <c r="A3" i="12"/>
  <c r="B2" i="12"/>
  <c r="A2" i="12"/>
  <c r="B1" i="12"/>
  <c r="A1" i="12"/>
  <c r="B7" i="11"/>
  <c r="A7" i="11"/>
  <c r="B6" i="11"/>
  <c r="A6" i="11"/>
  <c r="B5" i="11"/>
  <c r="A5" i="11"/>
  <c r="B4" i="11"/>
  <c r="A4" i="11"/>
  <c r="B3" i="11"/>
  <c r="A3" i="11"/>
  <c r="B2" i="11"/>
  <c r="A2" i="11"/>
  <c r="B1" i="11"/>
  <c r="A1" i="11"/>
  <c r="A4" i="10"/>
  <c r="T72" i="9"/>
  <c r="T71" i="9"/>
  <c r="T70" i="9"/>
  <c r="T68" i="9"/>
  <c r="T67" i="9"/>
  <c r="T66" i="9"/>
  <c r="T65" i="9"/>
  <c r="T64" i="9"/>
  <c r="T63" i="9"/>
  <c r="T62" i="9"/>
  <c r="T61" i="9"/>
  <c r="T60" i="9"/>
  <c r="T58" i="9"/>
  <c r="T57" i="9"/>
  <c r="T56" i="9"/>
  <c r="T55" i="9"/>
  <c r="T54" i="9"/>
  <c r="L46" i="9"/>
  <c r="J46" i="9"/>
  <c r="F37" i="9"/>
  <c r="D37" i="9"/>
  <c r="H24" i="9"/>
  <c r="J22" i="9"/>
  <c r="D22" i="9"/>
  <c r="B7" i="9"/>
  <c r="B7" i="10" s="1"/>
  <c r="A7" i="9"/>
  <c r="A7" i="10" s="1"/>
  <c r="B6" i="9"/>
  <c r="B6" i="10" s="1"/>
  <c r="A6" i="9"/>
  <c r="A6" i="10" s="1"/>
  <c r="B5" i="9"/>
  <c r="B5" i="10" s="1"/>
  <c r="A5" i="9"/>
  <c r="A5" i="10" s="1"/>
  <c r="B4" i="9"/>
  <c r="B4" i="10" s="1"/>
  <c r="A4" i="9"/>
  <c r="B3" i="9"/>
  <c r="B3" i="10" s="1"/>
  <c r="A3" i="9"/>
  <c r="A3" i="10" s="1"/>
  <c r="B2" i="9"/>
  <c r="B2" i="10" s="1"/>
  <c r="A2" i="9"/>
  <c r="A2" i="10" s="1"/>
  <c r="B1" i="9"/>
  <c r="B1" i="10" s="1"/>
  <c r="A1" i="9"/>
  <c r="A1" i="10" s="1"/>
  <c r="C45" i="8"/>
  <c r="O2" i="8"/>
  <c r="N2" i="8"/>
  <c r="M2" i="8"/>
  <c r="L2" i="8"/>
  <c r="K2" i="8"/>
  <c r="J2" i="8"/>
  <c r="I2" i="8"/>
  <c r="H2" i="8"/>
  <c r="G2" i="8"/>
  <c r="K38" i="7"/>
  <c r="I38" i="7"/>
  <c r="F7" i="7"/>
  <c r="E7" i="7"/>
  <c r="F6" i="7"/>
  <c r="E6" i="7"/>
  <c r="F5" i="7"/>
  <c r="E5" i="7"/>
  <c r="F4" i="7"/>
  <c r="E4" i="7"/>
  <c r="F3" i="7"/>
  <c r="E3" i="7"/>
  <c r="F2" i="7"/>
  <c r="E2" i="7"/>
  <c r="F1" i="7"/>
  <c r="E1" i="7"/>
  <c r="D168" i="5"/>
  <c r="C168" i="5"/>
  <c r="D164" i="5"/>
  <c r="C164" i="5"/>
  <c r="D161" i="5"/>
  <c r="C161" i="5"/>
  <c r="D87" i="5"/>
  <c r="C87" i="5"/>
  <c r="D84" i="5"/>
  <c r="C84" i="5"/>
  <c r="E32" i="5"/>
  <c r="C31" i="5"/>
  <c r="D31" i="5" s="1"/>
  <c r="C30" i="5"/>
  <c r="C29" i="5"/>
  <c r="E27" i="5"/>
  <c r="B7" i="5"/>
  <c r="A7" i="5"/>
  <c r="B6" i="5"/>
  <c r="A6" i="5"/>
  <c r="B5" i="5"/>
  <c r="A5" i="5"/>
  <c r="B4" i="5"/>
  <c r="A4" i="5"/>
  <c r="B3" i="5"/>
  <c r="A3" i="5"/>
  <c r="B2" i="5"/>
  <c r="A2" i="5"/>
  <c r="B1" i="5"/>
  <c r="A1" i="5"/>
  <c r="F88" i="4"/>
  <c r="F87" i="4"/>
  <c r="F86" i="4"/>
  <c r="F85" i="4"/>
  <c r="F84" i="4"/>
  <c r="B78" i="4"/>
  <c r="F70" i="4"/>
  <c r="B70" i="4"/>
  <c r="B71" i="4" s="1"/>
  <c r="B63" i="4"/>
  <c r="F62" i="4"/>
  <c r="B62" i="4"/>
  <c r="B61" i="4"/>
  <c r="F61" i="4" s="1"/>
  <c r="F56" i="4"/>
  <c r="F55" i="4"/>
  <c r="B48" i="4"/>
  <c r="F47" i="4"/>
  <c r="F45" i="4"/>
  <c r="F44" i="4"/>
  <c r="F42" i="4"/>
  <c r="F41" i="4"/>
  <c r="F39" i="4"/>
  <c r="F38" i="4"/>
  <c r="F36" i="4"/>
  <c r="F35" i="4"/>
  <c r="F32" i="4"/>
  <c r="F31" i="4"/>
  <c r="F30" i="4"/>
  <c r="F28" i="4"/>
  <c r="F27" i="4"/>
  <c r="F26" i="4"/>
  <c r="F25" i="4"/>
  <c r="F24" i="4"/>
  <c r="F23" i="4"/>
  <c r="F22" i="4"/>
  <c r="F21" i="4"/>
  <c r="F20" i="4"/>
  <c r="F18" i="4"/>
  <c r="F16" i="4"/>
  <c r="F15" i="4"/>
  <c r="F14" i="4"/>
  <c r="B4" i="4"/>
  <c r="F132" i="3"/>
  <c r="F131" i="3"/>
  <c r="F130" i="3"/>
  <c r="F129" i="3"/>
  <c r="AR2" i="8"/>
  <c r="F126" i="3"/>
  <c r="AQ2" i="8"/>
  <c r="F124" i="3"/>
  <c r="F121" i="3"/>
  <c r="F120" i="3"/>
  <c r="F119" i="3"/>
  <c r="AO2" i="8"/>
  <c r="F117" i="3"/>
  <c r="F116" i="3"/>
  <c r="F115" i="3"/>
  <c r="F110" i="3"/>
  <c r="F109" i="3"/>
  <c r="F108" i="3"/>
  <c r="F107" i="3"/>
  <c r="F106" i="3"/>
  <c r="F103" i="3"/>
  <c r="AK2" i="8"/>
  <c r="F102" i="3"/>
  <c r="F101" i="3"/>
  <c r="F100" i="3"/>
  <c r="F99" i="3"/>
  <c r="F98" i="3"/>
  <c r="F97" i="3"/>
  <c r="F96" i="3"/>
  <c r="F95" i="3"/>
  <c r="F94" i="3"/>
  <c r="F93" i="3"/>
  <c r="F91" i="3"/>
  <c r="AJ2" i="8"/>
  <c r="F90" i="3"/>
  <c r="F89" i="3"/>
  <c r="F88" i="3"/>
  <c r="F86" i="3"/>
  <c r="F85" i="3"/>
  <c r="AI2" i="8"/>
  <c r="F82" i="3"/>
  <c r="AF2" i="8"/>
  <c r="F81" i="3"/>
  <c r="AE2" i="8"/>
  <c r="F79" i="3"/>
  <c r="AC2" i="8"/>
  <c r="AB2" i="8"/>
  <c r="F76" i="3"/>
  <c r="F75" i="3"/>
  <c r="F74" i="3"/>
  <c r="F73" i="3"/>
  <c r="AA2" i="8"/>
  <c r="Y2" i="8"/>
  <c r="F69" i="3"/>
  <c r="W2" i="8"/>
  <c r="U2" i="8"/>
  <c r="F64" i="3"/>
  <c r="F63" i="3"/>
  <c r="F61" i="3"/>
  <c r="F59" i="3"/>
  <c r="Q2" i="8"/>
  <c r="F58" i="3"/>
  <c r="F57" i="3"/>
  <c r="F55" i="3"/>
  <c r="P2" i="8"/>
  <c r="F54" i="3"/>
  <c r="F53" i="3"/>
  <c r="F52" i="3"/>
  <c r="F51" i="3"/>
  <c r="F50" i="3"/>
  <c r="F49" i="3"/>
  <c r="F47" i="3"/>
  <c r="F46" i="3"/>
  <c r="F45" i="3"/>
  <c r="F44" i="3"/>
  <c r="F43" i="3"/>
  <c r="F40" i="3"/>
  <c r="F39" i="3"/>
  <c r="F38" i="3"/>
  <c r="F37" i="3"/>
  <c r="F36" i="3"/>
  <c r="F35" i="3"/>
  <c r="F34" i="3"/>
  <c r="F33" i="3"/>
  <c r="F31" i="3"/>
  <c r="F30" i="3"/>
  <c r="F29" i="3"/>
  <c r="F28" i="3"/>
  <c r="F27" i="3"/>
  <c r="F26" i="3"/>
  <c r="F25" i="3"/>
  <c r="F24" i="3"/>
  <c r="F23" i="3"/>
  <c r="F22" i="3"/>
  <c r="F20" i="3"/>
  <c r="F19" i="3"/>
  <c r="F18" i="3"/>
  <c r="F17" i="3"/>
  <c r="F16" i="3"/>
  <c r="F15" i="3"/>
  <c r="F14" i="3"/>
  <c r="B7" i="3"/>
  <c r="B7" i="4" s="1"/>
  <c r="B6" i="3"/>
  <c r="B6" i="4" s="1"/>
  <c r="B5" i="3"/>
  <c r="B5" i="4" s="1"/>
  <c r="B4" i="3"/>
  <c r="B3" i="3"/>
  <c r="B3" i="4" s="1"/>
  <c r="B2" i="3"/>
  <c r="B2" i="4" s="1"/>
  <c r="B1" i="3"/>
  <c r="B1" i="4" s="1"/>
  <c r="B6" i="2"/>
  <c r="B5" i="2"/>
  <c r="B4" i="2"/>
  <c r="B3" i="2"/>
  <c r="B2" i="2"/>
  <c r="B1" i="2"/>
  <c r="R4" i="1"/>
  <c r="S4" i="1" s="1"/>
  <c r="K6" i="1"/>
  <c r="J6" i="1"/>
  <c r="P5" i="1"/>
  <c r="Q5" i="1" s="1"/>
  <c r="P3" i="1"/>
  <c r="Q3" i="1" l="1"/>
  <c r="C197" i="5"/>
  <c r="R3" i="1"/>
  <c r="R5" i="1"/>
  <c r="S5" i="1" s="1"/>
  <c r="B58" i="8"/>
  <c r="AA46" i="8"/>
  <c r="C46" i="8" s="1"/>
  <c r="AA44" i="8"/>
  <c r="B57" i="8"/>
  <c r="D129" i="5"/>
  <c r="C129" i="5"/>
  <c r="J123" i="3"/>
  <c r="I123" i="3"/>
  <c r="I124" i="3"/>
  <c r="I126" i="3"/>
  <c r="I127" i="3"/>
  <c r="J124" i="3"/>
  <c r="J127" i="3"/>
  <c r="J126" i="3"/>
  <c r="K11" i="1"/>
  <c r="C11" i="12"/>
  <c r="D11" i="16"/>
  <c r="C11" i="15"/>
  <c r="C18" i="15" s="1"/>
  <c r="D12" i="13"/>
  <c r="C34" i="13" s="1"/>
  <c r="D11" i="11"/>
  <c r="C38" i="11" s="1"/>
  <c r="E11" i="10"/>
  <c r="C9" i="8"/>
  <c r="F6" i="8" s="1"/>
  <c r="L10" i="7"/>
  <c r="E11" i="4"/>
  <c r="E11" i="3"/>
  <c r="J11" i="1"/>
  <c r="P4" i="1"/>
  <c r="D35" i="23" s="1"/>
  <c r="B11" i="12"/>
  <c r="C11" i="16"/>
  <c r="B11" i="15"/>
  <c r="B18" i="15" s="1"/>
  <c r="C12" i="13"/>
  <c r="B34" i="13" s="1"/>
  <c r="B9" i="8"/>
  <c r="F5" i="8" s="1"/>
  <c r="C11" i="11"/>
  <c r="B38" i="11" s="1"/>
  <c r="B11" i="10"/>
  <c r="G10" i="7"/>
  <c r="D11" i="3"/>
  <c r="D11" i="4"/>
  <c r="B7" i="21"/>
  <c r="C7" i="21" s="1"/>
  <c r="B3" i="21"/>
  <c r="C3" i="21" s="1"/>
  <c r="B6" i="21"/>
  <c r="C6" i="21" s="1"/>
  <c r="B5" i="21"/>
  <c r="C5" i="21" s="1"/>
  <c r="J23" i="7"/>
  <c r="J21" i="7"/>
  <c r="J19" i="7"/>
  <c r="J17" i="7"/>
  <c r="J15" i="7"/>
  <c r="J13" i="7"/>
  <c r="J11" i="7"/>
  <c r="H23" i="7"/>
  <c r="L37" i="7"/>
  <c r="B4" i="21"/>
  <c r="C4" i="21" s="1"/>
  <c r="J22" i="7"/>
  <c r="H20" i="7"/>
  <c r="G18" i="7"/>
  <c r="H13" i="7"/>
  <c r="G11" i="7"/>
  <c r="H22" i="7"/>
  <c r="G20" i="7"/>
  <c r="H15" i="7"/>
  <c r="G13" i="7"/>
  <c r="J32" i="7"/>
  <c r="G22" i="7"/>
  <c r="H17" i="7"/>
  <c r="G15" i="7"/>
  <c r="H32" i="7"/>
  <c r="H19" i="7"/>
  <c r="G17" i="7"/>
  <c r="J12" i="7"/>
  <c r="H16" i="7"/>
  <c r="E33" i="4"/>
  <c r="J20" i="7"/>
  <c r="G16" i="7"/>
  <c r="H11" i="7"/>
  <c r="G19" i="7"/>
  <c r="J14" i="7"/>
  <c r="H14" i="7"/>
  <c r="G23" i="7"/>
  <c r="J18" i="7"/>
  <c r="G14" i="7"/>
  <c r="C105" i="5"/>
  <c r="H18" i="7"/>
  <c r="G12" i="7"/>
  <c r="E34" i="4"/>
  <c r="D34" i="4"/>
  <c r="G21" i="7"/>
  <c r="D33" i="4"/>
  <c r="D105" i="5"/>
  <c r="G32" i="7"/>
  <c r="H21" i="7"/>
  <c r="J16" i="7"/>
  <c r="H12" i="7"/>
  <c r="C181" i="5"/>
  <c r="D118" i="5"/>
  <c r="J7" i="1"/>
  <c r="C155" i="5"/>
  <c r="R2" i="8"/>
  <c r="F60" i="3"/>
  <c r="AD2" i="8"/>
  <c r="F80" i="3"/>
  <c r="V2" i="8"/>
  <c r="F68" i="3"/>
  <c r="Z2" i="8"/>
  <c r="F72" i="3"/>
  <c r="AM2" i="8"/>
  <c r="F112" i="3"/>
  <c r="AN2" i="8"/>
  <c r="F113" i="3"/>
  <c r="B64" i="4"/>
  <c r="F63" i="4"/>
  <c r="S2" i="8"/>
  <c r="F62" i="3"/>
  <c r="F67" i="3"/>
  <c r="F71" i="3"/>
  <c r="AP2" i="8"/>
  <c r="F123" i="3"/>
  <c r="T2" i="8"/>
  <c r="F66" i="3"/>
  <c r="X2" i="8"/>
  <c r="F70" i="3"/>
  <c r="AL2" i="8"/>
  <c r="F111" i="3"/>
  <c r="F78" i="3"/>
  <c r="AG2" i="8"/>
  <c r="F83" i="3"/>
  <c r="F48" i="4"/>
  <c r="B49" i="4"/>
  <c r="B79" i="4"/>
  <c r="AH2" i="8"/>
  <c r="F84" i="3"/>
  <c r="B72" i="4"/>
  <c r="F71" i="4"/>
  <c r="F128" i="3"/>
  <c r="AQ3" i="8"/>
  <c r="F118" i="3"/>
  <c r="F127" i="3"/>
  <c r="D45" i="23" l="1"/>
  <c r="D70" i="23"/>
  <c r="D74" i="23"/>
  <c r="D64" i="23"/>
  <c r="D20" i="23"/>
  <c r="D33" i="23"/>
  <c r="D78" i="23"/>
  <c r="D55" i="23"/>
  <c r="D66" i="23"/>
  <c r="D44" i="23"/>
  <c r="D69" i="23"/>
  <c r="D54" i="23"/>
  <c r="D63" i="23"/>
  <c r="D73" i="23"/>
  <c r="D65" i="23"/>
  <c r="D50" i="23"/>
  <c r="D77" i="23"/>
  <c r="L14" i="7"/>
  <c r="D17" i="23"/>
  <c r="D18" i="23"/>
  <c r="D30" i="23"/>
  <c r="D71" i="23"/>
  <c r="D21" i="23"/>
  <c r="D24" i="23"/>
  <c r="D76" i="23"/>
  <c r="D75" i="23"/>
  <c r="D27" i="23"/>
  <c r="D28" i="23"/>
  <c r="D26" i="23"/>
  <c r="D80" i="23"/>
  <c r="D31" i="23"/>
  <c r="D32" i="23"/>
  <c r="D72" i="23"/>
  <c r="Q4" i="1"/>
  <c r="E80" i="23" s="1"/>
  <c r="D42" i="23"/>
  <c r="D43" i="23"/>
  <c r="D19" i="23"/>
  <c r="D16" i="23"/>
  <c r="S3" i="1"/>
  <c r="D127" i="3" s="1"/>
  <c r="F80" i="23"/>
  <c r="F75" i="23"/>
  <c r="F71" i="23"/>
  <c r="F65" i="23"/>
  <c r="F54" i="23"/>
  <c r="F50" i="23"/>
  <c r="F44" i="23"/>
  <c r="F33" i="23"/>
  <c r="F29" i="23"/>
  <c r="F25" i="23"/>
  <c r="F19" i="23"/>
  <c r="F24" i="23"/>
  <c r="F18" i="23"/>
  <c r="F74" i="23"/>
  <c r="F70" i="23"/>
  <c r="F64" i="23"/>
  <c r="F53" i="23"/>
  <c r="F43" i="23"/>
  <c r="F28" i="23"/>
  <c r="F78" i="23"/>
  <c r="F49" i="23"/>
  <c r="F32" i="23"/>
  <c r="F73" i="23"/>
  <c r="F52" i="23"/>
  <c r="F42" i="23"/>
  <c r="F27" i="23"/>
  <c r="F17" i="23"/>
  <c r="F77" i="23"/>
  <c r="F69" i="23"/>
  <c r="F63" i="23"/>
  <c r="F46" i="23"/>
  <c r="F31" i="23"/>
  <c r="F21" i="23"/>
  <c r="F76" i="23"/>
  <c r="F72" i="23"/>
  <c r="F66" i="23"/>
  <c r="F55" i="23"/>
  <c r="F51" i="23"/>
  <c r="F45" i="23"/>
  <c r="F35" i="23"/>
  <c r="F30" i="23"/>
  <c r="F26" i="23"/>
  <c r="F20" i="23"/>
  <c r="F16" i="23"/>
  <c r="D46" i="23"/>
  <c r="D49" i="23"/>
  <c r="D25" i="23"/>
  <c r="D51" i="23"/>
  <c r="D52" i="23"/>
  <c r="D53" i="23"/>
  <c r="D29" i="23"/>
  <c r="L20" i="7"/>
  <c r="L32" i="7"/>
  <c r="G26" i="7"/>
  <c r="J26" i="7" s="1"/>
  <c r="G27" i="7"/>
  <c r="L22" i="7"/>
  <c r="G28" i="7"/>
  <c r="J28" i="7" s="1"/>
  <c r="G29" i="7"/>
  <c r="G30" i="7"/>
  <c r="H30" i="7" s="1"/>
  <c r="G31" i="7"/>
  <c r="L15" i="7"/>
  <c r="AP3" i="8"/>
  <c r="D174" i="5"/>
  <c r="D201" i="5"/>
  <c r="E227" i="5" s="1"/>
  <c r="D128" i="5"/>
  <c r="C124" i="5"/>
  <c r="C125" i="5"/>
  <c r="D179" i="5"/>
  <c r="D212" i="5"/>
  <c r="C182" i="5"/>
  <c r="L16" i="7"/>
  <c r="K7" i="1"/>
  <c r="K9" i="1"/>
  <c r="C127" i="5"/>
  <c r="D82" i="5"/>
  <c r="C151" i="5"/>
  <c r="C128" i="5"/>
  <c r="D151" i="5"/>
  <c r="D191" i="5"/>
  <c r="C153" i="5"/>
  <c r="C152" i="5" s="1"/>
  <c r="C201" i="5"/>
  <c r="C227" i="5" s="1"/>
  <c r="L11" i="7"/>
  <c r="J30" i="7"/>
  <c r="J8" i="1"/>
  <c r="C158" i="5"/>
  <c r="D138" i="5"/>
  <c r="C150" i="5"/>
  <c r="C82" i="5"/>
  <c r="C118" i="5"/>
  <c r="D159" i="5"/>
  <c r="D197" i="5"/>
  <c r="B65" i="4"/>
  <c r="F64" i="4"/>
  <c r="D182" i="5"/>
  <c r="D126" i="5"/>
  <c r="D180" i="5"/>
  <c r="C138" i="5"/>
  <c r="D158" i="5"/>
  <c r="C122" i="5"/>
  <c r="C159" i="5"/>
  <c r="C36" i="5"/>
  <c r="D36" i="5" s="1"/>
  <c r="C35" i="5"/>
  <c r="D35" i="5" s="1"/>
  <c r="C34" i="5"/>
  <c r="D34" i="5" s="1"/>
  <c r="C37" i="5"/>
  <c r="D37" i="5" s="1"/>
  <c r="C33" i="5"/>
  <c r="L21" i="7"/>
  <c r="G25" i="7"/>
  <c r="G24" i="7"/>
  <c r="B73" i="4"/>
  <c r="F72" i="4"/>
  <c r="C102" i="5"/>
  <c r="D148" i="5"/>
  <c r="D122" i="5"/>
  <c r="D150" i="5"/>
  <c r="C179" i="5"/>
  <c r="C126" i="5"/>
  <c r="C167" i="5"/>
  <c r="L23" i="7"/>
  <c r="L18" i="7"/>
  <c r="G33" i="7"/>
  <c r="G34" i="7"/>
  <c r="D155" i="5"/>
  <c r="D187" i="5"/>
  <c r="C174" i="5"/>
  <c r="D153" i="5"/>
  <c r="D177" i="5"/>
  <c r="C191" i="5"/>
  <c r="C148" i="5"/>
  <c r="C177" i="5"/>
  <c r="B80" i="4"/>
  <c r="K8" i="1"/>
  <c r="E70" i="3"/>
  <c r="X6" i="8" s="1"/>
  <c r="D171" i="5"/>
  <c r="D102" i="5"/>
  <c r="C206" i="5"/>
  <c r="D167" i="5"/>
  <c r="C187" i="5"/>
  <c r="C171" i="5"/>
  <c r="L13" i="7"/>
  <c r="C26" i="13"/>
  <c r="D28" i="11"/>
  <c r="H44" i="9"/>
  <c r="K43" i="9"/>
  <c r="C28" i="11"/>
  <c r="I43" i="9"/>
  <c r="I34" i="9"/>
  <c r="I30" i="9"/>
  <c r="H43" i="9"/>
  <c r="K42" i="9"/>
  <c r="H34" i="9"/>
  <c r="K33" i="9"/>
  <c r="H30" i="9"/>
  <c r="K29" i="9"/>
  <c r="I45" i="9"/>
  <c r="I41" i="9"/>
  <c r="I36" i="9"/>
  <c r="I32" i="9"/>
  <c r="I28" i="9"/>
  <c r="H45" i="9"/>
  <c r="K44" i="9"/>
  <c r="H41" i="9"/>
  <c r="K40" i="9"/>
  <c r="H36" i="9"/>
  <c r="K35" i="9"/>
  <c r="D26" i="13"/>
  <c r="K45" i="9"/>
  <c r="K36" i="9"/>
  <c r="H33" i="9"/>
  <c r="H29" i="9"/>
  <c r="H25" i="9"/>
  <c r="H19" i="9"/>
  <c r="K18" i="9"/>
  <c r="K30" i="9"/>
  <c r="I18" i="9"/>
  <c r="K34" i="9"/>
  <c r="K31" i="9"/>
  <c r="K21" i="9"/>
  <c r="H18" i="9"/>
  <c r="K17" i="9"/>
  <c r="I42" i="9"/>
  <c r="I31" i="9"/>
  <c r="I21" i="9"/>
  <c r="I17" i="9"/>
  <c r="H40" i="9"/>
  <c r="I35" i="9"/>
  <c r="H32" i="9"/>
  <c r="K28" i="9"/>
  <c r="I26" i="9"/>
  <c r="I16" i="9"/>
  <c r="I44" i="9"/>
  <c r="H28" i="9"/>
  <c r="H26" i="9"/>
  <c r="K19" i="9"/>
  <c r="H16" i="9"/>
  <c r="I19" i="9"/>
  <c r="I33" i="9"/>
  <c r="K27" i="9"/>
  <c r="K20" i="9"/>
  <c r="H17" i="9"/>
  <c r="H42" i="9"/>
  <c r="K32" i="9"/>
  <c r="I27" i="9"/>
  <c r="K25" i="9"/>
  <c r="I20" i="9"/>
  <c r="I29" i="9"/>
  <c r="H27" i="9"/>
  <c r="I25" i="9"/>
  <c r="H20" i="9"/>
  <c r="H35" i="9"/>
  <c r="H31" i="9"/>
  <c r="K16" i="9"/>
  <c r="K41" i="9"/>
  <c r="I40" i="9"/>
  <c r="H21" i="9"/>
  <c r="K26" i="9"/>
  <c r="B50" i="4"/>
  <c r="F49" i="4"/>
  <c r="I47" i="4"/>
  <c r="I61" i="4"/>
  <c r="D24" i="4"/>
  <c r="J95" i="3"/>
  <c r="D33" i="3"/>
  <c r="E37" i="3"/>
  <c r="M6" i="8" s="1"/>
  <c r="J98" i="3"/>
  <c r="J23" i="3"/>
  <c r="I38" i="3"/>
  <c r="E16" i="4"/>
  <c r="E56" i="3"/>
  <c r="E25" i="3"/>
  <c r="D19" i="3"/>
  <c r="J26" i="3"/>
  <c r="E120" i="3"/>
  <c r="I16" i="3"/>
  <c r="D124" i="5"/>
  <c r="D206" i="5"/>
  <c r="D127" i="5"/>
  <c r="D181" i="5"/>
  <c r="C212" i="5"/>
  <c r="D125" i="5"/>
  <c r="C180" i="5"/>
  <c r="L12" i="7"/>
  <c r="L19" i="7"/>
  <c r="L17" i="7"/>
  <c r="H26" i="7"/>
  <c r="J9" i="1"/>
  <c r="D123" i="3" l="1"/>
  <c r="F67" i="23"/>
  <c r="D67" i="23"/>
  <c r="G80" i="23"/>
  <c r="D152" i="5"/>
  <c r="E35" i="23"/>
  <c r="H35" i="23" s="1"/>
  <c r="H80" i="23" s="1"/>
  <c r="D20" i="5"/>
  <c r="E45" i="23"/>
  <c r="G45" i="23" s="1"/>
  <c r="E66" i="23"/>
  <c r="G66" i="23" s="1"/>
  <c r="M43" i="9"/>
  <c r="H28" i="7"/>
  <c r="L28" i="7" s="1"/>
  <c r="E17" i="23"/>
  <c r="H17" i="23" s="1"/>
  <c r="E63" i="23"/>
  <c r="D19" i="5"/>
  <c r="M35" i="9"/>
  <c r="E76" i="23"/>
  <c r="G76" i="23" s="1"/>
  <c r="E43" i="23"/>
  <c r="G43" i="23" s="1"/>
  <c r="E46" i="23"/>
  <c r="G46" i="23" s="1"/>
  <c r="E33" i="23"/>
  <c r="H33" i="23" s="1"/>
  <c r="D34" i="23"/>
  <c r="E27" i="23"/>
  <c r="H27" i="23" s="1"/>
  <c r="E124" i="3"/>
  <c r="E19" i="23"/>
  <c r="H19" i="23" s="1"/>
  <c r="E30" i="23"/>
  <c r="H30" i="23" s="1"/>
  <c r="E21" i="4"/>
  <c r="E20" i="23"/>
  <c r="H20" i="23" s="1"/>
  <c r="E49" i="23"/>
  <c r="G49" i="23" s="1"/>
  <c r="E16" i="23"/>
  <c r="E44" i="23"/>
  <c r="G44" i="23" s="1"/>
  <c r="F47" i="23"/>
  <c r="D79" i="23"/>
  <c r="E127" i="3"/>
  <c r="E21" i="23"/>
  <c r="H21" i="23" s="1"/>
  <c r="E55" i="23"/>
  <c r="G55" i="23" s="1"/>
  <c r="E53" i="23"/>
  <c r="G53" i="23" s="1"/>
  <c r="E72" i="23"/>
  <c r="G72" i="23" s="1"/>
  <c r="E50" i="23"/>
  <c r="G50" i="23" s="1"/>
  <c r="D56" i="23"/>
  <c r="F34" i="23"/>
  <c r="G36" i="7"/>
  <c r="G35" i="7"/>
  <c r="E18" i="23"/>
  <c r="H18" i="23" s="1"/>
  <c r="E29" i="23"/>
  <c r="H29" i="23" s="1"/>
  <c r="E31" i="23"/>
  <c r="H31" i="23" s="1"/>
  <c r="E64" i="23"/>
  <c r="G64" i="23" s="1"/>
  <c r="E42" i="23"/>
  <c r="G42" i="23" s="1"/>
  <c r="E54" i="23"/>
  <c r="G54" i="23" s="1"/>
  <c r="D47" i="23"/>
  <c r="F79" i="23"/>
  <c r="D22" i="23"/>
  <c r="E24" i="23"/>
  <c r="E51" i="23"/>
  <c r="G51" i="23" s="1"/>
  <c r="E52" i="23"/>
  <c r="G52" i="23" s="1"/>
  <c r="E70" i="23"/>
  <c r="G70" i="23" s="1"/>
  <c r="E25" i="23"/>
  <c r="H25" i="23" s="1"/>
  <c r="E65" i="23"/>
  <c r="G65" i="23" s="1"/>
  <c r="E123" i="3"/>
  <c r="E32" i="23"/>
  <c r="H32" i="23" s="1"/>
  <c r="E126" i="3"/>
  <c r="E94" i="4" s="1"/>
  <c r="K10" i="1"/>
  <c r="K12" i="1" s="1"/>
  <c r="E73" i="23"/>
  <c r="G73" i="23" s="1"/>
  <c r="E74" i="23"/>
  <c r="G74" i="23" s="1"/>
  <c r="E75" i="23"/>
  <c r="G75" i="23" s="1"/>
  <c r="E71" i="23"/>
  <c r="G71" i="23" s="1"/>
  <c r="F56" i="23"/>
  <c r="E69" i="23"/>
  <c r="E28" i="23"/>
  <c r="H28" i="23" s="1"/>
  <c r="E20" i="4"/>
  <c r="M21" i="9"/>
  <c r="E77" i="23"/>
  <c r="G77" i="23" s="1"/>
  <c r="E78" i="23"/>
  <c r="G78" i="23" s="1"/>
  <c r="E26" i="23"/>
  <c r="H26" i="23" s="1"/>
  <c r="F22" i="23"/>
  <c r="L30" i="7"/>
  <c r="L26" i="7"/>
  <c r="C149" i="5"/>
  <c r="K22" i="9"/>
  <c r="M36" i="9"/>
  <c r="D149" i="5"/>
  <c r="I46" i="9"/>
  <c r="N15" i="8" s="1"/>
  <c r="C15" i="8" s="1"/>
  <c r="I22" i="9"/>
  <c r="G14" i="8" s="1"/>
  <c r="M45" i="9"/>
  <c r="AP6" i="8"/>
  <c r="J60" i="3"/>
  <c r="I63" i="4"/>
  <c r="I64" i="3"/>
  <c r="E22" i="3"/>
  <c r="I102" i="3"/>
  <c r="E33" i="3"/>
  <c r="E23" i="3"/>
  <c r="H31" i="4"/>
  <c r="D16" i="3"/>
  <c r="E69" i="3"/>
  <c r="W6" i="8" s="1"/>
  <c r="J38" i="3"/>
  <c r="E119" i="3"/>
  <c r="E85" i="3"/>
  <c r="AI6" i="8" s="1"/>
  <c r="I44" i="3"/>
  <c r="H28" i="4"/>
  <c r="E27" i="3"/>
  <c r="D26" i="4"/>
  <c r="AC44" i="8"/>
  <c r="C44" i="8" s="1"/>
  <c r="E83" i="3"/>
  <c r="AG6" i="8" s="1"/>
  <c r="K37" i="9"/>
  <c r="H20" i="8" s="1"/>
  <c r="C20" i="8" s="1"/>
  <c r="M19" i="9"/>
  <c r="E67" i="3"/>
  <c r="U6" i="8" s="1"/>
  <c r="I72" i="3"/>
  <c r="J34" i="7"/>
  <c r="H34" i="7"/>
  <c r="C178" i="5"/>
  <c r="C160" i="5" s="1"/>
  <c r="F73" i="4"/>
  <c r="B74" i="4"/>
  <c r="F74" i="4" s="1"/>
  <c r="I64" i="4"/>
  <c r="H64" i="4"/>
  <c r="E64" i="4"/>
  <c r="D64" i="4"/>
  <c r="I66" i="3"/>
  <c r="J78" i="3"/>
  <c r="I5" i="8"/>
  <c r="E80" i="3"/>
  <c r="AD6" i="8" s="1"/>
  <c r="J52" i="3"/>
  <c r="D37" i="3"/>
  <c r="M5" i="8" s="1"/>
  <c r="M7" i="8" s="1"/>
  <c r="M1" i="8" s="1"/>
  <c r="D23" i="3"/>
  <c r="I89" i="3"/>
  <c r="J27" i="3"/>
  <c r="D28" i="3"/>
  <c r="I23" i="3"/>
  <c r="E79" i="3"/>
  <c r="AC6" i="8" s="1"/>
  <c r="I51" i="3"/>
  <c r="H24" i="4"/>
  <c r="E95" i="3"/>
  <c r="E26" i="4"/>
  <c r="H56" i="4"/>
  <c r="E38" i="3"/>
  <c r="H26" i="4"/>
  <c r="AC43" i="8"/>
  <c r="C43" i="8" s="1"/>
  <c r="J83" i="3"/>
  <c r="M31" i="9"/>
  <c r="H22" i="9"/>
  <c r="M16" i="9"/>
  <c r="M32" i="9"/>
  <c r="M18" i="9"/>
  <c r="H37" i="9"/>
  <c r="M25" i="9"/>
  <c r="K46" i="9"/>
  <c r="D67" i="3"/>
  <c r="U5" i="8" s="1"/>
  <c r="J72" i="3"/>
  <c r="D128" i="3"/>
  <c r="AR5" i="8" s="1"/>
  <c r="J33" i="7"/>
  <c r="H33" i="7"/>
  <c r="J24" i="7"/>
  <c r="H24" i="7"/>
  <c r="F65" i="4"/>
  <c r="B66" i="4"/>
  <c r="J66" i="3"/>
  <c r="D71" i="4"/>
  <c r="D78" i="3"/>
  <c r="I69" i="3"/>
  <c r="D44" i="3"/>
  <c r="J37" i="3"/>
  <c r="H15" i="4"/>
  <c r="E30" i="3"/>
  <c r="J33" i="3"/>
  <c r="E26" i="3"/>
  <c r="D114" i="3"/>
  <c r="I98" i="3"/>
  <c r="J16" i="3"/>
  <c r="I20" i="4"/>
  <c r="D31" i="4"/>
  <c r="H84" i="4"/>
  <c r="E44" i="3"/>
  <c r="H47" i="4"/>
  <c r="I68" i="3"/>
  <c r="I83" i="3"/>
  <c r="D48" i="4"/>
  <c r="M29" i="9"/>
  <c r="M41" i="9"/>
  <c r="I67" i="3"/>
  <c r="D72" i="3"/>
  <c r="Z5" i="8" s="1"/>
  <c r="E128" i="3"/>
  <c r="AR6" i="8" s="1"/>
  <c r="J29" i="7"/>
  <c r="H29" i="7"/>
  <c r="D157" i="5"/>
  <c r="D66" i="3"/>
  <c r="E71" i="4"/>
  <c r="E78" i="3"/>
  <c r="J73" i="3"/>
  <c r="D50" i="3"/>
  <c r="J44" i="3"/>
  <c r="J51" i="3"/>
  <c r="D38" i="3"/>
  <c r="E43" i="3"/>
  <c r="J30" i="3"/>
  <c r="I23" i="4"/>
  <c r="E14" i="4"/>
  <c r="E19" i="3"/>
  <c r="I30" i="4"/>
  <c r="I95" i="3"/>
  <c r="E88" i="3"/>
  <c r="E24" i="4"/>
  <c r="H23" i="4"/>
  <c r="J68" i="3"/>
  <c r="D83" i="3"/>
  <c r="AG5" i="8" s="1"/>
  <c r="I48" i="4"/>
  <c r="M20" i="9"/>
  <c r="M42" i="9"/>
  <c r="M26" i="9"/>
  <c r="M40" i="9"/>
  <c r="H46" i="9"/>
  <c r="M33" i="9"/>
  <c r="M30" i="9"/>
  <c r="J67" i="3"/>
  <c r="E72" i="3"/>
  <c r="Z6" i="8" s="1"/>
  <c r="I128" i="3"/>
  <c r="E60" i="3"/>
  <c r="J31" i="7"/>
  <c r="H31" i="7"/>
  <c r="E71" i="3"/>
  <c r="Y6" i="8" s="1"/>
  <c r="E66" i="3"/>
  <c r="H71" i="4"/>
  <c r="C157" i="5"/>
  <c r="D63" i="4"/>
  <c r="I70" i="3"/>
  <c r="D123" i="5"/>
  <c r="E82" i="3"/>
  <c r="AF6" i="8" s="1"/>
  <c r="E14" i="3"/>
  <c r="J50" i="3"/>
  <c r="J15" i="3"/>
  <c r="D43" i="3"/>
  <c r="E49" i="3"/>
  <c r="D34" i="3"/>
  <c r="J5" i="8" s="1"/>
  <c r="H45" i="4"/>
  <c r="I28" i="4"/>
  <c r="D27" i="3"/>
  <c r="E42" i="4"/>
  <c r="D23" i="4"/>
  <c r="E101" i="3"/>
  <c r="D30" i="4"/>
  <c r="I26" i="4"/>
  <c r="D68" i="3"/>
  <c r="V5" i="8" s="1"/>
  <c r="I49" i="4"/>
  <c r="H49" i="4"/>
  <c r="D49" i="4"/>
  <c r="E49" i="4"/>
  <c r="E48" i="4"/>
  <c r="I37" i="9"/>
  <c r="H14" i="8" s="1"/>
  <c r="M17" i="9"/>
  <c r="M28" i="9"/>
  <c r="I112" i="3"/>
  <c r="J80" i="3"/>
  <c r="J128" i="3"/>
  <c r="D60" i="3"/>
  <c r="J27" i="7"/>
  <c r="H27" i="7"/>
  <c r="D113" i="3"/>
  <c r="AN5" i="8" s="1"/>
  <c r="D71" i="3"/>
  <c r="Y5" i="8" s="1"/>
  <c r="I84" i="3"/>
  <c r="I71" i="4"/>
  <c r="J10" i="1"/>
  <c r="J12" i="1" s="1"/>
  <c r="E63" i="4"/>
  <c r="R18" i="8" s="1"/>
  <c r="D178" i="5"/>
  <c r="D160" i="5" s="1"/>
  <c r="J70" i="3"/>
  <c r="D30" i="3"/>
  <c r="D95" i="3"/>
  <c r="E18" i="3"/>
  <c r="E15" i="3"/>
  <c r="J19" i="3"/>
  <c r="D51" i="3"/>
  <c r="E51" i="3"/>
  <c r="E36" i="3"/>
  <c r="L6" i="8" s="1"/>
  <c r="D22" i="3"/>
  <c r="E56" i="4"/>
  <c r="I34" i="3"/>
  <c r="J22" i="3"/>
  <c r="E31" i="4"/>
  <c r="I16" i="4"/>
  <c r="H44" i="4"/>
  <c r="H30" i="4"/>
  <c r="E68" i="3"/>
  <c r="V6" i="8" s="1"/>
  <c r="B51" i="4"/>
  <c r="F50" i="4"/>
  <c r="H48" i="4"/>
  <c r="M27" i="9"/>
  <c r="M34" i="9"/>
  <c r="M44" i="9"/>
  <c r="J112" i="3"/>
  <c r="D80" i="3"/>
  <c r="AD5" i="8" s="1"/>
  <c r="I60" i="3"/>
  <c r="J25" i="7"/>
  <c r="H25" i="7"/>
  <c r="E113" i="3"/>
  <c r="AN6" i="8" s="1"/>
  <c r="I71" i="3"/>
  <c r="J84" i="3"/>
  <c r="H63" i="4"/>
  <c r="D70" i="3"/>
  <c r="X5" i="8" s="1"/>
  <c r="X7" i="8" s="1"/>
  <c r="C123" i="5"/>
  <c r="E54" i="3"/>
  <c r="D22" i="4"/>
  <c r="J97" i="3"/>
  <c r="J57" i="3"/>
  <c r="D46" i="3"/>
  <c r="I33" i="3"/>
  <c r="D130" i="3"/>
  <c r="E45" i="3"/>
  <c r="J81" i="3"/>
  <c r="J100" i="3"/>
  <c r="J131" i="3"/>
  <c r="J28" i="3"/>
  <c r="D73" i="3"/>
  <c r="AA5" i="8" s="1"/>
  <c r="E98" i="3"/>
  <c r="D131" i="3"/>
  <c r="I26" i="3"/>
  <c r="J64" i="3"/>
  <c r="I79" i="3"/>
  <c r="I18" i="4"/>
  <c r="E110" i="3"/>
  <c r="E88" i="4"/>
  <c r="J29" i="3"/>
  <c r="D107" i="3"/>
  <c r="I25" i="4"/>
  <c r="I29" i="3"/>
  <c r="I38" i="4"/>
  <c r="D42" i="4"/>
  <c r="D120" i="3"/>
  <c r="D36" i="4"/>
  <c r="D98" i="3"/>
  <c r="I24" i="4"/>
  <c r="D45" i="4"/>
  <c r="E84" i="4"/>
  <c r="E53" i="3"/>
  <c r="E62" i="4"/>
  <c r="D45" i="3"/>
  <c r="D25" i="3"/>
  <c r="E35" i="4"/>
  <c r="I19" i="3"/>
  <c r="I88" i="3"/>
  <c r="E45" i="4"/>
  <c r="D54" i="3"/>
  <c r="I22" i="4"/>
  <c r="E97" i="3"/>
  <c r="I57" i="3"/>
  <c r="J46" i="3"/>
  <c r="H27" i="4"/>
  <c r="J53" i="3"/>
  <c r="E81" i="3"/>
  <c r="AE6" i="8" s="1"/>
  <c r="J108" i="3"/>
  <c r="I131" i="3"/>
  <c r="E28" i="3"/>
  <c r="E73" i="3"/>
  <c r="AA6" i="8" s="1"/>
  <c r="I100" i="3"/>
  <c r="H18" i="4"/>
  <c r="I28" i="3"/>
  <c r="D87" i="4"/>
  <c r="D110" i="3"/>
  <c r="D88" i="4"/>
  <c r="E52" i="3"/>
  <c r="J82" i="3"/>
  <c r="H25" i="4"/>
  <c r="I37" i="3"/>
  <c r="D85" i="3"/>
  <c r="AI5" i="8" s="1"/>
  <c r="H38" i="4"/>
  <c r="I42" i="4"/>
  <c r="I39" i="4"/>
  <c r="I101" i="3"/>
  <c r="H32" i="4"/>
  <c r="E30" i="4"/>
  <c r="I45" i="4"/>
  <c r="D84" i="4"/>
  <c r="J54" i="3"/>
  <c r="I130" i="3"/>
  <c r="J18" i="3"/>
  <c r="D121" i="3"/>
  <c r="J17" i="3"/>
  <c r="E22" i="4"/>
  <c r="E109" i="3"/>
  <c r="D57" i="3"/>
  <c r="I46" i="3"/>
  <c r="I58" i="3"/>
  <c r="E27" i="4"/>
  <c r="I53" i="3"/>
  <c r="D81" i="3"/>
  <c r="AE5" i="8" s="1"/>
  <c r="D117" i="3"/>
  <c r="E131" i="3"/>
  <c r="I43" i="3"/>
  <c r="I81" i="3"/>
  <c r="I106" i="3"/>
  <c r="E18" i="4"/>
  <c r="J36" i="3"/>
  <c r="D69" i="3"/>
  <c r="W5" i="8" s="1"/>
  <c r="I87" i="4"/>
  <c r="J115" i="3"/>
  <c r="I88" i="4"/>
  <c r="D52" i="3"/>
  <c r="C134" i="5" s="1"/>
  <c r="J89" i="3"/>
  <c r="I50" i="3"/>
  <c r="D89" i="3"/>
  <c r="D38" i="4"/>
  <c r="H42" i="4"/>
  <c r="D108" i="3"/>
  <c r="E44" i="4"/>
  <c r="I108" i="3"/>
  <c r="I36" i="4"/>
  <c r="I32" i="4"/>
  <c r="I70" i="4"/>
  <c r="D28" i="4"/>
  <c r="H55" i="4"/>
  <c r="D44" i="4"/>
  <c r="I63" i="3"/>
  <c r="I121" i="3"/>
  <c r="I18" i="3"/>
  <c r="J110" i="3"/>
  <c r="D25" i="4"/>
  <c r="D35" i="4"/>
  <c r="E36" i="4"/>
  <c r="E35" i="3"/>
  <c r="K6" i="8" s="1"/>
  <c r="E17" i="3"/>
  <c r="H22" i="4"/>
  <c r="D109" i="3"/>
  <c r="E117" i="3"/>
  <c r="E57" i="3"/>
  <c r="E46" i="3"/>
  <c r="D27" i="4"/>
  <c r="D53" i="3"/>
  <c r="E90" i="3"/>
  <c r="J117" i="3"/>
  <c r="E39" i="4"/>
  <c r="I45" i="3"/>
  <c r="I90" i="3"/>
  <c r="E106" i="3"/>
  <c r="D18" i="4"/>
  <c r="I36" i="3"/>
  <c r="J69" i="3"/>
  <c r="J88" i="3"/>
  <c r="H87" i="4"/>
  <c r="I115" i="3"/>
  <c r="H88" i="4"/>
  <c r="J14" i="3"/>
  <c r="E89" i="3"/>
  <c r="I119" i="3"/>
  <c r="I52" i="3"/>
  <c r="D102" i="3"/>
  <c r="D56" i="4"/>
  <c r="H16" i="4"/>
  <c r="I14" i="4"/>
  <c r="I120" i="3"/>
  <c r="I41" i="4"/>
  <c r="H70" i="4"/>
  <c r="E47" i="4"/>
  <c r="H61" i="4"/>
  <c r="I44" i="4"/>
  <c r="D82" i="3"/>
  <c r="AF5" i="8" s="1"/>
  <c r="D35" i="3"/>
  <c r="K5" i="8" s="1"/>
  <c r="D17" i="3"/>
  <c r="J116" i="3"/>
  <c r="J109" i="3"/>
  <c r="I62" i="4"/>
  <c r="E63" i="3"/>
  <c r="E24" i="3"/>
  <c r="E58" i="3"/>
  <c r="D142" i="5" s="1"/>
  <c r="I15" i="3"/>
  <c r="D90" i="3"/>
  <c r="I117" i="3"/>
  <c r="D49" i="3"/>
  <c r="D94" i="3"/>
  <c r="D106" i="3"/>
  <c r="D36" i="3"/>
  <c r="L5" i="8" s="1"/>
  <c r="J101" i="3"/>
  <c r="E87" i="4"/>
  <c r="E115" i="3"/>
  <c r="I14" i="3"/>
  <c r="J102" i="3"/>
  <c r="D119" i="3"/>
  <c r="I107" i="3"/>
  <c r="I56" i="4"/>
  <c r="D16" i="4"/>
  <c r="H35" i="4"/>
  <c r="E32" i="4"/>
  <c r="H41" i="4"/>
  <c r="D70" i="4"/>
  <c r="D47" i="4"/>
  <c r="E61" i="4"/>
  <c r="I24" i="3"/>
  <c r="E100" i="3"/>
  <c r="D64" i="3"/>
  <c r="D29" i="3"/>
  <c r="J35" i="3"/>
  <c r="I17" i="3"/>
  <c r="I116" i="3"/>
  <c r="I109" i="3"/>
  <c r="H62" i="4"/>
  <c r="D63" i="3"/>
  <c r="D24" i="3"/>
  <c r="D58" i="3"/>
  <c r="C142" i="5" s="1"/>
  <c r="J25" i="3"/>
  <c r="E130" i="3"/>
  <c r="J90" i="3"/>
  <c r="E121" i="3"/>
  <c r="J49" i="3"/>
  <c r="J94" i="3"/>
  <c r="J43" i="3"/>
  <c r="I73" i="3"/>
  <c r="J106" i="3"/>
  <c r="D115" i="3"/>
  <c r="D14" i="3"/>
  <c r="E102" i="3"/>
  <c r="J119" i="3"/>
  <c r="E15" i="4"/>
  <c r="E23" i="4"/>
  <c r="I35" i="4"/>
  <c r="J85" i="3"/>
  <c r="D32" i="4"/>
  <c r="I82" i="3"/>
  <c r="H14" i="4"/>
  <c r="E41" i="4"/>
  <c r="E70" i="4"/>
  <c r="E69" i="4" s="1"/>
  <c r="E55" i="4"/>
  <c r="D116" i="3"/>
  <c r="J45" i="3"/>
  <c r="E94" i="3"/>
  <c r="J79" i="3"/>
  <c r="E107" i="3"/>
  <c r="I15" i="4"/>
  <c r="I54" i="3"/>
  <c r="E116" i="3"/>
  <c r="D97" i="3"/>
  <c r="D62" i="4"/>
  <c r="J63" i="3"/>
  <c r="J24" i="3"/>
  <c r="J58" i="3"/>
  <c r="I25" i="3"/>
  <c r="J130" i="3"/>
  <c r="I30" i="3"/>
  <c r="D100" i="3"/>
  <c r="J121" i="3"/>
  <c r="D18" i="3"/>
  <c r="I94" i="3"/>
  <c r="I49" i="3"/>
  <c r="D79" i="3"/>
  <c r="AC5" i="8" s="1"/>
  <c r="I110" i="3"/>
  <c r="D14" i="4"/>
  <c r="I22" i="3"/>
  <c r="J107" i="3"/>
  <c r="E25" i="4"/>
  <c r="D15" i="3"/>
  <c r="D15" i="4"/>
  <c r="E28" i="4"/>
  <c r="I31" i="4"/>
  <c r="H39" i="4"/>
  <c r="H36" i="4"/>
  <c r="I85" i="3"/>
  <c r="I21" i="4"/>
  <c r="J120" i="3"/>
  <c r="D41" i="4"/>
  <c r="I84" i="4"/>
  <c r="I97" i="3"/>
  <c r="D39" i="4"/>
  <c r="H21" i="4"/>
  <c r="I55" i="4"/>
  <c r="D112" i="3"/>
  <c r="AM5" i="8" s="1"/>
  <c r="J113" i="3"/>
  <c r="J71" i="3"/>
  <c r="D84" i="3"/>
  <c r="AH5" i="8" s="1"/>
  <c r="D26" i="3"/>
  <c r="E38" i="4"/>
  <c r="D88" i="3"/>
  <c r="I27" i="3"/>
  <c r="E29" i="3"/>
  <c r="E108" i="3"/>
  <c r="I27" i="4"/>
  <c r="E64" i="3"/>
  <c r="E34" i="3"/>
  <c r="J6" i="8" s="1"/>
  <c r="D101" i="3"/>
  <c r="E50" i="3"/>
  <c r="G26" i="11" s="1"/>
  <c r="J34" i="3"/>
  <c r="H20" i="4"/>
  <c r="E16" i="3"/>
  <c r="D55" i="4"/>
  <c r="D61" i="4"/>
  <c r="E112" i="3"/>
  <c r="AM6" i="8" s="1"/>
  <c r="I80" i="3"/>
  <c r="D28" i="16"/>
  <c r="D20" i="16"/>
  <c r="D16" i="16"/>
  <c r="D12" i="16"/>
  <c r="C24" i="15"/>
  <c r="C21" i="14"/>
  <c r="C19" i="14"/>
  <c r="C17" i="14"/>
  <c r="C15" i="14"/>
  <c r="C39" i="13"/>
  <c r="C22" i="13"/>
  <c r="C17" i="13"/>
  <c r="C15" i="12"/>
  <c r="C44" i="11"/>
  <c r="C40" i="11"/>
  <c r="D31" i="11"/>
  <c r="D16" i="11"/>
  <c r="E24" i="10"/>
  <c r="C23" i="10"/>
  <c r="E20" i="10"/>
  <c r="C19" i="10"/>
  <c r="E16" i="10"/>
  <c r="C15" i="10"/>
  <c r="D70" i="9"/>
  <c r="C68" i="9"/>
  <c r="D63" i="9"/>
  <c r="C60" i="9"/>
  <c r="D56" i="9"/>
  <c r="E45" i="9"/>
  <c r="B42" i="9"/>
  <c r="C28" i="16"/>
  <c r="C20" i="16"/>
  <c r="C16" i="16"/>
  <c r="C12" i="16"/>
  <c r="B24" i="15"/>
  <c r="B21" i="14"/>
  <c r="B19" i="14"/>
  <c r="B17" i="14"/>
  <c r="B15" i="14"/>
  <c r="B39" i="13"/>
  <c r="D25" i="13"/>
  <c r="D16" i="13"/>
  <c r="B15" i="12"/>
  <c r="B44" i="11"/>
  <c r="B40" i="11"/>
  <c r="C31" i="11"/>
  <c r="C16" i="11"/>
  <c r="B23" i="10"/>
  <c r="F21" i="10"/>
  <c r="B19" i="10"/>
  <c r="F17" i="10"/>
  <c r="B15" i="10"/>
  <c r="F13" i="10"/>
  <c r="B68" i="9"/>
  <c r="B60" i="9"/>
  <c r="C56" i="9"/>
  <c r="C45" i="9"/>
  <c r="C41" i="9"/>
  <c r="C36" i="9"/>
  <c r="C32" i="9"/>
  <c r="C28" i="9"/>
  <c r="D27" i="16"/>
  <c r="D23" i="16"/>
  <c r="D19" i="16"/>
  <c r="D15" i="16"/>
  <c r="C23" i="15"/>
  <c r="C74" i="5" s="1"/>
  <c r="C38" i="13"/>
  <c r="C25" i="13"/>
  <c r="C16" i="13"/>
  <c r="C18" i="12"/>
  <c r="C14" i="12"/>
  <c r="C43" i="11"/>
  <c r="D23" i="11"/>
  <c r="D15" i="11"/>
  <c r="C24" i="10"/>
  <c r="E21" i="10"/>
  <c r="C20" i="10"/>
  <c r="E17" i="10"/>
  <c r="C16" i="10"/>
  <c r="E13" i="10"/>
  <c r="B45" i="9"/>
  <c r="E44" i="9"/>
  <c r="B41" i="9"/>
  <c r="E40" i="9"/>
  <c r="B36" i="9"/>
  <c r="E35" i="9"/>
  <c r="B32" i="9"/>
  <c r="E31" i="9"/>
  <c r="C27" i="16"/>
  <c r="C23" i="16"/>
  <c r="C19" i="16"/>
  <c r="C15" i="16"/>
  <c r="B23" i="15"/>
  <c r="E22" i="14"/>
  <c r="E20" i="14"/>
  <c r="E18" i="14"/>
  <c r="E16" i="14"/>
  <c r="B38" i="13"/>
  <c r="D24" i="13"/>
  <c r="D19" i="13"/>
  <c r="D14" i="13"/>
  <c r="B18" i="12"/>
  <c r="B14" i="12"/>
  <c r="B43" i="11"/>
  <c r="C23" i="11"/>
  <c r="C15" i="11"/>
  <c r="B24" i="10"/>
  <c r="F22" i="10"/>
  <c r="B20" i="10"/>
  <c r="D26" i="16"/>
  <c r="D22" i="16"/>
  <c r="D18" i="16"/>
  <c r="D14" i="16"/>
  <c r="C26" i="15"/>
  <c r="C22" i="15"/>
  <c r="C22" i="14"/>
  <c r="C20" i="14"/>
  <c r="C18" i="14"/>
  <c r="C16" i="14"/>
  <c r="C41" i="13"/>
  <c r="C37" i="13"/>
  <c r="C24" i="13"/>
  <c r="C19" i="13"/>
  <c r="C14" i="13"/>
  <c r="C17" i="12"/>
  <c r="C13" i="12"/>
  <c r="C42" i="11"/>
  <c r="D22" i="11"/>
  <c r="C26" i="16"/>
  <c r="C22" i="16"/>
  <c r="C18" i="16"/>
  <c r="C14" i="16"/>
  <c r="B26" i="15"/>
  <c r="B22" i="15"/>
  <c r="B22" i="14"/>
  <c r="B20" i="14"/>
  <c r="B18" i="14"/>
  <c r="B16" i="14"/>
  <c r="B41" i="13"/>
  <c r="B37" i="13"/>
  <c r="D23" i="13"/>
  <c r="D18" i="13"/>
  <c r="B17" i="12"/>
  <c r="B13" i="12"/>
  <c r="B42" i="11"/>
  <c r="C22" i="11"/>
  <c r="C18" i="11"/>
  <c r="C14" i="11"/>
  <c r="F23" i="10"/>
  <c r="B21" i="10"/>
  <c r="F19" i="10"/>
  <c r="B17" i="10"/>
  <c r="F15" i="10"/>
  <c r="B13" i="10"/>
  <c r="C67" i="9"/>
  <c r="C43" i="9"/>
  <c r="C34" i="9"/>
  <c r="C30" i="9"/>
  <c r="C26" i="9"/>
  <c r="D29" i="16"/>
  <c r="D25" i="16"/>
  <c r="D21" i="16"/>
  <c r="D17" i="16"/>
  <c r="D13" i="16"/>
  <c r="C25" i="15"/>
  <c r="C19" i="15"/>
  <c r="C40" i="13"/>
  <c r="C36" i="13"/>
  <c r="C23" i="13"/>
  <c r="C18" i="13"/>
  <c r="C16" i="12"/>
  <c r="C12" i="12"/>
  <c r="C41" i="11"/>
  <c r="D29" i="11"/>
  <c r="C46" i="11" s="1"/>
  <c r="D25" i="11"/>
  <c r="D21" i="11"/>
  <c r="E23" i="10"/>
  <c r="C22" i="10"/>
  <c r="E19" i="10"/>
  <c r="C18" i="10"/>
  <c r="E15" i="10"/>
  <c r="C14" i="10"/>
  <c r="B67" i="9"/>
  <c r="B43" i="9"/>
  <c r="E42" i="9"/>
  <c r="B34" i="9"/>
  <c r="E33" i="9"/>
  <c r="C25" i="16"/>
  <c r="D18" i="11"/>
  <c r="B22" i="10"/>
  <c r="B14" i="10"/>
  <c r="C57" i="9"/>
  <c r="B54" i="9"/>
  <c r="B35" i="9"/>
  <c r="E27" i="9"/>
  <c r="B21" i="9"/>
  <c r="E20" i="9"/>
  <c r="B17" i="9"/>
  <c r="E16" i="9"/>
  <c r="C21" i="16"/>
  <c r="D22" i="13"/>
  <c r="C21" i="10"/>
  <c r="C17" i="10"/>
  <c r="D71" i="9"/>
  <c r="E43" i="9"/>
  <c r="E41" i="9"/>
  <c r="C33" i="9"/>
  <c r="E29" i="9"/>
  <c r="E28" i="9"/>
  <c r="C27" i="9"/>
  <c r="E26" i="9"/>
  <c r="E25" i="9"/>
  <c r="C20" i="9"/>
  <c r="C16" i="9"/>
  <c r="C17" i="16"/>
  <c r="B25" i="15"/>
  <c r="D17" i="13"/>
  <c r="B16" i="12"/>
  <c r="D14" i="11"/>
  <c r="F20" i="10"/>
  <c r="F16" i="10"/>
  <c r="C13" i="10"/>
  <c r="C71" i="9"/>
  <c r="C65" i="9"/>
  <c r="B62" i="9"/>
  <c r="E36" i="9"/>
  <c r="B33" i="9"/>
  <c r="C29" i="9"/>
  <c r="B28" i="9"/>
  <c r="B27" i="9"/>
  <c r="B26" i="9"/>
  <c r="C25" i="9"/>
  <c r="B20" i="9"/>
  <c r="E19" i="9"/>
  <c r="B16" i="9"/>
  <c r="C13" i="16"/>
  <c r="B19" i="15"/>
  <c r="B12" i="12"/>
  <c r="B41" i="11"/>
  <c r="B16" i="10"/>
  <c r="D68" i="9"/>
  <c r="E30" i="9"/>
  <c r="B29" i="9"/>
  <c r="B25" i="9"/>
  <c r="C19" i="9"/>
  <c r="E19" i="14"/>
  <c r="C29" i="11"/>
  <c r="B46" i="11" s="1"/>
  <c r="F18" i="10"/>
  <c r="C64" i="9"/>
  <c r="B61" i="9"/>
  <c r="B55" i="9"/>
  <c r="C44" i="9"/>
  <c r="C42" i="9"/>
  <c r="C31" i="9"/>
  <c r="D67" i="9"/>
  <c r="C40" i="9"/>
  <c r="C35" i="9"/>
  <c r="B31" i="9"/>
  <c r="C18" i="9"/>
  <c r="F14" i="10"/>
  <c r="C61" i="9"/>
  <c r="B40" i="9"/>
  <c r="E34" i="9"/>
  <c r="E21" i="9"/>
  <c r="B18" i="9"/>
  <c r="E21" i="14"/>
  <c r="C25" i="11"/>
  <c r="F24" i="10"/>
  <c r="E14" i="10"/>
  <c r="B44" i="9"/>
  <c r="B30" i="9"/>
  <c r="C21" i="9"/>
  <c r="C29" i="16"/>
  <c r="E17" i="14"/>
  <c r="B40" i="13"/>
  <c r="C21" i="11"/>
  <c r="D60" i="9"/>
  <c r="C54" i="9"/>
  <c r="B19" i="9"/>
  <c r="H35" i="7"/>
  <c r="E15" i="14"/>
  <c r="B36" i="13"/>
  <c r="E22" i="10"/>
  <c r="D64" i="9"/>
  <c r="E17" i="9"/>
  <c r="E18" i="10"/>
  <c r="E18" i="9"/>
  <c r="B18" i="10"/>
  <c r="E32" i="9"/>
  <c r="C17" i="9"/>
  <c r="D57" i="9"/>
  <c r="D21" i="4"/>
  <c r="D124" i="3"/>
  <c r="AP5" i="8" s="1"/>
  <c r="C55" i="9"/>
  <c r="D65" i="9"/>
  <c r="D20" i="4"/>
  <c r="B72" i="9"/>
  <c r="D54" i="9"/>
  <c r="D61" i="9"/>
  <c r="D62" i="9"/>
  <c r="D72" i="9"/>
  <c r="B57" i="9"/>
  <c r="B64" i="9"/>
  <c r="C62" i="9"/>
  <c r="C72" i="9"/>
  <c r="C63" i="9"/>
  <c r="C70" i="9"/>
  <c r="B71" i="9"/>
  <c r="D126" i="3"/>
  <c r="B58" i="9"/>
  <c r="D66" i="9"/>
  <c r="B63" i="9"/>
  <c r="D58" i="9"/>
  <c r="C66" i="9"/>
  <c r="B56" i="9"/>
  <c r="B70" i="9"/>
  <c r="C58" i="9"/>
  <c r="B66" i="9"/>
  <c r="B65" i="9"/>
  <c r="D55" i="9"/>
  <c r="I72" i="4"/>
  <c r="H72" i="4"/>
  <c r="D72" i="4"/>
  <c r="E72" i="4"/>
  <c r="R19" i="8" s="1"/>
  <c r="C32" i="5"/>
  <c r="D33" i="5"/>
  <c r="D32" i="5" s="1"/>
  <c r="I113" i="3"/>
  <c r="E84" i="3"/>
  <c r="AH6" i="8" s="1"/>
  <c r="I78" i="3"/>
  <c r="I35" i="3"/>
  <c r="C14" i="8" l="1"/>
  <c r="G22" i="10"/>
  <c r="D69" i="4"/>
  <c r="D93" i="3"/>
  <c r="D96" i="3"/>
  <c r="D57" i="23"/>
  <c r="M22" i="9"/>
  <c r="C19" i="12"/>
  <c r="AQ6" i="8"/>
  <c r="AA7" i="8"/>
  <c r="C48" i="8"/>
  <c r="E22" i="23"/>
  <c r="H22" i="23" s="1"/>
  <c r="G56" i="23"/>
  <c r="G69" i="23"/>
  <c r="G79" i="23" s="1"/>
  <c r="E79" i="23"/>
  <c r="E47" i="23"/>
  <c r="E56" i="23"/>
  <c r="E65" i="9"/>
  <c r="G16" i="14"/>
  <c r="E56" i="9"/>
  <c r="E34" i="23"/>
  <c r="L33" i="7"/>
  <c r="E67" i="23"/>
  <c r="G63" i="23"/>
  <c r="G67" i="23" s="1"/>
  <c r="D20" i="10"/>
  <c r="H16" i="23"/>
  <c r="D19" i="10"/>
  <c r="D24" i="10"/>
  <c r="E93" i="3"/>
  <c r="E99" i="3"/>
  <c r="D36" i="23"/>
  <c r="L25" i="7"/>
  <c r="F36" i="23"/>
  <c r="F57" i="23"/>
  <c r="H24" i="23"/>
  <c r="H34" i="23" s="1"/>
  <c r="L34" i="7"/>
  <c r="L24" i="7"/>
  <c r="D14" i="10"/>
  <c r="G19" i="10"/>
  <c r="D18" i="10"/>
  <c r="D20" i="13"/>
  <c r="G23" i="10"/>
  <c r="G18" i="14"/>
  <c r="E61" i="9"/>
  <c r="D16" i="10"/>
  <c r="G22" i="14"/>
  <c r="G14" i="10"/>
  <c r="B19" i="12"/>
  <c r="AP7" i="8"/>
  <c r="AP33" i="8" s="1"/>
  <c r="AP1" i="8" s="1"/>
  <c r="D54" i="4"/>
  <c r="E54" i="4"/>
  <c r="D43" i="4"/>
  <c r="D40" i="4"/>
  <c r="E37" i="4"/>
  <c r="C28" i="15" s="1"/>
  <c r="E43" i="4"/>
  <c r="O16" i="8" s="1"/>
  <c r="C16" i="8" s="1"/>
  <c r="D118" i="3"/>
  <c r="AO5" i="8" s="1"/>
  <c r="D91" i="3"/>
  <c r="D55" i="3"/>
  <c r="P5" i="8" s="1"/>
  <c r="L29" i="7"/>
  <c r="L31" i="7"/>
  <c r="G24" i="10"/>
  <c r="D31" i="3"/>
  <c r="H5" i="8" s="1"/>
  <c r="E23" i="14"/>
  <c r="C23" i="14"/>
  <c r="D17" i="10"/>
  <c r="G20" i="14"/>
  <c r="D23" i="10"/>
  <c r="E118" i="3"/>
  <c r="AO6" i="8" s="1"/>
  <c r="E72" i="9"/>
  <c r="L27" i="7"/>
  <c r="M46" i="9"/>
  <c r="E47" i="3"/>
  <c r="G26" i="10" s="1"/>
  <c r="AH7" i="8"/>
  <c r="AH1" i="8" s="1"/>
  <c r="K7" i="8"/>
  <c r="K1" i="8" s="1"/>
  <c r="AN7" i="8"/>
  <c r="AN33" i="8" s="1"/>
  <c r="AN1" i="8" s="1"/>
  <c r="Z7" i="8"/>
  <c r="Z26" i="8" s="1"/>
  <c r="Z1" i="8" s="1"/>
  <c r="V7" i="8"/>
  <c r="AR7" i="8"/>
  <c r="AR1" i="8" s="1"/>
  <c r="L7" i="8"/>
  <c r="L1" i="8" s="1"/>
  <c r="X26" i="8"/>
  <c r="X1" i="8" s="1"/>
  <c r="G31" i="9"/>
  <c r="O31" i="9" s="1"/>
  <c r="N31" i="9"/>
  <c r="E86" i="3"/>
  <c r="AB6" i="8"/>
  <c r="I10" i="3"/>
  <c r="D30" i="11"/>
  <c r="B20" i="12"/>
  <c r="C50" i="8"/>
  <c r="R5" i="8"/>
  <c r="G19" i="11"/>
  <c r="E55" i="3"/>
  <c r="E91" i="3"/>
  <c r="G24" i="14" s="1"/>
  <c r="C116" i="5"/>
  <c r="C115" i="5" s="1"/>
  <c r="N5" i="8"/>
  <c r="AQ12" i="8"/>
  <c r="G35" i="9"/>
  <c r="O35" i="9" s="1"/>
  <c r="N35" i="9"/>
  <c r="E63" i="9"/>
  <c r="J35" i="7"/>
  <c r="L35" i="7" s="1"/>
  <c r="E54" i="9"/>
  <c r="B59" i="9"/>
  <c r="G30" i="9"/>
  <c r="O30" i="9" s="1"/>
  <c r="N30" i="9"/>
  <c r="C46" i="9"/>
  <c r="I36" i="8" s="1"/>
  <c r="C36" i="8" s="1"/>
  <c r="C37" i="9"/>
  <c r="H33" i="8" s="1"/>
  <c r="N43" i="9"/>
  <c r="G43" i="9"/>
  <c r="O43" i="9" s="1"/>
  <c r="D24" i="11"/>
  <c r="D26" i="11" s="1"/>
  <c r="H26" i="11" s="1"/>
  <c r="C42" i="13"/>
  <c r="C43" i="13" s="1"/>
  <c r="G13" i="10"/>
  <c r="E25" i="10"/>
  <c r="D73" i="9"/>
  <c r="D99" i="3"/>
  <c r="D103" i="3" s="1"/>
  <c r="AK5" i="8" s="1"/>
  <c r="J10" i="3"/>
  <c r="E111" i="3"/>
  <c r="D37" i="4"/>
  <c r="B28" i="15" s="1"/>
  <c r="D47" i="3"/>
  <c r="F66" i="4"/>
  <c r="B67" i="4"/>
  <c r="F67" i="4" s="1"/>
  <c r="E66" i="9"/>
  <c r="E58" i="9"/>
  <c r="E57" i="9"/>
  <c r="G18" i="10"/>
  <c r="C59" i="9"/>
  <c r="G44" i="9"/>
  <c r="O44" i="9" s="1"/>
  <c r="N44" i="9"/>
  <c r="G26" i="9"/>
  <c r="O26" i="9" s="1"/>
  <c r="N26" i="9"/>
  <c r="E22" i="9"/>
  <c r="E67" i="9"/>
  <c r="N32" i="9"/>
  <c r="G32" i="9"/>
  <c r="O32" i="9" s="1"/>
  <c r="E60" i="9"/>
  <c r="B69" i="9"/>
  <c r="B23" i="14"/>
  <c r="G15" i="14"/>
  <c r="C45" i="11"/>
  <c r="C47" i="11" s="1"/>
  <c r="C48" i="11" s="1"/>
  <c r="AM7" i="8"/>
  <c r="AM1" i="8" s="1"/>
  <c r="J7" i="8"/>
  <c r="J1" i="8" s="1"/>
  <c r="D12" i="4"/>
  <c r="D29" i="4" s="1"/>
  <c r="E59" i="3"/>
  <c r="Q6" i="8" s="1"/>
  <c r="G30" i="11"/>
  <c r="D134" i="5"/>
  <c r="E96" i="3"/>
  <c r="E103" i="3" s="1"/>
  <c r="AK6" i="8" s="1"/>
  <c r="H65" i="4"/>
  <c r="I65" i="4"/>
  <c r="E65" i="4"/>
  <c r="D65" i="4"/>
  <c r="M37" i="9"/>
  <c r="U7" i="8"/>
  <c r="U1" i="8" s="1"/>
  <c r="E39" i="3"/>
  <c r="I80" i="23" s="1"/>
  <c r="J80" i="23" s="1"/>
  <c r="I6" i="8"/>
  <c r="I7" i="8" s="1"/>
  <c r="G18" i="9"/>
  <c r="O18" i="9" s="1"/>
  <c r="N18" i="9"/>
  <c r="E62" i="9"/>
  <c r="G19" i="9"/>
  <c r="O19" i="9" s="1"/>
  <c r="N19" i="9"/>
  <c r="D94" i="4"/>
  <c r="AQ5" i="8"/>
  <c r="AQ7" i="8" s="1"/>
  <c r="D69" i="9"/>
  <c r="B46" i="9"/>
  <c r="N46" i="9" s="1"/>
  <c r="G40" i="9"/>
  <c r="N40" i="9"/>
  <c r="G27" i="9"/>
  <c r="O27" i="9" s="1"/>
  <c r="N27" i="9"/>
  <c r="C25" i="10"/>
  <c r="C22" i="9"/>
  <c r="G34" i="8" s="1"/>
  <c r="C34" i="8" s="1"/>
  <c r="N17" i="9"/>
  <c r="G17" i="9"/>
  <c r="O17" i="9" s="1"/>
  <c r="D22" i="10"/>
  <c r="C27" i="15"/>
  <c r="D21" i="10"/>
  <c r="G17" i="10"/>
  <c r="E68" i="9"/>
  <c r="G17" i="14"/>
  <c r="N42" i="9"/>
  <c r="G42" i="9"/>
  <c r="O42" i="9" s="1"/>
  <c r="G16" i="10"/>
  <c r="D62" i="3"/>
  <c r="S5" i="8" s="1"/>
  <c r="C20" i="12"/>
  <c r="C21" i="12" s="1"/>
  <c r="C51" i="8"/>
  <c r="R6" i="8"/>
  <c r="C30" i="11"/>
  <c r="D74" i="4"/>
  <c r="I74" i="4"/>
  <c r="H74" i="4"/>
  <c r="E74" i="4"/>
  <c r="E75" i="4" s="1"/>
  <c r="AI7" i="8"/>
  <c r="AI1" i="8" s="1"/>
  <c r="J36" i="7"/>
  <c r="H36" i="7"/>
  <c r="H38" i="7" s="1"/>
  <c r="C19" i="8"/>
  <c r="R28" i="8"/>
  <c r="C28" i="8" s="1"/>
  <c r="B73" i="9"/>
  <c r="E70" i="9"/>
  <c r="E71" i="9"/>
  <c r="C24" i="11"/>
  <c r="C26" i="11" s="1"/>
  <c r="B27" i="15"/>
  <c r="B29" i="15" s="1"/>
  <c r="G28" i="9"/>
  <c r="O28" i="9" s="1"/>
  <c r="N28" i="9"/>
  <c r="G15" i="10"/>
  <c r="D28" i="13"/>
  <c r="N36" i="9"/>
  <c r="G36" i="9"/>
  <c r="O36" i="9" s="1"/>
  <c r="F25" i="10"/>
  <c r="B45" i="11"/>
  <c r="B47" i="11" s="1"/>
  <c r="B48" i="11" s="1"/>
  <c r="G19" i="14"/>
  <c r="E40" i="4"/>
  <c r="E20" i="3"/>
  <c r="I67" i="23" s="1"/>
  <c r="E12" i="4"/>
  <c r="D74" i="3"/>
  <c r="T5" i="8"/>
  <c r="D86" i="3"/>
  <c r="AB5" i="8"/>
  <c r="AC7" i="8"/>
  <c r="AC1" i="8" s="1"/>
  <c r="AD7" i="8"/>
  <c r="AD1" i="8" s="1"/>
  <c r="H73" i="4"/>
  <c r="E73" i="4"/>
  <c r="D73" i="4"/>
  <c r="I73" i="4"/>
  <c r="E31" i="3"/>
  <c r="I79" i="23" s="1"/>
  <c r="B25" i="10"/>
  <c r="D13" i="10"/>
  <c r="C73" i="9"/>
  <c r="C75" i="9" s="1"/>
  <c r="G25" i="9"/>
  <c r="N25" i="9"/>
  <c r="B37" i="9"/>
  <c r="N37" i="9" s="1"/>
  <c r="E37" i="9"/>
  <c r="N21" i="9"/>
  <c r="G21" i="9"/>
  <c r="O21" i="9" s="1"/>
  <c r="C17" i="11"/>
  <c r="C19" i="11" s="1"/>
  <c r="E46" i="9"/>
  <c r="I37" i="8" s="1"/>
  <c r="C37" i="8" s="1"/>
  <c r="G21" i="10"/>
  <c r="D15" i="10"/>
  <c r="G21" i="14"/>
  <c r="G20" i="10"/>
  <c r="C20" i="13"/>
  <c r="C28" i="5" s="1"/>
  <c r="D24" i="16"/>
  <c r="D30" i="16" s="1"/>
  <c r="D111" i="3"/>
  <c r="E62" i="3"/>
  <c r="S6" i="8" s="1"/>
  <c r="AE7" i="8"/>
  <c r="AE1" i="8" s="1"/>
  <c r="B59" i="8"/>
  <c r="B60" i="8" s="1"/>
  <c r="C29" i="8" s="1"/>
  <c r="AA12" i="8"/>
  <c r="I50" i="4"/>
  <c r="H50" i="4"/>
  <c r="E50" i="4"/>
  <c r="D50" i="4"/>
  <c r="C18" i="8"/>
  <c r="R38" i="8"/>
  <c r="C38" i="8" s="1"/>
  <c r="AF7" i="8"/>
  <c r="AF1" i="8" s="1"/>
  <c r="E74" i="3"/>
  <c r="T6" i="8"/>
  <c r="G38" i="7"/>
  <c r="D39" i="3"/>
  <c r="AG7" i="8"/>
  <c r="N34" i="9"/>
  <c r="G34" i="9"/>
  <c r="O34" i="9" s="1"/>
  <c r="C24" i="16"/>
  <c r="C30" i="16" s="1"/>
  <c r="N20" i="9"/>
  <c r="G20" i="9"/>
  <c r="O20" i="9" s="1"/>
  <c r="N45" i="9"/>
  <c r="G45" i="9"/>
  <c r="O45" i="9" s="1"/>
  <c r="E64" i="9"/>
  <c r="D59" i="9"/>
  <c r="B42" i="13"/>
  <c r="B43" i="13" s="1"/>
  <c r="E55" i="9"/>
  <c r="G29" i="9"/>
  <c r="O29" i="9" s="1"/>
  <c r="N29" i="9"/>
  <c r="B22" i="9"/>
  <c r="N16" i="9"/>
  <c r="G16" i="9"/>
  <c r="O16" i="9" s="1"/>
  <c r="G33" i="9"/>
  <c r="O33" i="9" s="1"/>
  <c r="N33" i="9"/>
  <c r="D17" i="11"/>
  <c r="D19" i="11" s="1"/>
  <c r="N41" i="9"/>
  <c r="G41" i="9"/>
  <c r="O41" i="9" s="1"/>
  <c r="C69" i="9"/>
  <c r="D20" i="3"/>
  <c r="D59" i="3"/>
  <c r="Q5" i="8" s="1"/>
  <c r="B52" i="4"/>
  <c r="F52" i="4" s="1"/>
  <c r="F51" i="4"/>
  <c r="Y7" i="8"/>
  <c r="D116" i="5"/>
  <c r="D115" i="5" s="1"/>
  <c r="N6" i="8"/>
  <c r="W7" i="8"/>
  <c r="AA26" i="8" l="1"/>
  <c r="E36" i="23"/>
  <c r="D75" i="4"/>
  <c r="B21" i="12"/>
  <c r="AJ5" i="8"/>
  <c r="B24" i="14"/>
  <c r="B25" i="14" s="1"/>
  <c r="C29" i="15"/>
  <c r="C33" i="11"/>
  <c r="E29" i="4"/>
  <c r="B20" i="24"/>
  <c r="C20" i="24" s="1"/>
  <c r="B11" i="24"/>
  <c r="C11" i="24" s="1"/>
  <c r="B75" i="9"/>
  <c r="H36" i="23"/>
  <c r="G47" i="23"/>
  <c r="G57" i="23" s="1"/>
  <c r="E57" i="23"/>
  <c r="H79" i="23"/>
  <c r="J79" i="23" s="1"/>
  <c r="G69" i="9"/>
  <c r="E73" i="9"/>
  <c r="O6" i="8"/>
  <c r="AO7" i="8"/>
  <c r="AO1" i="8" s="1"/>
  <c r="I69" i="9"/>
  <c r="G73" i="9"/>
  <c r="C28" i="13"/>
  <c r="AQ1" i="8"/>
  <c r="C33" i="8"/>
  <c r="R7" i="8"/>
  <c r="R49" i="8" s="1"/>
  <c r="R1" i="8" s="1"/>
  <c r="S7" i="8"/>
  <c r="S24" i="8" s="1"/>
  <c r="S1" i="8" s="1"/>
  <c r="AK7" i="8"/>
  <c r="AK1" i="8" s="1"/>
  <c r="N7" i="8"/>
  <c r="N1" i="8" s="1"/>
  <c r="T7" i="8"/>
  <c r="T1" i="8" s="1"/>
  <c r="V26" i="8"/>
  <c r="V1" i="8" s="1"/>
  <c r="H52" i="4"/>
  <c r="E52" i="4"/>
  <c r="D52" i="4"/>
  <c r="I52" i="4"/>
  <c r="E69" i="9"/>
  <c r="O5" i="8"/>
  <c r="D61" i="3"/>
  <c r="D75" i="3" s="1"/>
  <c r="AJ6" i="8"/>
  <c r="H19" i="11"/>
  <c r="D33" i="11"/>
  <c r="G37" i="9"/>
  <c r="O37" i="9" s="1"/>
  <c r="O25" i="9"/>
  <c r="L36" i="7"/>
  <c r="L38" i="7" s="1"/>
  <c r="AA1" i="8"/>
  <c r="D75" i="9"/>
  <c r="G33" i="11"/>
  <c r="P6" i="8"/>
  <c r="P7" i="8" s="1"/>
  <c r="C29" i="13"/>
  <c r="G46" i="9"/>
  <c r="O46" i="9" s="1"/>
  <c r="O40" i="9"/>
  <c r="AB7" i="8"/>
  <c r="AB1" i="8" s="1"/>
  <c r="W26" i="8"/>
  <c r="W1" i="8" s="1"/>
  <c r="D29" i="13"/>
  <c r="D30" i="13" s="1"/>
  <c r="D28" i="5"/>
  <c r="D27" i="5" s="1"/>
  <c r="C27" i="5"/>
  <c r="G25" i="10"/>
  <c r="G27" i="10" s="1"/>
  <c r="AG26" i="8"/>
  <c r="AG1" i="8" s="1"/>
  <c r="D25" i="10"/>
  <c r="I1" i="8"/>
  <c r="H35" i="8"/>
  <c r="C35" i="8" s="1"/>
  <c r="E61" i="3"/>
  <c r="E75" i="3" s="1"/>
  <c r="I59" i="9"/>
  <c r="G5" i="8"/>
  <c r="D40" i="3"/>
  <c r="J59" i="9"/>
  <c r="G6" i="8"/>
  <c r="E40" i="3"/>
  <c r="J73" i="9"/>
  <c r="D109" i="5"/>
  <c r="D108" i="5" s="1"/>
  <c r="G23" i="14"/>
  <c r="E129" i="3"/>
  <c r="E132" i="3" s="1"/>
  <c r="L39" i="7" s="1"/>
  <c r="AL6" i="8"/>
  <c r="E59" i="9"/>
  <c r="Y26" i="8"/>
  <c r="Y1" i="8" s="1"/>
  <c r="G22" i="9"/>
  <c r="O22" i="9" s="1"/>
  <c r="H59" i="9" s="1"/>
  <c r="N22" i="9"/>
  <c r="G59" i="9" s="1"/>
  <c r="I73" i="9"/>
  <c r="C109" i="5"/>
  <c r="C108" i="5" s="1"/>
  <c r="J69" i="9"/>
  <c r="H6" i="8"/>
  <c r="H7" i="8" s="1"/>
  <c r="E67" i="4"/>
  <c r="D67" i="4"/>
  <c r="I67" i="4"/>
  <c r="H67" i="4"/>
  <c r="H30" i="11"/>
  <c r="I51" i="4"/>
  <c r="H51" i="4"/>
  <c r="D51" i="4"/>
  <c r="E51" i="4"/>
  <c r="D129" i="3"/>
  <c r="D132" i="3" s="1"/>
  <c r="D135" i="3" s="1"/>
  <c r="AL5" i="8"/>
  <c r="Q7" i="8"/>
  <c r="D66" i="4"/>
  <c r="D68" i="4" s="1"/>
  <c r="D77" i="4" s="1"/>
  <c r="D78" i="4" s="1"/>
  <c r="I66" i="4"/>
  <c r="E66" i="4"/>
  <c r="E68" i="4" s="1"/>
  <c r="E77" i="4" s="1"/>
  <c r="E78" i="4" s="1"/>
  <c r="H66" i="4"/>
  <c r="AJ7" i="8" l="1"/>
  <c r="K73" i="9"/>
  <c r="E75" i="9"/>
  <c r="K69" i="9"/>
  <c r="L59" i="9"/>
  <c r="H67" i="23"/>
  <c r="J67" i="23" s="1"/>
  <c r="B19" i="24"/>
  <c r="C19" i="24" s="1"/>
  <c r="B10" i="24"/>
  <c r="C10" i="24" s="1"/>
  <c r="H73" i="9"/>
  <c r="L73" i="9" s="1"/>
  <c r="H1" i="8"/>
  <c r="E1" i="8"/>
  <c r="O7" i="8"/>
  <c r="O25" i="8" s="1"/>
  <c r="C25" i="8" s="1"/>
  <c r="E46" i="4"/>
  <c r="E57" i="4" s="1"/>
  <c r="E80" i="4" s="1"/>
  <c r="D46" i="4"/>
  <c r="H69" i="9"/>
  <c r="L69" i="9" s="1"/>
  <c r="H33" i="11"/>
  <c r="I9" i="4"/>
  <c r="H9" i="4"/>
  <c r="D79" i="4"/>
  <c r="E5" i="8"/>
  <c r="E134" i="3"/>
  <c r="E76" i="3"/>
  <c r="C26" i="8"/>
  <c r="G7" i="8"/>
  <c r="E6" i="8"/>
  <c r="E135" i="3"/>
  <c r="L40" i="7"/>
  <c r="AL7" i="8"/>
  <c r="K59" i="9"/>
  <c r="G25" i="14"/>
  <c r="E79" i="4"/>
  <c r="P24" i="8"/>
  <c r="C24" i="8" s="1"/>
  <c r="Q39" i="8"/>
  <c r="C39" i="8" s="1"/>
  <c r="C40" i="8" s="1"/>
  <c r="D134" i="3"/>
  <c r="D136" i="3" s="1"/>
  <c r="D76" i="3"/>
  <c r="AJ17" i="8"/>
  <c r="C17" i="8" s="1"/>
  <c r="D57" i="4" l="1"/>
  <c r="D59" i="4" s="1"/>
  <c r="D60" i="4" s="1"/>
  <c r="E59" i="4"/>
  <c r="E60" i="4" s="1"/>
  <c r="D80" i="4"/>
  <c r="D82" i="4" s="1"/>
  <c r="D83" i="4" s="1"/>
  <c r="D90" i="4" s="1"/>
  <c r="E136" i="3"/>
  <c r="Q1" i="8"/>
  <c r="AJ1" i="8"/>
  <c r="P1" i="8"/>
  <c r="O1" i="8"/>
  <c r="AL12" i="8"/>
  <c r="C12" i="8" s="1"/>
  <c r="C22" i="8" s="1"/>
  <c r="C30" i="8" s="1"/>
  <c r="C49" i="8" s="1"/>
  <c r="C52" i="8" s="1"/>
  <c r="C1" i="8" s="1"/>
  <c r="E7" i="8"/>
  <c r="G1" i="8"/>
  <c r="E82" i="4"/>
  <c r="D91" i="4" l="1"/>
  <c r="D95" i="4" s="1"/>
  <c r="AL1" i="8"/>
  <c r="E83" i="4"/>
  <c r="E90" i="4" s="1"/>
  <c r="E91" i="4" l="1"/>
  <c r="E95" i="4" s="1"/>
</calcChain>
</file>

<file path=xl/sharedStrings.xml><?xml version="1.0" encoding="utf-8"?>
<sst xmlns="http://schemas.openxmlformats.org/spreadsheetml/2006/main" count="5734" uniqueCount="2412">
  <si>
    <t>Companie:</t>
  </si>
  <si>
    <t xml:space="preserve">Adresa:                    </t>
  </si>
  <si>
    <t>Account</t>
  </si>
  <si>
    <t>CB</t>
  </si>
  <si>
    <t>OMF Line</t>
  </si>
  <si>
    <t>OB</t>
  </si>
  <si>
    <t xml:space="preserve">Cod fiscal TVA: </t>
  </si>
  <si>
    <t xml:space="preserve">Nr. de inregistrare:      </t>
  </si>
  <si>
    <t xml:space="preserve">Tipul companiei:      </t>
  </si>
  <si>
    <t xml:space="preserve">Activitate principala:         </t>
  </si>
  <si>
    <t>Type</t>
  </si>
  <si>
    <t>An financiar</t>
  </si>
  <si>
    <t>BS Check</t>
  </si>
  <si>
    <t>Total "Income"</t>
  </si>
  <si>
    <t>Total "expenses"</t>
  </si>
  <si>
    <t>Profit/Loss</t>
  </si>
  <si>
    <t>Acc #121</t>
  </si>
  <si>
    <t>PL Check</t>
  </si>
  <si>
    <t>&gt;&gt;&gt; F40 mapping</t>
  </si>
  <si>
    <t>Class</t>
  </si>
  <si>
    <t>Syntetic 2</t>
  </si>
  <si>
    <t>Syn 3</t>
  </si>
  <si>
    <t>Syntetic 4</t>
  </si>
  <si>
    <t>Description</t>
  </si>
  <si>
    <t xml:space="preserve">OB </t>
  </si>
  <si>
    <t>DM</t>
  </si>
  <si>
    <t>CM</t>
  </si>
  <si>
    <t>Variation ABS</t>
  </si>
  <si>
    <t>Variation %</t>
  </si>
  <si>
    <t>F30 mapping 1</t>
  </si>
  <si>
    <t>Opening</t>
  </si>
  <si>
    <t xml:space="preserve">Increases </t>
  </si>
  <si>
    <t>Decreases</t>
  </si>
  <si>
    <t>Notes mapping 1</t>
  </si>
  <si>
    <t>Notes mapping 2</t>
  </si>
  <si>
    <t>Comments</t>
  </si>
  <si>
    <t>Manual ADJE</t>
  </si>
  <si>
    <t>F30 mapping 2</t>
  </si>
  <si>
    <t>Rezerve legale</t>
  </si>
  <si>
    <t>Repartizarea profitului</t>
  </si>
  <si>
    <t>Rezumatul conturilor care pot fi ajustate</t>
  </si>
  <si>
    <t>Reglați manual (D/N)</t>
  </si>
  <si>
    <t>BS</t>
  </si>
  <si>
    <t>Check OB</t>
  </si>
  <si>
    <t>Check CB</t>
  </si>
  <si>
    <t>F10 - BILANT CONTABIL</t>
  </si>
  <si>
    <t>Signed FS PY</t>
  </si>
  <si>
    <t>Mapping</t>
  </si>
  <si>
    <t>Denumirea elementului</t>
  </si>
  <si>
    <t>Nr. rd.OMF nr.85/2022</t>
  </si>
  <si>
    <t>Nr. rd.</t>
  </si>
  <si>
    <t>Manual Reclass</t>
  </si>
  <si>
    <t>CF Mapping</t>
  </si>
  <si>
    <t>A. ACTIVE IMOBILIZATE</t>
  </si>
  <si>
    <t>I. IMOBILIZARI NECORPORALE</t>
  </si>
  <si>
    <t>1. Cheltuieli de constituire (ct. 201-2801)</t>
  </si>
  <si>
    <t>2. Cheltuieli de dezvoltare (ct. 203 - 2803 - 2903)</t>
  </si>
  <si>
    <t>3. Concesiuni, brevete, licente, marci comerciale, drepturi active similare si alte imobilizarí necorporale (ct. 205 + 208 -2805 - 2808 - 2905 - 2908)</t>
  </si>
  <si>
    <t>4. Fond comercial (ct. 2071 - 2807)</t>
  </si>
  <si>
    <t>5. Active necorporale de explorare si evaluare a resurselor minerale (ct. 206 - 2806 - 2906)</t>
  </si>
  <si>
    <t>6. Avansuri ( ct. 4094-4904)</t>
  </si>
  <si>
    <t>TOTAL IMOBILIZARI NECORPORALE : (rd. 01 la 06)</t>
  </si>
  <si>
    <t>I. IMOBILIZĂRI NECORPORALE</t>
  </si>
  <si>
    <t>II. IMOBILIZARI CORPORALE</t>
  </si>
  <si>
    <t>1. Terenuri si constructii (ct. 211 + 212 - 2811 - 2812 - 2911 -2912)</t>
  </si>
  <si>
    <t>2. Instalatii tehnice si masini (ct. 213 + 223 - 2813 - 2913)</t>
  </si>
  <si>
    <t>3. Alte instalatii, utilaje si mobilier (ct. 214 + 224 - 2814 - 2914)</t>
  </si>
  <si>
    <t>4. Investitii imobiliare (ct. 215 - 2815 - 2915)</t>
  </si>
  <si>
    <t>5. Imobilizari corporale in curs de executie (ct. 231 - 2931)</t>
  </si>
  <si>
    <t>6. Investitii imobiliare in curs de executie (ct. 235 - 2935)</t>
  </si>
  <si>
    <t>7. Active corporale de explorare si evaluare a resurselor minerale (ct. 216 - 2816 - 2916)</t>
  </si>
  <si>
    <t>8. Active biologice productive (ct. 217 + 227 - 2817 - 2917)</t>
  </si>
  <si>
    <t>9. Avansuri ( ct. 4093-4903)</t>
  </si>
  <si>
    <t>TOTAL (rd. 08 la 16)</t>
  </si>
  <si>
    <t>II. IMOBILIZĂRI CORPORALE</t>
  </si>
  <si>
    <t>III. IMOBILIZARI FINANCIARE</t>
  </si>
  <si>
    <t>1. Actiuni detinute la filiale (ct. 261 - 2961)</t>
  </si>
  <si>
    <t>1. Acțiuni deținute la filiale</t>
  </si>
  <si>
    <t>2. Imprumuturi acordate entitatilor din grup (ct. 2671 + 2672 -2964)</t>
  </si>
  <si>
    <t>2. Împrumuturi acordate entităților din grup</t>
  </si>
  <si>
    <t>3. Actiunile detinute la entitatile asociate si la entitatile controlate in comun (ct. 262 + 263 - 2962)</t>
  </si>
  <si>
    <t>3. Acțiuni deținute la ent. asociate și ctr. comun</t>
  </si>
  <si>
    <t>4. Imprumuturi acordate entitatilor asociate si entitatilor controlate in comun (ct. 2673 + 2674 - 2965)</t>
  </si>
  <si>
    <t>4. Împr. acordate ent. asociate și ctr. comun</t>
  </si>
  <si>
    <t>5. Alte titluri imobilizate (ct. 265 - 2963)</t>
  </si>
  <si>
    <t>5. Alte titluri imobilizate</t>
  </si>
  <si>
    <t>6. Alte imprumuturi (ct. 2675* + 2676* + 2677 + 2678* + 2679* -2966*-2968*)</t>
  </si>
  <si>
    <t>6. Alte împrumuturi</t>
  </si>
  <si>
    <t>TOTAL (rd. 18 la 23)</t>
  </si>
  <si>
    <t>ACTIVE IMOBILIZATE - TOTAL (rd. 07 + 17 + 24)</t>
  </si>
  <si>
    <t>ACTIVE CIRCULANTE</t>
  </si>
  <si>
    <t>I. STOCURI</t>
  </si>
  <si>
    <t>1. Materii prime si materiale consumabile (ct. 301 + 302 + 303 +/- 308 + 321 + 322 + 323 + 328 + 351 + 358 + 381 +/- 388 -391 -392-3951 -3958-398)</t>
  </si>
  <si>
    <t>2. Productia in curs de executie (ct. 331 + 332 + 341 +/- 348* -393 - 3941 - 3952)</t>
  </si>
  <si>
    <t>3. Produse finite si marfuri (ct. 327 + 345 + 346 + 347 +/- 348* + 354 + 356 + 357 + 361 + 326 +/- 368 + 371 +/- 378 - 3945 -3946 - 3947- 3953 - 3954 - 3955 - 3956 - 3957 - 396 - 397 - din ct. 4428)</t>
  </si>
  <si>
    <t>4. Avansuri (ct. 4091-4901)</t>
  </si>
  <si>
    <t>TOTAL (rd. 26 la 29)</t>
  </si>
  <si>
    <t>II. CREANTE</t>
  </si>
  <si>
    <t>1. Creante comerciale1 (ct. 2675* + 2676* + 2678* + 2679* -2966* - 2968* + 4092 + 411 + 413 + 418 - 4902 - 491)</t>
  </si>
  <si>
    <t>2. Sume de incasat de la entitatile afiliate (ct. 451** - 495*)</t>
  </si>
  <si>
    <t>3. Sume de incasat de la entitatile asociate si entitatile controlate in comun (ct. 453** - 495*)</t>
  </si>
  <si>
    <t>4. Alte creante (ct. 425 + 4282 + 431** + 436** + 437** + 4382 + 441** + 4424 + din ct. 4428** + 444** + 445 + 446** + 447** + 4482 + 4582 + 4662 + 461 + 473** - 496 + 5187)</t>
  </si>
  <si>
    <t>5. Capital subscris si nevarsat (ct. 456 - 495*)</t>
  </si>
  <si>
    <t>6. Creante reprezentand dividende repartizate in cursul exercitiului financiar (ct. 463)</t>
  </si>
  <si>
    <t>TOTAL (rd. 31 la 36)</t>
  </si>
  <si>
    <t>II. CREANȚE</t>
  </si>
  <si>
    <t>III. INVESTITII PE TERMEN SCURT</t>
  </si>
  <si>
    <t>1. Actiuni detinute la entitatile afiliate (ct. 501 - 591)</t>
  </si>
  <si>
    <t>2. Alte investitii pe termen scurt (ct. 505 + 506 + 507 + din ct. 508 - 595 - 596 - 598 + 5113 + 5114)</t>
  </si>
  <si>
    <t>TOTAL (rd. 38 + 39)</t>
  </si>
  <si>
    <t>III. INVESTIȚII PE TERMEN SCURT</t>
  </si>
  <si>
    <t>IV. CASA si CONTURI LA BANCI (din ct. 508 + ct. 5112 + 512 + 531 + 532 + 541 + 542)</t>
  </si>
  <si>
    <t>IV. CASA ȘI CONTURI LA BĂNCI</t>
  </si>
  <si>
    <t>ACTIVE CIRCULANTE - TOTAL (rd. 30 + 37 + 40 + 41)</t>
  </si>
  <si>
    <t>CHELTUIELI IN AVANS (ct. 471) (rd. 44 + 45), din care:</t>
  </si>
  <si>
    <t>C. CHELTUIELI ÎN AVANS</t>
  </si>
  <si>
    <t>Sume de reluat intr-o perioada de pana la un an (din ct. 471*)</t>
  </si>
  <si>
    <t>Sume de reluat íntr-o perioada mai mare de un an (din ct. 471*)</t>
  </si>
  <si>
    <t>DATORII: SUMELE CARE TREBUIE PLATITE INTR-O PERIOADA DE PANA LA UN AN</t>
  </si>
  <si>
    <t>1. Imprumuturi din emisiunea de obllgatiuni, prezentandu-se separat ímprumuturlle din emisiunea de obllgatiuni convertilbile (ct. 161 + 1681 -169)</t>
  </si>
  <si>
    <t>1. Împrumuturi din emisiunea de obligațiuni &lt;1AN</t>
  </si>
  <si>
    <t>2. Sume datorate instltutiilor de credit (ct. 1621 + 1622 + 1624 + 1625 + 1627 + 1682 + 5191 + 5192 + 5198)</t>
  </si>
  <si>
    <t>2. Sume datorate instituțiilor de credit &lt;1AN</t>
  </si>
  <si>
    <t>3. Avansuri incasate in contul comenzilor (ct. 419)</t>
  </si>
  <si>
    <t>3. Avansuri încasate în contul comenzilor &lt;1AN</t>
  </si>
  <si>
    <t>4. Datoril comerciale - funizori (ct. 401 + 404 + 408)</t>
  </si>
  <si>
    <t>4. Datorii comerciale - furnizori &lt;1AN</t>
  </si>
  <si>
    <t>5. Efecte de comert de platit (ct. 403 + 405)</t>
  </si>
  <si>
    <t>5. Efecte de comerț de plătit &lt;1AN</t>
  </si>
  <si>
    <t>6. Sume datorate entitatilor din grup (ct. 1661 + 1685 + 2691 + 451***)</t>
  </si>
  <si>
    <t>6. Sume datorate entităților din grup &lt;1AN</t>
  </si>
  <si>
    <t>7. Sume datorate entitatilor asociate si entitatilor controlate in comun (ct. 1663 + 1686 + 2692 + 2693 + 453***)</t>
  </si>
  <si>
    <t>7. Sume datorate entităților asoc. și ctr. comun &lt;1AN</t>
  </si>
  <si>
    <t>8. Alte datorii, inclusiv datorllle flscale si datorille privind asigurarile sociale (ct. 1623 + 1626 + 167 + 1687 + 2695 + 421 + 423 + 424 + 426 + 427 + 4281 + 431*** + 436*** + 437*** + 4381 + 441*** + 4423 + 4428*** + 444*** + 446*** + 447*** + 4481 + 455 + 456*** + 457 + 4581 + 462 + 4661 + 473*** + 509 + 5186 + 5193 + 5194 + 5195 + 5196 + 5197)</t>
  </si>
  <si>
    <t>8. Alte datorii &lt;1AN</t>
  </si>
  <si>
    <t>TOTAL (rd. 46 la 53)</t>
  </si>
  <si>
    <t>ACTIVE CIRCULANTE NETE/DATORII CURENTE NETE (rd. 42 +44 - 54 - 71 - 74 - 77)</t>
  </si>
  <si>
    <t>TOTAL ACTIVE MINUS DATORII CURENTE (rd. 25 +45 + 55)</t>
  </si>
  <si>
    <t>DATORII: SUMELE CARE TREBUIE PLATITE INTR-O PERIOADA MAI MARE DE UN AN</t>
  </si>
  <si>
    <t>1. Imprumuturi din emisiunea de obligatiuni, prezentandu-se separat imprumuturile din emisiunea de obligatiuni convertibile (ct. 161 + 1681 -169)</t>
  </si>
  <si>
    <t>1. Împrumuturi din emisiunea de obligațiuni</t>
  </si>
  <si>
    <t>2. Sume datorate institutiilor de credit (ct. 1621 + 1622 + 1624 + 1625 +1627 +1682 + 5191+ 5192 + 5198)</t>
  </si>
  <si>
    <t>2. Sume datorate instituțiilor de credit</t>
  </si>
  <si>
    <t>3. Avansuri încasate în contul comenzilor</t>
  </si>
  <si>
    <t>4. Datorii comerciale - fumizori (ct. 401 + 404 + 408)</t>
  </si>
  <si>
    <t>4. Datorii comerciale - furnizori</t>
  </si>
  <si>
    <t>5. Efecte de comerț de plătit</t>
  </si>
  <si>
    <t>6. Sume datorate entitájilor din grup (ct. 1661 + 1685 + 2691+ 451***)</t>
  </si>
  <si>
    <t>6. Sume datorate entităților din grup</t>
  </si>
  <si>
    <t>7. Sume datorate entităților asoc. și ctr. comun</t>
  </si>
  <si>
    <t>8. Alte datorii, inclusiv datoriile fiscale si datoriile privind asigurarile sociale (ct. 1623 + 1626 + 167 + 1687 + 2695 + 421 + 423 + 424 + 426 + 427 + 4281 + 431*** + 437*** + 4381 + 441*** + 4423 + 4428*** + 444*** + 446*** + 447*** + 4481 + 455 + 456*** + 4581 + 462 + 4661 + 473*** + 509 + 5186 + 5193 + 5194 + 5195 + 5196 + 5197)</t>
  </si>
  <si>
    <t>8. Alte datorii</t>
  </si>
  <si>
    <t>TOTAL (rd. 57 la 64)</t>
  </si>
  <si>
    <t>PROVIZIOANE</t>
  </si>
  <si>
    <t>1. Provizioane pentru beneficiile angajatilor (ct. 1515 + 1517)</t>
  </si>
  <si>
    <t>2. Provizioane pentru impozite (ct. 1516)</t>
  </si>
  <si>
    <t>3. Alte provizioane (ct. 1511 + 1512 + 1513 + 1514 + 1518)</t>
  </si>
  <si>
    <t>TOTAL (rd. 66 + 67 + 68)</t>
  </si>
  <si>
    <t>H. PROVIZIOANE</t>
  </si>
  <si>
    <t xml:space="preserve">I. VENITURI IN AVANS </t>
  </si>
  <si>
    <t>1. Subventii pentru investitii (ct. 475) (rd. 71 + 72), din care:</t>
  </si>
  <si>
    <t>Sume de reluat intr-o perioada de pana la un an (din ct. 475*)</t>
  </si>
  <si>
    <t>Sume de reluat intr-o perioada mai mare de un an (din ct. 475*)</t>
  </si>
  <si>
    <t>2. Venituri înregistrate în avans (ct. 472) - total (rd. 74 + 75), din care:</t>
  </si>
  <si>
    <t>Sume de reluat intr-o perioada de pana la un an (din ct 472*)</t>
  </si>
  <si>
    <t>Sume de reluat intr-o perioada mai mare de un an (din ct. 472*)</t>
  </si>
  <si>
    <t>3. Venituri în avans aferente activelor primite prin transfer de la clienti (ct. 478) (rd. 77 + 78), din care:</t>
  </si>
  <si>
    <t>Sume de reluat intr-o perioada de pana la un an (din ct. 478*)</t>
  </si>
  <si>
    <t>Sume de reluat intr-o perioada mai mare de un an (din ct. 478*)</t>
  </si>
  <si>
    <t>Fond comercial negativ (ct. 2075)</t>
  </si>
  <si>
    <t>TOTAL (rd. 70 + 73 + 76 + 79)</t>
  </si>
  <si>
    <t>I. VENITURI ÎN AVANS</t>
  </si>
  <si>
    <t>CAPITAL SI REZERVE</t>
  </si>
  <si>
    <t>I. CAPITAL</t>
  </si>
  <si>
    <t>1. Capital subscris varsat (ct. 1012)</t>
  </si>
  <si>
    <t>2. Capital subscris nevarsat (ct. 1011)</t>
  </si>
  <si>
    <t>3. Patrimoniul regiei (ct. 1015)</t>
  </si>
  <si>
    <t>4. Patrimoniul institutelor nationale de cercetare-dezvoltare (ct. 1018)</t>
  </si>
  <si>
    <t>5. Alte elemente de capitaluri proprii (ct. 1031)</t>
  </si>
  <si>
    <t>TOTAL (rd. 81 + 82 + 83 + 84 + 85)</t>
  </si>
  <si>
    <t>II. PRIME DE CAPITAL (ct 104)</t>
  </si>
  <si>
    <t>II. PRIME DE CAPITAL</t>
  </si>
  <si>
    <t>III. REZERVE DIN REEVALUARE (ct. 105)</t>
  </si>
  <si>
    <t>III. REZERVE DIN REEVALUARE</t>
  </si>
  <si>
    <t>IV. REZERVE</t>
  </si>
  <si>
    <t>1. Rezerve legale (ct. 1061)</t>
  </si>
  <si>
    <t>2. Rezerve statutare sau contractuale (ct. 1063)</t>
  </si>
  <si>
    <t>3. Alte rezerve (ct. 1068)</t>
  </si>
  <si>
    <t>TOTAL (rd. 89 la 91)</t>
  </si>
  <si>
    <t>Actiuni proprii (ct. 109)</t>
  </si>
  <si>
    <t>Castiguri legate de instrumentele de capitaluri proprii (ct. 141)</t>
  </si>
  <si>
    <t>Pierderi legate de instrumentele de capitaluri proprii (ct. 149)</t>
  </si>
  <si>
    <t>V. PROFITUL SAU PIERDEREA REPORTAT (A)</t>
  </si>
  <si>
    <t xml:space="preserve">                                                                  - sold C  (ct.117)         </t>
  </si>
  <si>
    <t>V. PROFITUL SAU PIERDEREA REPORTATĂ</t>
  </si>
  <si>
    <t xml:space="preserve">                                                                  - sold D  (ct.117)         </t>
  </si>
  <si>
    <t>VI. PROFITUL SAU PIERDEREA LA SFARSITUL PERIOADEI DE RAPORTARE</t>
  </si>
  <si>
    <t xml:space="preserve">                                                                  - sold C (ct.121)         </t>
  </si>
  <si>
    <t>VI. PROFITUL SAU PIERDEREA EXERCIȚIULUI FINANCIAR</t>
  </si>
  <si>
    <t xml:space="preserve">                                                                  - sold D (ct.121)</t>
  </si>
  <si>
    <t xml:space="preserve">    Repartizarea profitului(ct.129)</t>
  </si>
  <si>
    <t>CAPITALURI PROPRII - TOTAL (rd. 86 + 87 + 88 + 92 - 93 + 94 - 95 + 96 - 97 + 98 - 99 - 100)</t>
  </si>
  <si>
    <t>Patrimoniul public (ct. 1016)</t>
  </si>
  <si>
    <t>Patrimoniu privat (ct. 1017)</t>
  </si>
  <si>
    <t>CAPITALURI - TOTAL (rd. 100 +101 +102) (rd. 25+41+42-53-64-68-79)</t>
  </si>
  <si>
    <t>Total Active</t>
  </si>
  <si>
    <t>Total Capitaluri + Datorii</t>
  </si>
  <si>
    <t>Check</t>
  </si>
  <si>
    <t>Check PL</t>
  </si>
  <si>
    <t>F20 - Cont de profit si pierdere</t>
  </si>
  <si>
    <t>Denumirea indicatorilor</t>
  </si>
  <si>
    <t>PY</t>
  </si>
  <si>
    <t>CY</t>
  </si>
  <si>
    <t>1. Cifra de afaceri neta (rd. 03+04-05+06)</t>
  </si>
  <si>
    <t>- din care, cifra de afaceri netă corespunzătoare activităţii preponderente efectiv desfăşurate</t>
  </si>
  <si>
    <t>Productia vanduta (ct. 701+702+703+704+705+706+708)</t>
  </si>
  <si>
    <t>Venituri din vanzarea marfurilor (ct. 707)</t>
  </si>
  <si>
    <t>Reduceri comerciale acordate (ct.709)</t>
  </si>
  <si>
    <t>Venituri din subventii de exploatare aferente cifrei de afaceri nete(ct.7411)</t>
  </si>
  <si>
    <t xml:space="preserve">2.Venituri aferente costului productiei in curs de executie(ct.711+712)                                                    </t>
  </si>
  <si>
    <t>Sold C</t>
  </si>
  <si>
    <t>Sold D</t>
  </si>
  <si>
    <t>3. Productia realizata de entitate pentru scopurile sale proprii si capitalizata (ct. 721+722)</t>
  </si>
  <si>
    <t>4. Venituri din reevaluarea imobilizărilor corporale (ct. 755)</t>
  </si>
  <si>
    <t>5. Venituri din producţia de investiţii imobiliare (ct. 725)</t>
  </si>
  <si>
    <t>6. Venituri din subvenții de exploatare (ct. 7412 + 7413 + 7414 + 7415 + 7416 +
7417 + 7419)</t>
  </si>
  <si>
    <t>7. Alte venituri din exploatare (ct.751+758+7815)</t>
  </si>
  <si>
    <t xml:space="preserve"> din care, venituri din fondul comercial negativ (ct.7815)</t>
  </si>
  <si>
    <t>din care, venituri din subvenții pentru investiții (ct.7584)</t>
  </si>
  <si>
    <t>VENITURI DIN EXPLOATARE – TOTAL (rd. 01+ 07 - 08 + 09 + 10 + 11 + 12 + 13)</t>
  </si>
  <si>
    <t>8.a) Cheltuieli cu materiile prime si materialele consumabile (ct. 601+602)</t>
  </si>
  <si>
    <t>Alte cheltuieli materiale (ct. 603+604+606+608)</t>
  </si>
  <si>
    <t>b) Alte cheltuieli externe (cu energie si apa) (ct. 605)</t>
  </si>
  <si>
    <t>- din care, cheltuieli privind consumul de energie (ct. 6051)</t>
  </si>
  <si>
    <t>- cheltuieli privind consumul de gaze naturale (ct. 6053)</t>
  </si>
  <si>
    <t>c)Cheltuieli privind marfurile (ct. 607)</t>
  </si>
  <si>
    <t>Reduceri comerciale primite (ct. 609)</t>
  </si>
  <si>
    <t>9. Cheltuieli cu personalul (rd. 25+26), din care:</t>
  </si>
  <si>
    <t>a) Salarii şi indemnizaţii (ct.641+642+643+644)</t>
  </si>
  <si>
    <t>b) Cheltuieli cu asigurarile si protectia sociala (ct. 645+646)</t>
  </si>
  <si>
    <t>10.a) Ajustari de valoare privind imobilizarile corporale si  necorporale (rd. 28-29)</t>
  </si>
  <si>
    <t>a.1) Cheltuieli (ct.6811+6813+6817+din ct.6818)</t>
  </si>
  <si>
    <t>a.2) Venituri (ct.7813+din ct.7818)</t>
  </si>
  <si>
    <t>b) Ajustari de valoare privind activele circulante (rd. 31-32)</t>
  </si>
  <si>
    <t>b.1) Cheltuieli (ct. 654+6814+din ct.6818)</t>
  </si>
  <si>
    <t>b.2) Venituri (ct. 754+7814+din ct.7818)</t>
  </si>
  <si>
    <t>11. Alte cheltuieli de exploatare (rd. 34 la 39)</t>
  </si>
  <si>
    <t>11.1. Cheltuieli privind prestaţiile externe
(ct.611+612+613+614+615+621+622+623+624+625+626+627+628)</t>
  </si>
  <si>
    <t>11.2. Cheltuieli cu alte impozite, taxe şi vărsăminte asimilate;
cheltuieli reprezentând transferuri şi contribuţii datorate în baza unor acte
normative speciale(ct. 635 +6586*)</t>
  </si>
  <si>
    <t>11.3. Cheltuieli cu protecţia mediului înconjurător (ct. 652)</t>
  </si>
  <si>
    <t>11.4 Cheltuieli din reevaluarea imobilizărilor corporale (ct. 655)</t>
  </si>
  <si>
    <t>11.5. Cheltuieli privind calamităţile şi alte evenimente similare (ct. 6587)</t>
  </si>
  <si>
    <t>11.6. Alte cheltuieli (ct. 651+6581+ 6582 + 6583 + 6584 + 6588)</t>
  </si>
  <si>
    <t>Ajustari privind provizioanele (rd. 41-42)</t>
  </si>
  <si>
    <t xml:space="preserve"> - Cheltuieli (ct. 6812)</t>
  </si>
  <si>
    <t xml:space="preserve"> - Venituri (ct. 7812)</t>
  </si>
  <si>
    <t>CHELTUIELI DE EXPLOATARE – TOTAL (rd.17 la 20-21+22+25+28+31+38+39)</t>
  </si>
  <si>
    <t>PROFITUL SAU PIERDEREA DIN EXPLOATARE</t>
  </si>
  <si>
    <t xml:space="preserve"> - Profit (rd.16-43)</t>
  </si>
  <si>
    <t xml:space="preserve"> - Pierdere (rd.43-16)</t>
  </si>
  <si>
    <t>12. Venituri din interese de participare (ct.7611+7612+7613)</t>
  </si>
  <si>
    <t xml:space="preserve">   -din care, veniturile obtinute de la entitatile afiliate</t>
  </si>
  <si>
    <t>13. Venituri din dobânzi (ct. 766*)</t>
  </si>
  <si>
    <t>14. Venituri din subvenţii de exploatare pentru dobânda datorată (ct. 7418)</t>
  </si>
  <si>
    <t>15. Alte venituri financiare (ct.762+764+765+767+768+7615)</t>
  </si>
  <si>
    <t>din care, venituri din alte imobilizări financiare ( ct. 7615)</t>
  </si>
  <si>
    <t>VENITURI FINANCIARE – TOTAL (rd. 46+48+50+51)</t>
  </si>
  <si>
    <t>16. Ajustări de valoare privind imobilizările financiare şi investiţiile financiare
deţinute ca active circulante (rd. 55 - 56)</t>
  </si>
  <si>
    <t xml:space="preserve">   -Cheltuieli (ct.686)</t>
  </si>
  <si>
    <t xml:space="preserve">   -Venituri (ct.786)</t>
  </si>
  <si>
    <t>17. Cheltuieli privind dobânzile (ct.666*)</t>
  </si>
  <si>
    <t>- din care, cheltuielile in relatia cu entitatile afiliate</t>
  </si>
  <si>
    <t>Alte cheltuieli financiare (ct. 663+664+665+667+668)</t>
  </si>
  <si>
    <t>CHELTUIELI FINANCIARE – TOTAL (rd. 54+57+59)</t>
  </si>
  <si>
    <t>PROFITUL SAU PIERDEREA FINANCIARA</t>
  </si>
  <si>
    <t xml:space="preserve">     -Profit (rd.53-60)</t>
  </si>
  <si>
    <t xml:space="preserve">     - Pierdere(rd.59-52)</t>
  </si>
  <si>
    <t>VENITURI TOTALE (rd. 16 + 53)</t>
  </si>
  <si>
    <t>CHELTUIELI TOTALE (rd. 43 + 60)</t>
  </si>
  <si>
    <t>18. PROFITUL SAU PIERDEREA BRUT(Ă):</t>
  </si>
  <si>
    <t xml:space="preserve"> - Profit  (rd. 63-64)</t>
  </si>
  <si>
    <t xml:space="preserve"> - Pierdere (rd.64-63)</t>
  </si>
  <si>
    <t>19. Impozitul pe profit (ct 691)</t>
  </si>
  <si>
    <t>20. Cheltuieli cu impozitul pe profit rezultat din decontările în cadrul grupului fiscal în domeniul impozitului pe profit (ct. 694)</t>
  </si>
  <si>
    <t>21. Venituri din impozitul pe profit rezultat din decontările în cadrul grupului fiscal în domeniul impozitului pe profit (ct. 794)</t>
  </si>
  <si>
    <t>22. Impozitul specific unor activități (ct. 695)</t>
  </si>
  <si>
    <t>23. Alte impozite neprezentate la elementele de mai sus (ct.698)</t>
  </si>
  <si>
    <t>PROFITUL SAU PIERDEREA NET(A) A PERIOADEI DE RAPORTARE:</t>
  </si>
  <si>
    <t>• Profit (rd. 65 - 67 - 68 - 70 - 71 + 69)</t>
  </si>
  <si>
    <t>- Pierdere (rd. 66 + 67 + 68 - 69 + 70 + 71 ); (rd. 67 + 68+ 70 + 71 - 65 - 69)</t>
  </si>
  <si>
    <t>As per BS</t>
  </si>
  <si>
    <t>Flag</t>
  </si>
  <si>
    <t>1. Date privind rezultatul înregistrat</t>
  </si>
  <si>
    <t>Nr. unităţi</t>
  </si>
  <si>
    <t>Sume (lei)</t>
  </si>
  <si>
    <t>A</t>
  </si>
  <si>
    <t>B</t>
  </si>
  <si>
    <t>1</t>
  </si>
  <si>
    <t>2</t>
  </si>
  <si>
    <t>Unităţi care au înregistrat profit</t>
  </si>
  <si>
    <t>Formula partial automata</t>
  </si>
  <si>
    <t>Unităţi care au înregistrat pierdere</t>
  </si>
  <si>
    <t>Unităţi care nu au înregistrat nici profit, nici pierdere</t>
  </si>
  <si>
    <t>Manual</t>
  </si>
  <si>
    <t>II. Date privind plăţile restante</t>
  </si>
  <si>
    <t>Total (col. 2 + 3)</t>
  </si>
  <si>
    <t>Din care:</t>
  </si>
  <si>
    <t>Pentru activitatea curentă</t>
  </si>
  <si>
    <t>Pentru activitatea de investiţii</t>
  </si>
  <si>
    <t>3</t>
  </si>
  <si>
    <t>Plăţi restante - total (rd. 05 + 09 + 15 la 17 + 19), din care:</t>
  </si>
  <si>
    <t>Total</t>
  </si>
  <si>
    <t>Furnizori restanţi - total (rd. 06 la 08). din care:</t>
  </si>
  <si>
    <t>Preluare doar pentru activitatea curenta</t>
  </si>
  <si>
    <t>- peste 30 de zile</t>
  </si>
  <si>
    <t>- peste 90 de zile</t>
  </si>
  <si>
    <t>- peste 1 an</t>
  </si>
  <si>
    <t>Obligaţii restante faţă de bugetul asigurărilor sociale - total (rd. 10 la 14), din care:</t>
  </si>
  <si>
    <t>- contribuţii pentru asigurări sociale de stat datorate de angajatori, salariaţi şi alte persoane asimilate</t>
  </si>
  <si>
    <t>- contribuţii pentru fondul asigurărilor sociale de sănătate</t>
  </si>
  <si>
    <t>- contribuţia pentru pensia suplimentară</t>
  </si>
  <si>
    <t>- contribuţii pentru bugetul asigurărilor pentru şomaj</t>
  </si>
  <si>
    <t>- alte datorii sociale</t>
  </si>
  <si>
    <t>Obligaţii restante faţă de bugetele fondurilor speciale şi alte fonduri</t>
  </si>
  <si>
    <t>Obligaţii restante faţă de alţi creditori</t>
  </si>
  <si>
    <t>Impozite, taxe şi contribuţii neplătite la termenul stabilit la bugetul de stat, din care:</t>
  </si>
  <si>
    <t>• contribuţia asiguratorie pentru muncă</t>
  </si>
  <si>
    <t>Impozite şi taxe neplătite la termenul stabilit la bugetele locale</t>
  </si>
  <si>
    <t>III. Număr mediu de salariaţi</t>
  </si>
  <si>
    <t>31 decembrie 2021</t>
  </si>
  <si>
    <t>31 decembrie 2022</t>
  </si>
  <si>
    <t>Număr mediu de salariaţi</t>
  </si>
  <si>
    <t>Numărul efectiv de salariaţi existenţi la sfârşitul perioadei, respectiv la data de 31 decembrie</t>
  </si>
  <si>
    <t>IV. Redevenţe plătite în cursul perioadei de raportare, subvenţii încasate şi creanţe restante</t>
  </si>
  <si>
    <t>Redevenţe plătite în cursul perioadei de raportare pentru bunurile din domeniul public, primite în concesiune, din care:</t>
  </si>
  <si>
    <t>- redevenţe pentru bunurile din domeniul public plătite la bugetul de stat</t>
  </si>
  <si>
    <t>Redevenţă minieră plătită la bugetul de stat</t>
  </si>
  <si>
    <t>Redevenţă petrolieră plătită la bugetul de stat</t>
  </si>
  <si>
    <t>Chirii plătite în cursul perioadei de raportare pentru terenuri1*</t>
  </si>
  <si>
    <t>Venituri brute din servicii plătite către persoane nerezidente, din care:</t>
  </si>
  <si>
    <t>- impozitul datorat la bugetul de stat</t>
  </si>
  <si>
    <t>Venituri brute din servicii plătite către persoane nerezidente din statele membre ale Uniunii Europene, din care:</t>
  </si>
  <si>
    <t>Subvenţii încasate în cursul perioadei de raportare, din care:</t>
  </si>
  <si>
    <t>- subvenţii încasate în cursul perioadei de raportare aferente activelor</t>
  </si>
  <si>
    <t>- subvenţii aferente veniturilor, din care:</t>
  </si>
  <si>
    <t>- subvenţii pentru stimularea ocupării forţei de muncă*1</t>
  </si>
  <si>
    <t>- subvenţii pentru energie din surse regenerabile</t>
  </si>
  <si>
    <t>- subvenţii pentru combustibili fosili</t>
  </si>
  <si>
    <t>Creanţe restante, care nu au fost încasate la termenele prevăzute în contractele comerciale şi/sau în actele normative în vigoare, din care:</t>
  </si>
  <si>
    <t>• creanţe restante de la entităţi din sectorul majoritar sau integral de stat</t>
  </si>
  <si>
    <t>• creanţe restante de la entităţi din sectorul privat</t>
  </si>
  <si>
    <t>V. Tichete acordate salariaţilor</t>
  </si>
  <si>
    <t>Contravaloarea tichetelor acordate salariaţilor</t>
  </si>
  <si>
    <t>Formula automata</t>
  </si>
  <si>
    <t>Contravaloarea tichetelor acordate altor categorii de beneficiari, alţii decât salariaţii</t>
  </si>
  <si>
    <t>VI. Cheltuieli efectuate pentru activitatea de cercetare - dezvoltare**1</t>
  </si>
  <si>
    <t>Cheltuieli de cercetare-dezvoltare</t>
  </si>
  <si>
    <t>- din care, efectuate în scopul diminuării impactului activităţii entităţii asupra mediului sau al dezvoltării unor noi tehnologii sau a unor produse mai sustenabile</t>
  </si>
  <si>
    <t>- după surse de finanţare (rd. 45 + 46), din care:</t>
  </si>
  <si>
    <t>- din fonduri publice</t>
  </si>
  <si>
    <t>- din fonduri private</t>
  </si>
  <si>
    <t>- după natura cheltuielilor (rd. 48 + 49), din care:</t>
  </si>
  <si>
    <t>- cheltuieli curente</t>
  </si>
  <si>
    <t>- cheltuieli de capital</t>
  </si>
  <si>
    <t>VII. Cheltuieli de inovare***1</t>
  </si>
  <si>
    <t>Cheltuieli de inovare</t>
  </si>
  <si>
    <t>VIII. Alte informaţii</t>
  </si>
  <si>
    <t>Avansuri acordate pentru imobilizări necorporale (ct. 4094), din care:</t>
  </si>
  <si>
    <t>- avansuri acordate entităţilor neafiliate nerezidente pentru imobilizări necorporale (din ct. 4094)</t>
  </si>
  <si>
    <t>- avansuri acordate entităţilor afiliate nerezidente pentru imobilizări necorporale (din ct. 4094)</t>
  </si>
  <si>
    <t>Avansuri acordate pentru imobilizări corporale (ct. 4093), din care:</t>
  </si>
  <si>
    <t>• avansuri acordate entităţilor neafiliate nerezidente pentru imobilizări corporale (din ct. 4093)</t>
  </si>
  <si>
    <t>- avansuri acordate entităţilor afiliate nerezidente pentru imobilizări corporale (din ct. 4093)</t>
  </si>
  <si>
    <t>Imobilizări financiare, în sume brute (rd. 59 + 65), din care:</t>
  </si>
  <si>
    <t>Acţiuni deţinute la entităţile afiliate, interese de participare, alte titluri imobilizate şi obligaţiuni, în sume brute (rd. 60 +61 + 62 + 64), din care:</t>
  </si>
  <si>
    <t>- acţiuni necotate emise de rezidenţi</t>
  </si>
  <si>
    <t>- părţi sociale emise de rezidenţi</t>
  </si>
  <si>
    <t>- acţiuni şi părţi sociale emise de nerezidenţi, din care:</t>
  </si>
  <si>
    <t>- deţineri de cel puţin 10%</t>
  </si>
  <si>
    <t>- obligaţiuni emise de nerezidenţi</t>
  </si>
  <si>
    <t>Creanţe imobilizate, în sume brute (rd. 66 + 67), din care:</t>
  </si>
  <si>
    <t>- creanţe imobilizate în lei şi exprimate în lei, a căror decontare se face în funcţie de cursul unei valute (din ct. 267)</t>
  </si>
  <si>
    <t>Totul exprimat in Lei F10 Linia 23</t>
  </si>
  <si>
    <t>- creanţe imobilizate în valută (din ct. 267)</t>
  </si>
  <si>
    <t>Creanţe comerciale, avansuri pentru cumpărări de bunuri de natura stocurilor şi pentru prestări de servicii acordate furnizorilor şi alte conturi asimilate, în sume brute (ct. 4091 +4092 + 411 + 413 + 418 +4642), din care:</t>
  </si>
  <si>
    <t>- creanţe comercialeîn relaţia cu entităţile neafiliate nerezidente, avansuri pentru cumpărări de bunuri de natura stocurilor şi pentru prestări de servicii acordate furnizorilor neafiliaţi nerezidenţi şi alte conturi asimilate, în sume brute în relaţie cu neafiliaţii nerezidenţi (din ct. 4091 + din ct. 4092 + din ct. 411 + din ct. 413 + din ct. 418 + din ct. 4642)</t>
  </si>
  <si>
    <t>• creanţe comerciale în relaţia cu entităţile afiliate nerezidente, avansuri pentru cumpărări de bunuri de natura stocurilor şi pentru prestări de servicii acordate furnizorilor afiliaţi nerezidenţi şi alte conturi asimilate, în sume brute în relaţie cu afiliaţii nerezidenţi (din ct. 409Î + din ct. 4092 + din ct. 411 + din ct. 413 + din ct. 418 + din ct. 4642)</t>
  </si>
  <si>
    <t>Creanţe neîncasate la termenul stabilit (din ct. 4091 + din ct. 4092 + din ct. 411 + din ct. 413)</t>
  </si>
  <si>
    <t>Creanţe în legătură cu personalul şi conturi asimilate (ct. 425 + 4282)</t>
  </si>
  <si>
    <t>Creanţe în legătură cu bugetul asigurărilor sociale şi bugetul de stat (din ct. 431 + 436 + 437 + 4382 + 441 + 4424 + 4428 + 444 + 445 + 446 + 447 + 4482) (rd. 74 la 78), din care:</t>
  </si>
  <si>
    <t>- creanţe în legătură cu bugetul asigurărilor sociale’(ct. 431 + 437 + 4382)</t>
  </si>
  <si>
    <t>doar #4382, restul este mapat pe linia 129</t>
  </si>
  <si>
    <t>- creanţe fiscale în legătură cu bugetul de stat (Ct. 436 + 441 + 4424 + 4428 + 444 + 446)</t>
  </si>
  <si>
    <t>Mapare doar 4424, restul pe rd.130</t>
  </si>
  <si>
    <t>- subvenţii deîncasat (ct. 445)</t>
  </si>
  <si>
    <t>- fonduri speciale - taxe şi vărsăminte asimilate (ct. 447)</t>
  </si>
  <si>
    <t>Mapare efectuata pe rd. 131</t>
  </si>
  <si>
    <t>- alte creanţe în legătură cu bugetul de stat (ct. 4482)</t>
  </si>
  <si>
    <t>Creanţele entităţii în relaţiile cu entităţile afiliate (ct. 451), din care:</t>
  </si>
  <si>
    <t>A se verifica daca aceste creante sunt prinse in 411</t>
  </si>
  <si>
    <t>- creanţe cu entităţi afiliate nerezidente (din ct. 451), din care:</t>
  </si>
  <si>
    <t>- creanţe comerciale cu entităţi afiliate nerezidente (din ct. 451)</t>
  </si>
  <si>
    <t>Creanţe în legătură cu bugetul asigurărilor sociale şi bugetul de stat neîncasate la termenul stabilit (din ct. 431 + din ct. 436 + din ct. 437 + din ct. 4382 + din ct. 441 + din ct. 4424 + din ct. 4428 + din ct. 444 + din ct. 445 + din ct. 446 + din ct. 447 + din ct. 4482)</t>
  </si>
  <si>
    <t>Creanţe din operaţiuni cu instrumente derivate (ct. 4652)</t>
  </si>
  <si>
    <t>Alte creanţe (ct. 453 + 456 + 4582 + 461 + 4662 + 471 + 473 + 4762), din care:</t>
  </si>
  <si>
    <t>- decontări cu entităţile asociate şi entităţile controlate în comun, decontări cu acţionarii privind capitalul şi decontări din operaţiuni în participatie (ct. 453 + 456 + 4582)’</t>
  </si>
  <si>
    <t>- alte creanţe în legătură cu persoanele fizice şi persoanele juridice, altele decât creanţele în legătură cu instituţiile publice (instituţiile statului) (din ct. 461 + 4662 + din ct. 471 + din ct. 473)</t>
  </si>
  <si>
    <t>- sumele preluate din contul 542 „Avansuri de trezorerie" reprezentând avansurile de trezorerie, acordate potrivit legii şi nedecontate până la data de raportare (din ct. 461)</t>
  </si>
  <si>
    <t>Dobânzi de încasat (ct. 5187), din care:</t>
  </si>
  <si>
    <t>- de la nerezidenţi</t>
  </si>
  <si>
    <t>Dobânzi de încasat de la nerezidenţi (din ct. 4518 + din ct. 4538)</t>
  </si>
  <si>
    <t>i/aloarea împrumuturilor acordate operatorilor economici ****'&gt;</t>
  </si>
  <si>
    <t>Investiţii pe termen scurt, în sume brute (ct. 505 + 506 + 507 + din ct. 508), din care:</t>
  </si>
  <si>
    <t>- acţiuni emise de nerezidenţi</t>
  </si>
  <si>
    <t>- deţineri de obligaţiuni verzi</t>
  </si>
  <si>
    <t>Alte valori de încasat (ct. 5113 + 5114)</t>
  </si>
  <si>
    <t>Casa în lei şi în valută (rd. 100 + 101), din care:</t>
  </si>
  <si>
    <t>-în lei (ct. 5311)</t>
  </si>
  <si>
    <t>-în valută (ct. 5314)</t>
  </si>
  <si>
    <t>Conturi curente la bănci în lei şi în valută (rd. 103 + 105), din care:</t>
  </si>
  <si>
    <t>-în lei (ct. 5121), din care:</t>
  </si>
  <si>
    <t>- conturi curente în lei deschise la bănci nerezidente</t>
  </si>
  <si>
    <t>-în valută (ct. 5124), din care:</t>
  </si>
  <si>
    <t>- conturi curente în valută deschise la bănci nerezidente</t>
  </si>
  <si>
    <t>Alte conturi curente la bănci şi acreditive (rd. 108 + 109), din care:</t>
  </si>
  <si>
    <t>- sume în curs de decontare, acreditive şi alte valori de încasat, în lei (ct. 5112 + din ct. 5125 + 5411)</t>
  </si>
  <si>
    <t>5125 considerat doar in lei</t>
  </si>
  <si>
    <t>- sume în curs de decontare şi acreditive în valută (din ct. 5125 + 5414)</t>
  </si>
  <si>
    <t>Accounts 5412&amp;5414</t>
  </si>
  <si>
    <t>Datorii (rd. 111 + 114 + 117 + 118 + 121 + 124 + 127 + 128 + 133 + 137 + 140 + 141 + 147), din care:</t>
  </si>
  <si>
    <t>Credite bancare externe pe termen scurt (credite primite de la instituţii financiare nerezidente pentru care durata contractului de credit este mai mică de 1 an) (din ct. 519), (rd. 112 + 113), din care:</t>
  </si>
  <si>
    <t>- în lei</t>
  </si>
  <si>
    <t>- în valută</t>
  </si>
  <si>
    <t>Credite bancare externe pe termen lung (credite primite de la instituţii financiare nerezidente pentru care durata contractului de credit este mai mare sau egală cu 1 an) (din ct. 162), (rd. 115+116), din care:</t>
  </si>
  <si>
    <t>-In lei</t>
  </si>
  <si>
    <t>Credite de la trezoreria statului şi dobânzile aferente (ct. 1626 + din ct. 1682)</t>
  </si>
  <si>
    <t>Alte împrumuturi şi dobânzile aferente (ct. 166 + 1685+ 1686 + 1687), (rd. 119+ 120), din care:</t>
  </si>
  <si>
    <t>-în lei şi exprimate în lei, a căror decontare se face în funcţie de cursul unei valute</t>
  </si>
  <si>
    <t>Alte împrumuturi şi datorii asimilate (ct. 167), din care:</t>
  </si>
  <si>
    <t>- valoarea concesiunilor primite (din ct. 167)</t>
  </si>
  <si>
    <t>- valoarea obligaţiunilor verzi emise de entitate</t>
  </si>
  <si>
    <t>Datorii comerciale, avansuri primite de la clienţi şi alte conturi asimilate, în sume brute (Ct. 401 + 403 + 404 + 405 + 408 + 419 + 4641), din care:</t>
  </si>
  <si>
    <t>- datorii comerciale în relaţia cu entităţile neafiliate nerezidente, avansuri primite de la clienţi neafiliaţi nerezidenţi şi alte conturi asimilate, în sume brute în relaţie cu neafiliaţii nerezidenţi (din ct. 401 + din ct. 403 + din ct. 404 + din ct. 405 + din ct. 408 + din ct. 419 + din ct. 4641)</t>
  </si>
  <si>
    <t>- datorii comerciale în relaţia cu entităţile afiliate nerezidente, avansuri primite de la clienţi afiliaţi nerezidenţi şi alte conturi asimilate, în sume brute în relaţie cu afiliaţii nerezidenţi (din ct. 401 + din ct. 403 + din ct. 404 + din ct. 405 + din ct. 408 + din ct. 419 + din ct. 4641)</t>
  </si>
  <si>
    <t>Datorii în legătură cu personalul si conturi asimilate (ct. 421 + 422 + 423 + 424 + 426 + 427 + 4281)</t>
  </si>
  <si>
    <t>Datorii în legătură cu bugetul asigurărilor sociale şi bugetul de stat (ct. 431 + 436 + 437 + 4381 + 441 + 4423 + 4428 + 444 + 446 + 447 + 4481), (rd. 129 la 132), din care:</t>
  </si>
  <si>
    <t>- datorii în legătură cu bugetul asigurărilor sociale (ct. 431 +437 + 4381)</t>
  </si>
  <si>
    <t xml:space="preserve">De evaluat daca este o creanta (rd 74) sau o datorie (rd. 129), acolo unde este mapat </t>
  </si>
  <si>
    <t>- datorii fiscale în legătură cu bugetul de stat (Ct. 436 + 441 + 4423 + 4428 + 444 + 446)</t>
  </si>
  <si>
    <t>De evaluat daca este o creanta (rd 75) sau o datorie (rd. 130) acolo unde este mapat</t>
  </si>
  <si>
    <t>De evaluat natura soldului (datorie rd.131 sau creanta rd.77)</t>
  </si>
  <si>
    <t>- alte datorii în legătură cu bugetul de stat (ct. 4481)</t>
  </si>
  <si>
    <t>Datoriile entităţii în relaţiile cu entităţile afiliate (ct. 451), din care:</t>
  </si>
  <si>
    <t>- datorii cu entităţi afiliate nerezidente21 (din ct. 451), din care:</t>
  </si>
  <si>
    <t>- cu scadenţa iniţială mai mare de un an</t>
  </si>
  <si>
    <t>- datorii comerciale cu entităţi afiliate nerezidente indiferent de scadenţă (din ct. 451)</t>
  </si>
  <si>
    <t>Sume datorate acţionarilor/asociaţilor (ct. 455), din care:</t>
  </si>
  <si>
    <t>- sume datorate acţionarilor/asociaţilor persoane fizice</t>
  </si>
  <si>
    <t>- sume datorate acţionarilor/asociaţilor persoane juridice</t>
  </si>
  <si>
    <t>Datorii din operaţiuni cu instrumente derivate (ct. 4651)</t>
  </si>
  <si>
    <t>Alte datorii (ct. 269 + 453 + 456 + 457 + 4581 + 462 + 4661 + 467 + 472 + 473 + 4761 + 478 + 509), din care:</t>
  </si>
  <si>
    <t>- decontări cu entităţile asociate ş&lt; entităţile controlate în comun, decontări ci acţionarii/asociaţii privind capitalul, dividende şi decontări din operaţii în pârtiei pa tie (ct. 453 + 456 + 457 + 4581 + 467)</t>
  </si>
  <si>
    <t>- alte datorii în legătură cu persoanele fizice şi persoanele juridice, altele decât datoriile în legătură cu instituţiile publice (instituţiile statului)31 (din ct. 462 + 4661+ din ct. 472 + din ct. 473)</t>
  </si>
  <si>
    <t>- subvenţii nereluate la venituri (din ct. 472)</t>
  </si>
  <si>
    <t>- vărsăminte de efectuat pentru imobilizări financiare şi investiţii pe termen scurt (ct. 269 + 509)</t>
  </si>
  <si>
    <t>- venituri în avans aferente activelor primite prin transfer de la clienţi (ct. 478)</t>
  </si>
  <si>
    <t>Dobânzi de plătit (ct. 5186), din care:</t>
  </si>
  <si>
    <t>- către nerezidenţi</t>
  </si>
  <si>
    <t>Dobânzi de plătit către nerezidenţi (din ct. 4518 + din ct. 4538)</t>
  </si>
  <si>
    <t>Valoarea împrumuturilor primite de la operatorii economici*****</t>
  </si>
  <si>
    <t>Capital subscris vărsat (ct. 1012), din care:</t>
  </si>
  <si>
    <t>- acţiuni cotate4*</t>
  </si>
  <si>
    <t>- acţiuni necotate5*</t>
  </si>
  <si>
    <t>- părţi sociale</t>
  </si>
  <si>
    <t>- capital subscris vărsat de nerezidenti (din ct. 1012)</t>
  </si>
  <si>
    <t>Brevete şi licenţe (din ct. 205)</t>
  </si>
  <si>
    <t>IX. Informaţii privind cheltuielile cu colaboratorii</t>
  </si>
  <si>
    <t>Cheltuieli cu colaboratorii (ct. 621)</t>
  </si>
  <si>
    <t>X. Informaţii privind bunurile din domeniul public al statului</t>
  </si>
  <si>
    <t>Valoarea bunurilor din domeniul public al statului aflate în administrare</t>
  </si>
  <si>
    <t>Valoarea bunurilor din domeniul public al statului aflate în concesiune</t>
  </si>
  <si>
    <t>Valoarea bunurilor din domeniul public al statului închiriate</t>
  </si>
  <si>
    <t>Valoarea contabilă netă a bunurilor61</t>
  </si>
  <si>
    <t>XII. Capital social vărsat</t>
  </si>
  <si>
    <t>Suma (Col. 1)</t>
  </si>
  <si>
    <t>%71 (Col. 2)</t>
  </si>
  <si>
    <t>Suma (Col. 3)</t>
  </si>
  <si>
    <t>%71 (Col. 4)</t>
  </si>
  <si>
    <t>Capital social vărsat (ct. 1012)71 (rd. 163 + 166 + 170 + 171 + 172 + 173), din care:</t>
  </si>
  <si>
    <t>X</t>
  </si>
  <si>
    <t>- deţinut de instituţii publice (rd. 164 + 165), din care:</t>
  </si>
  <si>
    <t>- deţinut de instituţii publice de subordonare centrală;</t>
  </si>
  <si>
    <t>- deţinut de instituţii publice de subordonare locală;</t>
  </si>
  <si>
    <t>- deţinut de societăţile cu capital de stat, din care:</t>
  </si>
  <si>
    <t>- cu capital integral de stat;</t>
  </si>
  <si>
    <t>- cu capital majoritar de stat;</t>
  </si>
  <si>
    <t>- cu capital minoritar de stat;</t>
  </si>
  <si>
    <t>- deţinut de regii autonome</t>
  </si>
  <si>
    <t>- deţinut de societăţile cu capital privat</t>
  </si>
  <si>
    <t>- deţinut de persoane fizice</t>
  </si>
  <si>
    <t>- detinut de alte entităţi</t>
  </si>
  <si>
    <t>2021</t>
  </si>
  <si>
    <t>2022</t>
  </si>
  <si>
    <t>XIII. Dividende/vărsăminte cuvenite bugetului de stat sau local, de repartizat din profitul exerciţiului financiar de către companiile naţionale, societăţile naţionale, societăţile şi regiile autonome, din care:</t>
  </si>
  <si>
    <t>- către instituţii publice centrale;</t>
  </si>
  <si>
    <t>- către instituţii publice locale;</t>
  </si>
  <si>
    <t>- către alţi acţionari la care statul/unităţile administrativ teritoriale/instituţiile publice deţin direct/indirect acţiuni sau participaţi:' indiferent de ponderea acestora.</t>
  </si>
  <si>
    <t>XIV. Dividende/vărsăminte cuvenite bugetului de stat sau local şi virate în perioada de raportare din profitul reportat al companiilor naţionale, societăţilor naţionale, societăţilor şi al regiilor autonome, din care:</t>
  </si>
  <si>
    <t>- dividende/vărsăminte din profitul exerciţiului financiar al anului precedent, din care virate:</t>
  </si>
  <si>
    <t>- către instituţii publice centrale</t>
  </si>
  <si>
    <t>• către instituţii publice locale</t>
  </si>
  <si>
    <t>- către alţi acţionari la care statul/unităţile administrativ teritoriale/instituţiile publice deţin direct/indirect acţiuni sau participaţi!" indiferent de ponderea acestora</t>
  </si>
  <si>
    <t>- dividende/vărsăminte din profitul exerciţiilor financiare anterioare anului precedent, din care virate:</t>
  </si>
  <si>
    <t>- către instituţii publice locale</t>
  </si>
  <si>
    <t>- către alţi acţionari la care statul/unităţile administrativ teritoriale/instituţiile publice deţin direct/indirect acţiuni sau participaţi!' indiferent de ponderea acestora</t>
  </si>
  <si>
    <t>XV. Dividende distribuite acţionarilor/asociaţilor din profitul reportat</t>
  </si>
  <si>
    <t>Dividende distribuite acţionarilor/asociaţilor în perioada de raportare din profitul reportat</t>
  </si>
  <si>
    <t>XVI. Repartizări interimare de dividende potrivit Legii nr. 163/2018</t>
  </si>
  <si>
    <t>- dividendele interimare repartizate8!</t>
  </si>
  <si>
    <t>XVII. Creanţe preluate prin cesionare de la</t>
  </si>
  <si>
    <t>Nr.</t>
  </si>
  <si>
    <t>persoane juridice*****)</t>
  </si>
  <si>
    <t>rd.</t>
  </si>
  <si>
    <t>Creanţe preluate prin cesionare de la persoane juridice (la valoarea nominală), din care:</t>
  </si>
  <si>
    <t>• creanţe preluate prin cesionare de la persoane juridice afiliate</t>
  </si>
  <si>
    <t>Creanţe preluate prin cesionare de la persoane juridice (la cost de achiziţie), din care:</t>
  </si>
  <si>
    <t>- creanţe preluate prin cesionare de la persoane juridice afiliate</t>
  </si>
  <si>
    <t>.</t>
  </si>
  <si>
    <t>Venituri obţinute din activităţi agricole</t>
  </si>
  <si>
    <t>XIX. Cheltuieli privind calamităţile şi alte evenimente similare (ct. 6587), din care:</t>
  </si>
  <si>
    <t>- inundaţii</t>
  </si>
  <si>
    <t>- secetă</t>
  </si>
  <si>
    <t>- alunecări de teren</t>
  </si>
  <si>
    <t>ENG</t>
  </si>
  <si>
    <t>ROM</t>
  </si>
  <si>
    <t>Code OB</t>
  </si>
  <si>
    <t>Code inc</t>
  </si>
  <si>
    <t>Code decr1</t>
  </si>
  <si>
    <t>Code decr2</t>
  </si>
  <si>
    <t>Code CB</t>
  </si>
  <si>
    <t>Type of non-current assets</t>
  </si>
  <si>
    <t>Elemente de imobilizari</t>
  </si>
  <si>
    <t xml:space="preserve"> </t>
  </si>
  <si>
    <t>Sold  inițial</t>
  </si>
  <si>
    <t>Creșteri</t>
  </si>
  <si>
    <t xml:space="preserve"> Reduceri </t>
  </si>
  <si>
    <t xml:space="preserve">Sold final 
(col. 5 = 1 + 2 - 3) </t>
  </si>
  <si>
    <t xml:space="preserve">Din care: 
dezmembrări 
și casări </t>
  </si>
  <si>
    <t xml:space="preserve"> A</t>
  </si>
  <si>
    <t xml:space="preserve"> A </t>
  </si>
  <si>
    <t xml:space="preserve"> B </t>
  </si>
  <si>
    <t>  I. Intangible assets</t>
  </si>
  <si>
    <t xml:space="preserve"> I. Imobilizări  necorporale </t>
  </si>
  <si>
    <t>  Development costs</t>
  </si>
  <si>
    <t>  Intangible assets for the exploration and evaluation of mineral resources</t>
  </si>
  <si>
    <t>  Advance payments for intangible assets</t>
  </si>
  <si>
    <t>  II. Tangible assets</t>
  </si>
  <si>
    <t xml:space="preserve"> II. Imobilizări  corporale </t>
  </si>
  <si>
    <t>  Land and landscaping</t>
  </si>
  <si>
    <t>  Constructions</t>
  </si>
  <si>
    <t>  Technical installations and machinery</t>
  </si>
  <si>
    <t>  Other plant, machinery and furniture</t>
  </si>
  <si>
    <t>  Real estate investments</t>
  </si>
  <si>
    <t>  Tangible assets for the exploration and evaluation of mineral resources</t>
  </si>
  <si>
    <t>  Tangible fixed assets under construction</t>
  </si>
  <si>
    <t>  Real estate investments in progress</t>
  </si>
  <si>
    <t>  Advance payments for tangible assets</t>
  </si>
  <si>
    <t>  III. Financial assets</t>
  </si>
  <si>
    <t xml:space="preserve"> IV. Imobilizări  financiare </t>
  </si>
  <si>
    <t xml:space="preserve"> II. Imobilizări   corporale </t>
  </si>
  <si>
    <t>  Landscaping</t>
  </si>
  <si>
    <t xml:space="preserve">  I. Intangible assets</t>
  </si>
  <si>
    <t xml:space="preserve"> I. Imobilizări necorporale </t>
  </si>
  <si>
    <t>F40_3011</t>
  </si>
  <si>
    <t>F40_3012</t>
  </si>
  <si>
    <t>F40_3013</t>
  </si>
  <si>
    <t>F40_3014</t>
  </si>
  <si>
    <t xml:space="preserve"> II. Imobilizări corporale </t>
  </si>
  <si>
    <t>F40_3021</t>
  </si>
  <si>
    <t>F40_3022</t>
  </si>
  <si>
    <t>F40_3023</t>
  </si>
  <si>
    <t>F40_3024</t>
  </si>
  <si>
    <t xml:space="preserve"> IV. Imobilizări financiare </t>
  </si>
  <si>
    <t>NBV</t>
  </si>
  <si>
    <t>Sold la</t>
  </si>
  <si>
    <t>Creș</t>
  </si>
  <si>
    <t>teri</t>
  </si>
  <si>
    <t>Redu</t>
  </si>
  <si>
    <t>ceri</t>
  </si>
  <si>
    <t>Total, 
din care:</t>
  </si>
  <si>
    <t>Prin transfer</t>
  </si>
  <si>
    <t>BS80</t>
  </si>
  <si>
    <t>Capital subscris vărsat (P)</t>
  </si>
  <si>
    <t>Capital subscris vărsat</t>
  </si>
  <si>
    <t>BS81</t>
  </si>
  <si>
    <t>Capital subscris nevărsat (P)</t>
  </si>
  <si>
    <t>Capital subscris nevărsat</t>
  </si>
  <si>
    <t>BS82</t>
  </si>
  <si>
    <t>Patrimoniul regiei (P)</t>
  </si>
  <si>
    <t>Patrimoniul regiei</t>
  </si>
  <si>
    <t>BS83</t>
  </si>
  <si>
    <t>Patrimoniul institutelor naționale de cercetare-dezvoltare (P)</t>
  </si>
  <si>
    <t>Patrimoniul institutelor naționale de cercetare-dezvoltare</t>
  </si>
  <si>
    <t>BS84</t>
  </si>
  <si>
    <t>Alte elemente de capitaluri proprii (A/P)</t>
  </si>
  <si>
    <t>Alte elemente de capitaluri proprii</t>
  </si>
  <si>
    <t>BS86</t>
  </si>
  <si>
    <t>Prime de capital (P)</t>
  </si>
  <si>
    <t>Prime de capital</t>
  </si>
  <si>
    <t>BS87</t>
  </si>
  <si>
    <t>Rezerve din reevaluare (P)</t>
  </si>
  <si>
    <t>Rezerve din reevaluare</t>
  </si>
  <si>
    <t>BS88</t>
  </si>
  <si>
    <t>Rezerve legale (P)</t>
  </si>
  <si>
    <t>BS89</t>
  </si>
  <si>
    <t>Rezerve statutare sau contractuale (P)</t>
  </si>
  <si>
    <t>Rezerve statutare sau contractuale</t>
  </si>
  <si>
    <t>BS90</t>
  </si>
  <si>
    <t>Alte rezerve (P)</t>
  </si>
  <si>
    <t>Alte rezerve</t>
  </si>
  <si>
    <t>BS92</t>
  </si>
  <si>
    <t>Acțiuni proprii (A)</t>
  </si>
  <si>
    <t>Acțiuni proprii</t>
  </si>
  <si>
    <t>BS93</t>
  </si>
  <si>
    <t>Câștiguri legate de vânzarea sau anularea instrumentelor de capitaluri proprii (P)</t>
  </si>
  <si>
    <t>Câștiguri legate de instrumentele de capitaluri proprii</t>
  </si>
  <si>
    <t>BS94</t>
  </si>
  <si>
    <t>Pierderi legate de emiterea, răscumpărarea, vânzarea, cedarea cu titlu gratuit sau anularea instrumentelor de capitaluri proprii</t>
  </si>
  <si>
    <t>Pierderi legate de instrumentele de capitaluri proprii</t>
  </si>
  <si>
    <t>BS95</t>
  </si>
  <si>
    <t>Rezultatul reportat reprezentând profitul nerepartizat sau pierderea neacoperită (A/P)</t>
  </si>
  <si>
    <t>Rezultatul reportat reprezentând profitul nerepartizat</t>
  </si>
  <si>
    <t>BS96</t>
  </si>
  <si>
    <t>sau pierderea neacoperită</t>
  </si>
  <si>
    <t>Rezultatul reportat provenit din adoptarea pentru prima dată a IAS, mai puţin IAS 29 (A/P)</t>
  </si>
  <si>
    <t>Rezultatul reportat provenit din adoptarea pentru</t>
  </si>
  <si>
    <t>prima data a IAS, mai putin IAS 29</t>
  </si>
  <si>
    <t>Rezultatul reportat provenit din modificările politicilor contabile (A/P)</t>
  </si>
  <si>
    <t>Rezultatul reportat provenit din modificările</t>
  </si>
  <si>
    <t>politicilor contabile</t>
  </si>
  <si>
    <t>Rezultatul reportat provenit din corectarea erorilor contabile (A/P)</t>
  </si>
  <si>
    <t>Rezultatul reportat provenit din corectarea</t>
  </si>
  <si>
    <t>erorilor contabile</t>
  </si>
  <si>
    <t>Rezultatul reportat reprezentând surplusul realizat din rezerve din reevaluare (P)</t>
  </si>
  <si>
    <t>Rezultatul reportat reprezentând surplusul realizat</t>
  </si>
  <si>
    <t>Rezultatul reportat provenit din trecerea la aplicarea reglementărilor contabile conforme cu directivele europene (A/P)</t>
  </si>
  <si>
    <t xml:space="preserve">Rezultatul reportat provenit din trecerea la aplicarea </t>
  </si>
  <si>
    <t>reglementărilor contabile conforme cu directivele europene</t>
  </si>
  <si>
    <t>BS97</t>
  </si>
  <si>
    <t>Profit sau pierdere (A/P)</t>
  </si>
  <si>
    <t>Profitul sau pierderea exercițiului financiar</t>
  </si>
  <si>
    <t>BS98</t>
  </si>
  <si>
    <t>BS99</t>
  </si>
  <si>
    <t>Repartizarea profitului (A)</t>
  </si>
  <si>
    <t>BS100</t>
  </si>
  <si>
    <t>∑</t>
  </si>
  <si>
    <t>Total capitaluri proprii</t>
  </si>
  <si>
    <t>Year</t>
  </si>
  <si>
    <t>Variation</t>
  </si>
  <si>
    <t>Manual Input</t>
  </si>
  <si>
    <t xml:space="preserve">Income tax </t>
  </si>
  <si>
    <t>Tax Expense</t>
  </si>
  <si>
    <t>Income Tax paid (implied)</t>
  </si>
  <si>
    <t>Nota 3 - Active imobilizate</t>
  </si>
  <si>
    <t>Elemente ale activelor imobilizate</t>
  </si>
  <si>
    <t>Valoare brută</t>
  </si>
  <si>
    <t>Ajustări de valoare</t>
  </si>
  <si>
    <t>Valoarea contabilă netă</t>
  </si>
  <si>
    <t>(amortizare și ajustări pentru depreciere sau pierderi din depreciere)</t>
  </si>
  <si>
    <t>Sold la 1 ian</t>
  </si>
  <si>
    <t>Adăugiri</t>
  </si>
  <si>
    <t>Reevaluare</t>
  </si>
  <si>
    <t>Dispunerile</t>
  </si>
  <si>
    <t>Transferuri</t>
  </si>
  <si>
    <t>Sold la 31 dec</t>
  </si>
  <si>
    <t>5 = 1 + 2 +3-4-5</t>
  </si>
  <si>
    <t>11 =6 + 7 -8 - 9 - 10</t>
  </si>
  <si>
    <t>12=1-6</t>
  </si>
  <si>
    <t>13=5-11</t>
  </si>
  <si>
    <t>Costuri de instalare și dezvoltare</t>
  </si>
  <si>
    <t>Concesiuni, brevete, mărci comerciale, drepturi și active similare și alte active necorporale</t>
  </si>
  <si>
    <t>Fond comercial</t>
  </si>
  <si>
    <t>Imobilizari necorporale pentru explorarea si evaluarea resurselor minerale</t>
  </si>
  <si>
    <t>Alte active necorporale</t>
  </si>
  <si>
    <t>Avansuri imobilizari necorporale</t>
  </si>
  <si>
    <t>Total active necorporale</t>
  </si>
  <si>
    <t>b) Imobilizări corporale</t>
  </si>
  <si>
    <t>Teren și îmbunătățiri funciare</t>
  </si>
  <si>
    <t>Clădiri</t>
  </si>
  <si>
    <t>Echipamente tehnice si utilaje</t>
  </si>
  <si>
    <t>Alte accesorii, unelte și mobilier</t>
  </si>
  <si>
    <t>Investiție imobiliară – teren</t>
  </si>
  <si>
    <t>Investiții imobiliare – construcții</t>
  </si>
  <si>
    <t>Imobilizari corporale in curs</t>
  </si>
  <si>
    <t>Investiție imobiliară în curs</t>
  </si>
  <si>
    <t>Imobilizari corporale pentru explorarea si evaluarea resurselor minerale</t>
  </si>
  <si>
    <t>Active biologice purtătoare – plantații</t>
  </si>
  <si>
    <t>Active biologice purtătoare - animale/păsări</t>
  </si>
  <si>
    <t>Avansuri imobilizări corporale</t>
  </si>
  <si>
    <t>Total imobilizări corporale</t>
  </si>
  <si>
    <t>c) Active financiare</t>
  </si>
  <si>
    <t>Acțiuni la filiale</t>
  </si>
  <si>
    <t>Credite acordate entităților din grup</t>
  </si>
  <si>
    <t>Investiții în entități asociate și controlate în comun</t>
  </si>
  <si>
    <t>Credite acordate entităților asociate și controlate în comun</t>
  </si>
  <si>
    <t xml:space="preserve">Alte investitii </t>
  </si>
  <si>
    <t>Alte împrumuturi</t>
  </si>
  <si>
    <t>Total active financiare</t>
  </si>
  <si>
    <t>Ajustările valorii activelor imobilizate</t>
  </si>
  <si>
    <t>Elemente</t>
  </si>
  <si>
    <t>Ajustari in cursul anului</t>
  </si>
  <si>
    <t>Scăderi</t>
  </si>
  <si>
    <t>Sold la 31 dec                            ( col. 13 = 10+11-12)</t>
  </si>
  <si>
    <t>NBV OB</t>
  </si>
  <si>
    <t>NBV CB</t>
  </si>
  <si>
    <t>F10 OB</t>
  </si>
  <si>
    <t>F10 CB</t>
  </si>
  <si>
    <t>Alte investitii</t>
  </si>
  <si>
    <t>Ajustări totale</t>
  </si>
  <si>
    <t>NOTA 4: STOCURI</t>
  </si>
  <si>
    <t xml:space="preserve">Cost </t>
  </si>
  <si>
    <t xml:space="preserve">Total </t>
  </si>
  <si>
    <t>Materii prime si consumabile</t>
  </si>
  <si>
    <t>Materii prime si consumabile-ADJE</t>
  </si>
  <si>
    <t>Lucrări în curs</t>
  </si>
  <si>
    <t>Lucrări în curs - ADJE</t>
  </si>
  <si>
    <t>Produse semifabricate</t>
  </si>
  <si>
    <t>Produse semifabricate - ADJE</t>
  </si>
  <si>
    <t>Produse finite și bunuri pentru revânzare</t>
  </si>
  <si>
    <t>Produse finite și bunuri pentru revânzare - ADJE</t>
  </si>
  <si>
    <t>Ambalare</t>
  </si>
  <si>
    <t>Ambalare - ADJE</t>
  </si>
  <si>
    <t>Produse agricole</t>
  </si>
  <si>
    <t>Produse agricole - ADJE</t>
  </si>
  <si>
    <t>Active biologice - inventare</t>
  </si>
  <si>
    <t>Active biologice - inventare - ADJE</t>
  </si>
  <si>
    <t>Inventar în tranzit</t>
  </si>
  <si>
    <t>N/A</t>
  </si>
  <si>
    <t>Stocuri deținute de terți</t>
  </si>
  <si>
    <t>Stocuri deținute de terți - ADJE</t>
  </si>
  <si>
    <t>Articole de inventar mic</t>
  </si>
  <si>
    <t>Articole de inventar mic - ADJE</t>
  </si>
  <si>
    <t>Reziduuri</t>
  </si>
  <si>
    <t>Reziduuri - ADJE</t>
  </si>
  <si>
    <t>Avansuri</t>
  </si>
  <si>
    <t>Avansuri - ADJE</t>
  </si>
  <si>
    <t>As per F10</t>
  </si>
  <si>
    <t>NOTA 5: CREANTE</t>
  </si>
  <si>
    <t>Creanțe</t>
  </si>
  <si>
    <t>Sub 1 an</t>
  </si>
  <si>
    <t>Peste 1 an</t>
  </si>
  <si>
    <t>Creante comerciale - terti</t>
  </si>
  <si>
    <t>Creante comerciale - alte parti afiliate</t>
  </si>
  <si>
    <t>Avansuri TR</t>
  </si>
  <si>
    <t>Total creante comerciale</t>
  </si>
  <si>
    <t>Ajutor pentru creanțele comerciale</t>
  </si>
  <si>
    <t>F10</t>
  </si>
  <si>
    <t>5=4-3</t>
  </si>
  <si>
    <t>Creante comerciale, nete</t>
  </si>
  <si>
    <t>Sume de încasat de la entitățile afiliate</t>
  </si>
  <si>
    <t>Sume de încasat de la entitățile asociate</t>
  </si>
  <si>
    <t>Sume de încasat de la entitățile controlate în comun</t>
  </si>
  <si>
    <t>Sume totale de încasat de la afiliați, asociați și entități controlate în comun</t>
  </si>
  <si>
    <t>Reducere pentru creanțe de la afiliați, asociați și entități controlate în comun</t>
  </si>
  <si>
    <t>11=9-10</t>
  </si>
  <si>
    <t>Sume de încasat de la afiliați, asociați și entități controlate în comun, net</t>
  </si>
  <si>
    <t>Alte creanțe</t>
  </si>
  <si>
    <t>Reduceri pentru alte creanțe</t>
  </si>
  <si>
    <t>14=12-13</t>
  </si>
  <si>
    <t>Alte creanțe, net</t>
  </si>
  <si>
    <t>Subscris și nevărsat în capitalul social</t>
  </si>
  <si>
    <t>16= 5+11+14+15</t>
  </si>
  <si>
    <t>Total creanțe comerciale și alte creanțe</t>
  </si>
  <si>
    <t>Lichiditate pe termen</t>
  </si>
  <si>
    <t>1 - 5 ani</t>
  </si>
  <si>
    <t>Peste 5 ani</t>
  </si>
  <si>
    <t>Alte creanțe de la alte părți afiliate</t>
  </si>
  <si>
    <t>Creanțe din operațiuni comune</t>
  </si>
  <si>
    <t>Alte creanțe de la bugetul statului</t>
  </si>
  <si>
    <t>Cont suspendat</t>
  </si>
  <si>
    <t>Total alte creanțe</t>
  </si>
  <si>
    <t>Ajutor pentru alte creanțe</t>
  </si>
  <si>
    <t>NOTA 7: NUMERAR ȘI CONTURI BANCARE</t>
  </si>
  <si>
    <t>Conturi bancare in lei</t>
  </si>
  <si>
    <t>Conturi bancare în valută</t>
  </si>
  <si>
    <t>Cheltuieli marunte</t>
  </si>
  <si>
    <t>Depozite bancare cu termen de maxim 3 luni</t>
  </si>
  <si>
    <t>Cecuri</t>
  </si>
  <si>
    <t>Sume în curs de decontare</t>
  </si>
  <si>
    <t>Alte echivalente de numerar</t>
  </si>
  <si>
    <t>As per F 10</t>
  </si>
  <si>
    <t>Datorii</t>
  </si>
  <si>
    <t>Scadenta</t>
  </si>
  <si>
    <t>Împrumuturi cu obligațiuni, din care</t>
  </si>
  <si>
    <t>Împrumuturi cu obligațiuni convertibile</t>
  </si>
  <si>
    <t>imprumuturi bancare</t>
  </si>
  <si>
    <t>Plăți în avans primite de la clienți</t>
  </si>
  <si>
    <t>Datorii comerciale - alte părți afiliate</t>
  </si>
  <si>
    <t>Datorii comerciale - furnizori terți</t>
  </si>
  <si>
    <t>6=3+4+5</t>
  </si>
  <si>
    <t>Total datorii comerciale</t>
  </si>
  <si>
    <t>Note comerciale de plătit</t>
  </si>
  <si>
    <t>Sume datorate entităților din grup</t>
  </si>
  <si>
    <t>Sume datorate asociatilor</t>
  </si>
  <si>
    <t>Sume datorate entităților controlate în comun</t>
  </si>
  <si>
    <t>Alte datorii</t>
  </si>
  <si>
    <t>Conform F10</t>
  </si>
  <si>
    <t>Salarii de plătit și datorii similare</t>
  </si>
  <si>
    <t>Alte obligații față de acționari/asociați</t>
  </si>
  <si>
    <t>Alte obligații față de alte părți afiliate</t>
  </si>
  <si>
    <t>Alte taxe la bugetul de stat</t>
  </si>
  <si>
    <t>Nota 10: Provizioane pentru riscuri și cheltuieli</t>
  </si>
  <si>
    <t>Numele provizionului</t>
  </si>
  <si>
    <t>Balanta initiala</t>
  </si>
  <si>
    <t>Balanta finala</t>
  </si>
  <si>
    <t>in cont</t>
  </si>
  <si>
    <t>din cont</t>
  </si>
  <si>
    <t>suma</t>
  </si>
  <si>
    <t>destinatie</t>
  </si>
  <si>
    <t>4=1+2-3</t>
  </si>
  <si>
    <t>Dispoziții de litigiu</t>
  </si>
  <si>
    <t>Provizioane pentru garantii acordate clientilor</t>
  </si>
  <si>
    <t>Provizioane pentru dezmembrari imobilizari corporale si alte actiuni similare conexe</t>
  </si>
  <si>
    <t>Proviziuni pentru restructurare</t>
  </si>
  <si>
    <t>Provizioane pentru pensii și obligații similare</t>
  </si>
  <si>
    <t>Provizioane pentru impozite</t>
  </si>
  <si>
    <t>Prevederi pentru încetarea contractului de muncă</t>
  </si>
  <si>
    <t>Alte prevederi</t>
  </si>
  <si>
    <t>NOTA 15: CHELTUIELI DE PERSONAL</t>
  </si>
  <si>
    <t>Personalul de conducere</t>
  </si>
  <si>
    <t>Personal administrativ</t>
  </si>
  <si>
    <t>Personal de productie</t>
  </si>
  <si>
    <t>Cheltuieli salariale</t>
  </si>
  <si>
    <t>Cheltuieli cu colaboratorii - persoane fizice</t>
  </si>
  <si>
    <t>Cheltuieli cu despăgubiri</t>
  </si>
  <si>
    <t>Cheltuieli cu beneficii în natură acordate angajaților</t>
  </si>
  <si>
    <t>Cheltuieli cu biletele de masă</t>
  </si>
  <si>
    <t>Cheltuieli cu compensare sub formă de instrumente de capitaluri proprii</t>
  </si>
  <si>
    <t>Cheltuieli cu bonusuri reprezentând participarea salariaților la profit</t>
  </si>
  <si>
    <t>Cheltuieli cu asigurările sociale</t>
  </si>
  <si>
    <t>NOTA 16 ALTE CHELTUIELI DE EXPLOATARE</t>
  </si>
  <si>
    <t>Cheltuieli cu personalul și transportul mărfurilor</t>
  </si>
  <si>
    <t>Redevențe, chirie și cheltuieli administrative de locații</t>
  </si>
  <si>
    <t>Cheltuieli cu serviciile bancare</t>
  </si>
  <si>
    <t>Cheltuieli cu primele de asigurare</t>
  </si>
  <si>
    <t>Cheltuieli cu comisioane și taxe</t>
  </si>
  <si>
    <t>Cheltuieli cu colaboratorii</t>
  </si>
  <si>
    <t>Cheltuieli de cercetare</t>
  </si>
  <si>
    <t>Cheltuieli de întreținere și reparații</t>
  </si>
  <si>
    <t xml:space="preserve">
Taxe postale si de telecomunicatii</t>
  </si>
  <si>
    <t>Cheltuieli de calatorie</t>
  </si>
  <si>
    <t>Cheltuieli de protocol și publicitate</t>
  </si>
  <si>
    <t>Alte cheltuieli cu serviciile terților</t>
  </si>
  <si>
    <t>13 (row 1-12)</t>
  </si>
  <si>
    <t>Cheltuieli de aprovizionare externă - total</t>
  </si>
  <si>
    <t>Impozite, taxe și cheltuieli similare</t>
  </si>
  <si>
    <t>Cheltuieli cu protecția mediului</t>
  </si>
  <si>
    <t>Cheltuielile cu reevaluarea imobilizarilor corporale</t>
  </si>
  <si>
    <t>Cheltuieli pentru dezastre naturale și evenimente similare</t>
  </si>
  <si>
    <t>Alte cheltuieli</t>
  </si>
  <si>
    <t>19 (row 13-18)</t>
  </si>
  <si>
    <t>Acc.</t>
  </si>
  <si>
    <t>Synt acc</t>
  </si>
  <si>
    <t xml:space="preserve"> Mapping OMF 1802</t>
  </si>
  <si>
    <t>Mapping Notes</t>
  </si>
  <si>
    <t>Mapping Notes 2</t>
  </si>
  <si>
    <t>1011</t>
  </si>
  <si>
    <t xml:space="preserve"> Capital subscris nevărsat (P)</t>
  </si>
  <si>
    <t>101</t>
  </si>
  <si>
    <t>1012</t>
  </si>
  <si>
    <t xml:space="preserve"> Capital subscris vărsat (P)</t>
  </si>
  <si>
    <t>1015</t>
  </si>
  <si>
    <t xml:space="preserve"> Patrimoniul regiei (P)</t>
  </si>
  <si>
    <t>1016</t>
  </si>
  <si>
    <t xml:space="preserve"> Patrimoniul public (P)</t>
  </si>
  <si>
    <t>BS102</t>
  </si>
  <si>
    <t>1017</t>
  </si>
  <si>
    <t xml:space="preserve"> Patrimoniul privat (P)</t>
  </si>
  <si>
    <t>1018</t>
  </si>
  <si>
    <t xml:space="preserve"> Patrimoniul institutelor nationale de cercetare-dezvoltare (P)</t>
  </si>
  <si>
    <t>103</t>
  </si>
  <si>
    <t>1031</t>
  </si>
  <si>
    <t>Beneficii acordate angajatilor sub forma instrumentelor de capitaluri proprii (P)</t>
  </si>
  <si>
    <t>1041</t>
  </si>
  <si>
    <t xml:space="preserve"> Prime de emisiune (P)</t>
  </si>
  <si>
    <t>104</t>
  </si>
  <si>
    <t>1042</t>
  </si>
  <si>
    <t xml:space="preserve"> Prime de fuziune/divizare (P)</t>
  </si>
  <si>
    <t>1043</t>
  </si>
  <si>
    <t xml:space="preserve"> Prime de aport (P)</t>
  </si>
  <si>
    <t>1044</t>
  </si>
  <si>
    <t xml:space="preserve"> Prime de conversie a obligaţiunilor în acţiuni (P)</t>
  </si>
  <si>
    <t>105</t>
  </si>
  <si>
    <t xml:space="preserve"> Rezerve din reevaluare (P)</t>
  </si>
  <si>
    <t>1061</t>
  </si>
  <si>
    <t xml:space="preserve"> Rezerve legale (P)</t>
  </si>
  <si>
    <t>106</t>
  </si>
  <si>
    <t>1063</t>
  </si>
  <si>
    <t xml:space="preserve"> Rezerve statutare sau contractuale (P)</t>
  </si>
  <si>
    <t>1065</t>
  </si>
  <si>
    <t xml:space="preserve"> Rezerve reprezentând surplusul realizat din rezerve din reevaluare (P)</t>
  </si>
  <si>
    <t>BS96/97</t>
  </si>
  <si>
    <t>1068</t>
  </si>
  <si>
    <t xml:space="preserve"> Alte rezerve (P)</t>
  </si>
  <si>
    <t>1091</t>
  </si>
  <si>
    <t xml:space="preserve"> Acţiuni proprii deţinute pe termen scurt (A)</t>
  </si>
  <si>
    <t>109</t>
  </si>
  <si>
    <t>1092</t>
  </si>
  <si>
    <t xml:space="preserve"> Acţiuni proprii deţinute pe termen lung (A)</t>
  </si>
  <si>
    <t>1095</t>
  </si>
  <si>
    <t xml:space="preserve"> Actiuni proprii reprezentand titluri detinute de societatea absorbita la societatea absorbanta (A)</t>
  </si>
  <si>
    <t>1171</t>
  </si>
  <si>
    <t xml:space="preserve"> Rezultatul reportat reprezentând profitul nerepartizat sau pierderea neacoperită (A/P)</t>
  </si>
  <si>
    <t>117</t>
  </si>
  <si>
    <t>1172</t>
  </si>
  <si>
    <t xml:space="preserve"> Rezultatul reportat provenit din adoptarea pentru prima dată a IAS, mai puţin IAS 29*9) (A/P)</t>
  </si>
  <si>
    <t>1174</t>
  </si>
  <si>
    <t xml:space="preserve"> Rezultatul reportat provenit din corectarea erorilor contabile (A/P)</t>
  </si>
  <si>
    <t>1175</t>
  </si>
  <si>
    <t>1176</t>
  </si>
  <si>
    <t xml:space="preserve"> Rezultatul reportat provenit din trecerea la aplicarea Reglementărilor contabile conforme cu Directiva a IV-a a Comunităţilor Economice Europene (A/P)</t>
  </si>
  <si>
    <t>1173</t>
  </si>
  <si>
    <t>Rezultatul reportat provenit din modificarile politicilor contabile (A/P)</t>
  </si>
  <si>
    <t>121</t>
  </si>
  <si>
    <t xml:space="preserve"> Profit sau pierdere (A/P)</t>
  </si>
  <si>
    <t>BS98/99</t>
  </si>
  <si>
    <t>129</t>
  </si>
  <si>
    <t xml:space="preserve"> Repartizarea profitului (A)</t>
  </si>
  <si>
    <t>141</t>
  </si>
  <si>
    <t xml:space="preserve"> Câştiguri legate de vânzarea sau anularea instrumentelor de capitaluri proprii (P)</t>
  </si>
  <si>
    <t>1411</t>
  </si>
  <si>
    <t xml:space="preserve"> Câştiguri legate de vânzarea  instrumentelor de capitaluri proprii (P)</t>
  </si>
  <si>
    <t>1412</t>
  </si>
  <si>
    <t xml:space="preserve"> Câştiguri legate de anularea  instrumentelor de capitaluri proprii (P)</t>
  </si>
  <si>
    <t>149</t>
  </si>
  <si>
    <t xml:space="preserve"> Pierderi legate de emiterea, răscumpărarea, vânzarea, cedarea cu titlu gratuit sau anularea instrumentelor de capitaluri proprii (A)</t>
  </si>
  <si>
    <t>1491</t>
  </si>
  <si>
    <t xml:space="preserve"> Pierderi rezultate din reorganizari si care sunt determinate de anularea titlurilor detinute (A)</t>
  </si>
  <si>
    <t>1495</t>
  </si>
  <si>
    <t xml:space="preserve"> Alte pierderi legate de instrumentele de capitaluri proprii (A)</t>
  </si>
  <si>
    <t>1498</t>
  </si>
  <si>
    <t>Alte pierderi legate de instrumentele de capitaluri proprii (A)</t>
  </si>
  <si>
    <t>1515</t>
  </si>
  <si>
    <t xml:space="preserve"> Provizioane pentru pensii şi obligaţii similare (P)</t>
  </si>
  <si>
    <t>151</t>
  </si>
  <si>
    <t>BS66</t>
  </si>
  <si>
    <t>1516</t>
  </si>
  <si>
    <t xml:space="preserve"> Provizioane pentru impozite (P)</t>
  </si>
  <si>
    <t>BS67</t>
  </si>
  <si>
    <t>1511</t>
  </si>
  <si>
    <t xml:space="preserve"> Provizioane pentru litigii (P)</t>
  </si>
  <si>
    <t>1512</t>
  </si>
  <si>
    <t xml:space="preserve"> Provizioane pentru garanţii acordate clienţilor (P)</t>
  </si>
  <si>
    <t>1513</t>
  </si>
  <si>
    <t xml:space="preserve"> Provizioane pentru dezafectare imobilizări corporale şi alte acţiuni similare legate de acestea (P)</t>
  </si>
  <si>
    <t>1514</t>
  </si>
  <si>
    <t xml:space="preserve"> Provizioane pentru restructurare (P)</t>
  </si>
  <si>
    <t>1518</t>
  </si>
  <si>
    <t xml:space="preserve"> Alte provizioane (P)</t>
  </si>
  <si>
    <t>1517</t>
  </si>
  <si>
    <t>Provizioane pentru terminarea contractului de munca (P)</t>
  </si>
  <si>
    <t>161</t>
  </si>
  <si>
    <t xml:space="preserve"> Alte împrumuturi din emisiuni de obligaţiuni (P)</t>
  </si>
  <si>
    <t>BS46</t>
  </si>
  <si>
    <t>1614</t>
  </si>
  <si>
    <t xml:space="preserve"> Împrumuturi externe din emisiuni de obligaţiuni garantate de stat (P)</t>
  </si>
  <si>
    <t>1615</t>
  </si>
  <si>
    <t xml:space="preserve"> Împrumuturi externe din emisiuni de obligaţiuni garantate de bănci (P)</t>
  </si>
  <si>
    <t>1617</t>
  </si>
  <si>
    <t xml:space="preserve"> Împrumuturi interne din emisiuni de obligaţiuni garantate de stat (P)</t>
  </si>
  <si>
    <t>1618</t>
  </si>
  <si>
    <t>1621</t>
  </si>
  <si>
    <t xml:space="preserve"> Credite bancare pe termen lung (P)</t>
  </si>
  <si>
    <t>162</t>
  </si>
  <si>
    <t>1622</t>
  </si>
  <si>
    <t xml:space="preserve"> Credite bancare pe termen lung nerambursate la scadenţă (P)</t>
  </si>
  <si>
    <t>1624</t>
  </si>
  <si>
    <t xml:space="preserve"> Credite bancare externe garantate de stat (P)</t>
  </si>
  <si>
    <t>1625</t>
  </si>
  <si>
    <t xml:space="preserve"> Credite bancare externe garantate de bănci (P)</t>
  </si>
  <si>
    <t>1627</t>
  </si>
  <si>
    <t xml:space="preserve"> Credite bancare interne garantate de stat (P)</t>
  </si>
  <si>
    <t>1623</t>
  </si>
  <si>
    <t xml:space="preserve"> Credite externe guvernamentale (P)</t>
  </si>
  <si>
    <t>1626</t>
  </si>
  <si>
    <t xml:space="preserve"> Credite de la trezoreria statului (P)</t>
  </si>
  <si>
    <t>1661</t>
  </si>
  <si>
    <t xml:space="preserve"> Datorii faţă de entităţile afiliate (P)</t>
  </si>
  <si>
    <t>166</t>
  </si>
  <si>
    <t>BS62</t>
  </si>
  <si>
    <t>1663</t>
  </si>
  <si>
    <t xml:space="preserve"> Datorii faţă de entităţile de care compania este legată prin interese de participare (P)</t>
  </si>
  <si>
    <t>BS63</t>
  </si>
  <si>
    <t>167</t>
  </si>
  <si>
    <t xml:space="preserve"> Alte împrumuturi şi datorii asimilate (P)</t>
  </si>
  <si>
    <t>1681</t>
  </si>
  <si>
    <t xml:space="preserve"> Dobânzi aferente împrumuturilor din emisiuni de obligaţiuni (P)</t>
  </si>
  <si>
    <t>168</t>
  </si>
  <si>
    <t>1682</t>
  </si>
  <si>
    <t xml:space="preserve"> Dobânzi aferente creditelor bancare pe termen lung (P)</t>
  </si>
  <si>
    <t>BS47</t>
  </si>
  <si>
    <t>Imprumuturi bancare</t>
  </si>
  <si>
    <t>1685</t>
  </si>
  <si>
    <t xml:space="preserve"> Dobânzi aferente datoriilor faţă de entităţile afiliate (P)</t>
  </si>
  <si>
    <t>BS51</t>
  </si>
  <si>
    <t>1686</t>
  </si>
  <si>
    <t xml:space="preserve"> Dobânzi aferente datoriilor faţă de entităţile de care compania este legată prin interese de participare (P)</t>
  </si>
  <si>
    <t>BS52</t>
  </si>
  <si>
    <t>1687</t>
  </si>
  <si>
    <t xml:space="preserve"> Dobânzi aferente altor împrumuturi şi datorii asimilate (P)</t>
  </si>
  <si>
    <t>169</t>
  </si>
  <si>
    <t xml:space="preserve"> Prime privind rambursarea obligaţiunilor si al altor datorii (A)</t>
  </si>
  <si>
    <t>1691</t>
  </si>
  <si>
    <t xml:space="preserve"> Prime privind rambursarea obligaţiunilor (A)</t>
  </si>
  <si>
    <t>1692</t>
  </si>
  <si>
    <t xml:space="preserve"> Prime privind rambursarea altor datorii (A)</t>
  </si>
  <si>
    <t>201</t>
  </si>
  <si>
    <t xml:space="preserve"> Cheltuieli de constituire (A)</t>
  </si>
  <si>
    <t>BS1</t>
  </si>
  <si>
    <t>203</t>
  </si>
  <si>
    <t xml:space="preserve"> Cheltuieli de dezvoltare (A)</t>
  </si>
  <si>
    <t>BS2</t>
  </si>
  <si>
    <t>205</t>
  </si>
  <si>
    <t xml:space="preserve"> Concesiuni, brevete, licenţe, mărci comerciale, drepturi şi active similare (A)</t>
  </si>
  <si>
    <t>BS3</t>
  </si>
  <si>
    <t>206</t>
  </si>
  <si>
    <t>Active necorporale de explorare si evaluare a resurselor minerale (A)</t>
  </si>
  <si>
    <t>BS5</t>
  </si>
  <si>
    <t>2071</t>
  </si>
  <si>
    <t xml:space="preserve"> Fond comercial pozitiv (A)</t>
  </si>
  <si>
    <t>207</t>
  </si>
  <si>
    <t>BS4</t>
  </si>
  <si>
    <t>2075</t>
  </si>
  <si>
    <t xml:space="preserve"> Fond comercial negativ (P)</t>
  </si>
  <si>
    <t>208</t>
  </si>
  <si>
    <t xml:space="preserve"> Alte imobilizări necorporale (A)</t>
  </si>
  <si>
    <t>211</t>
  </si>
  <si>
    <t xml:space="preserve"> Terenuri</t>
  </si>
  <si>
    <t>BS8</t>
  </si>
  <si>
    <t>2111</t>
  </si>
  <si>
    <t xml:space="preserve"> Terenuri (A)</t>
  </si>
  <si>
    <t>2112</t>
  </si>
  <si>
    <t xml:space="preserve"> Amenajări de terenuri (A)</t>
  </si>
  <si>
    <t>212</t>
  </si>
  <si>
    <t xml:space="preserve"> Construcţii (A)</t>
  </si>
  <si>
    <t>213</t>
  </si>
  <si>
    <t>Instalaţii tehnice şi mijloace de transport</t>
  </si>
  <si>
    <t>BS9</t>
  </si>
  <si>
    <t>2131</t>
  </si>
  <si>
    <t xml:space="preserve"> Echipamente tehnologice (maşini, utilaje şi instalaţii de lucru) (A)</t>
  </si>
  <si>
    <t>2132</t>
  </si>
  <si>
    <t xml:space="preserve"> Aparate şi instalaţii de măsurare, control şi reglare (A)</t>
  </si>
  <si>
    <t>2133</t>
  </si>
  <si>
    <t xml:space="preserve"> Mijloace de transport (A)</t>
  </si>
  <si>
    <t>2134</t>
  </si>
  <si>
    <t xml:space="preserve"> Animale şi plantaţii (A)</t>
  </si>
  <si>
    <t>214</t>
  </si>
  <si>
    <t xml:space="preserve"> Mobilier, aparatură birotică, echipamente de protecţie a valorilor umane şi materiale şi alte active corporale (A)</t>
  </si>
  <si>
    <t>BS10</t>
  </si>
  <si>
    <t>215</t>
  </si>
  <si>
    <t>Investitii imobiliare</t>
  </si>
  <si>
    <t>BS11</t>
  </si>
  <si>
    <t>216</t>
  </si>
  <si>
    <t>Active corporale de explorare si evaluare a resurselor minerale (A)</t>
  </si>
  <si>
    <t>BS14</t>
  </si>
  <si>
    <t>217</t>
  </si>
  <si>
    <t>Active biologice productive (A)</t>
  </si>
  <si>
    <t>BS15</t>
  </si>
  <si>
    <t>223</t>
  </si>
  <si>
    <t xml:space="preserve"> Instalaţii tehnice, mijloace de transport, animale şi plantaţii în curs de aprovizionare (A)</t>
  </si>
  <si>
    <t>224</t>
  </si>
  <si>
    <t xml:space="preserve"> Mobilier, aparatură birotică, echipamente de protecţie a valorilor umane şi materiale şi alte active corporale în curs de aprovizionare (A)</t>
  </si>
  <si>
    <t>227</t>
  </si>
  <si>
    <t>Active biologice productive în curs de aprovizionare (A)</t>
  </si>
  <si>
    <t>231</t>
  </si>
  <si>
    <t xml:space="preserve"> Imobilizări corporale în curs de execuţie (A)</t>
  </si>
  <si>
    <t>BS12</t>
  </si>
  <si>
    <t>232</t>
  </si>
  <si>
    <t xml:space="preserve"> Avansuri acordate pentru imobilizări corporale (A)</t>
  </si>
  <si>
    <t>BS16</t>
  </si>
  <si>
    <t>233</t>
  </si>
  <si>
    <t xml:space="preserve"> Imobilizări necorporale în curs de execuţie (A)</t>
  </si>
  <si>
    <t>BS6</t>
  </si>
  <si>
    <t>234</t>
  </si>
  <si>
    <t xml:space="preserve"> Avansuri acordate pentru imobilizări necorporale (A)</t>
  </si>
  <si>
    <t>235</t>
  </si>
  <si>
    <t>Investitii imobiliare în curs de executie (A)</t>
  </si>
  <si>
    <t>BS13</t>
  </si>
  <si>
    <t>261</t>
  </si>
  <si>
    <t xml:space="preserve"> Acţiuni deţinute la entităţile afiliate (A)</t>
  </si>
  <si>
    <t>BS18</t>
  </si>
  <si>
    <t>262</t>
  </si>
  <si>
    <t>Actiuni detinute la entitati asociate (A)</t>
  </si>
  <si>
    <t>BS20</t>
  </si>
  <si>
    <t>263</t>
  </si>
  <si>
    <t>Actiuni detinute la entitati controlate în comun (A)</t>
  </si>
  <si>
    <t>264</t>
  </si>
  <si>
    <t xml:space="preserve"> Titluri puse în echivalenţă (A)</t>
  </si>
  <si>
    <t>265</t>
  </si>
  <si>
    <t xml:space="preserve"> Alte titluri imobilizate (A)</t>
  </si>
  <si>
    <t>BS22</t>
  </si>
  <si>
    <t>2671</t>
  </si>
  <si>
    <t xml:space="preserve"> Sume datorate de entităţile afiliate (A)</t>
  </si>
  <si>
    <t>267</t>
  </si>
  <si>
    <t>BS19</t>
  </si>
  <si>
    <t>2672</t>
  </si>
  <si>
    <t xml:space="preserve"> Dobânda aferentă sumelor datorate de entităţile afiliate (A)</t>
  </si>
  <si>
    <t>2673</t>
  </si>
  <si>
    <t>Creante fata de entitatile asociate si entitatile controlate în comun (A)</t>
  </si>
  <si>
    <t>BS21</t>
  </si>
  <si>
    <t>2674</t>
  </si>
  <si>
    <t>Dobânda aferenta creantelor fata de entitatile asociate si entitatile controlate în comun (A)</t>
  </si>
  <si>
    <t>2675</t>
  </si>
  <si>
    <t xml:space="preserve"> Împrumuturi acordate pe termen lung (A)</t>
  </si>
  <si>
    <t>BS23</t>
  </si>
  <si>
    <t>2676</t>
  </si>
  <si>
    <t xml:space="preserve"> Dobânda aferentă împrumuturilor acordate pe termen lung (A)</t>
  </si>
  <si>
    <t>2677</t>
  </si>
  <si>
    <t xml:space="preserve"> Obligatiuni achizitionate cu ocazia emisiunilor efectuate de terti (A)</t>
  </si>
  <si>
    <t>2678</t>
  </si>
  <si>
    <t xml:space="preserve"> Alte creanţe imobilizate (A)</t>
  </si>
  <si>
    <t>2679</t>
  </si>
  <si>
    <t xml:space="preserve"> Dobânzi aferente altor creanţe imobilizate (A)</t>
  </si>
  <si>
    <t>2691</t>
  </si>
  <si>
    <t xml:space="preserve"> Vărsăminte de efectuat privind acţiunile deţinute la entităţile afiliate (P)</t>
  </si>
  <si>
    <t>269</t>
  </si>
  <si>
    <t>2692</t>
  </si>
  <si>
    <t>Varsaminte de efectuat privind actiunile de?inute la entitati asociate (P)</t>
  </si>
  <si>
    <t>2693</t>
  </si>
  <si>
    <t>Varsaminte de efectuat privind actiunile detinute la entitati controlate în comun (P)</t>
  </si>
  <si>
    <t>2695</t>
  </si>
  <si>
    <t xml:space="preserve"> Vărsăminte de efectuat pentru alte imobilizări financiare (P)</t>
  </si>
  <si>
    <t>2801</t>
  </si>
  <si>
    <t xml:space="preserve"> Amortizarea cheltuielilor de constituire (P)</t>
  </si>
  <si>
    <t>280</t>
  </si>
  <si>
    <t>2803</t>
  </si>
  <si>
    <t xml:space="preserve"> Amortizarea cheltuielilor de dezvoltare (P)</t>
  </si>
  <si>
    <t>2805</t>
  </si>
  <si>
    <t xml:space="preserve"> Amortizarea concesiunilor, brevetelor, licenţelor, mărcilor comerciale, drepturilor şi activelor similare (P)</t>
  </si>
  <si>
    <t>2806</t>
  </si>
  <si>
    <t>Amortizarea activelor necorporale de explorare si evaluare a resurselor minerale (P)</t>
  </si>
  <si>
    <t>2808</t>
  </si>
  <si>
    <t xml:space="preserve"> Amortizarea altor imobilizări necorporale (P)</t>
  </si>
  <si>
    <t>2807</t>
  </si>
  <si>
    <t xml:space="preserve"> Amortizarea fondului comercial*13) (P)</t>
  </si>
  <si>
    <t>2811</t>
  </si>
  <si>
    <t xml:space="preserve"> Amortizarea amenajărilor de terenuri (P)</t>
  </si>
  <si>
    <t>281</t>
  </si>
  <si>
    <t>2812</t>
  </si>
  <si>
    <t xml:space="preserve"> Amortizarea construcţiilor (P)</t>
  </si>
  <si>
    <t>2813</t>
  </si>
  <si>
    <t xml:space="preserve"> Amortizarea instalaţiilor, mijloacelor de transport, animalelor şi plantaţiilor (P)</t>
  </si>
  <si>
    <t>2814</t>
  </si>
  <si>
    <t xml:space="preserve"> Amortizarea altor imobilizări corporale (P)</t>
  </si>
  <si>
    <t>2815</t>
  </si>
  <si>
    <t>Amortizarea investitiilor imobiliare (P)</t>
  </si>
  <si>
    <t>2816</t>
  </si>
  <si>
    <t>Amortizarea activelor corporale de explorare si evaluare a resurselor minerale (P)</t>
  </si>
  <si>
    <t>2817</t>
  </si>
  <si>
    <t>Amortizarea activelor biologice productive (P)</t>
  </si>
  <si>
    <t>2903</t>
  </si>
  <si>
    <t xml:space="preserve"> Ajustări pentru deprecierea cheltuielilor de dezvoltare (P)</t>
  </si>
  <si>
    <t>290</t>
  </si>
  <si>
    <t>Costuri de infiintare si dezvoltare - ADJE</t>
  </si>
  <si>
    <t>2905</t>
  </si>
  <si>
    <t xml:space="preserve"> Ajustări pentru deprecierea concesiunilor, brevetelor, licenţelor, mărcilor comerciale, drepturilor şi activelor similare (P)</t>
  </si>
  <si>
    <t>Concesiuni, brevete, mărci comerciale, drepturi și active similare și alte active necorporale - ADJE</t>
  </si>
  <si>
    <t>2906</t>
  </si>
  <si>
    <t>Ajustari pentru deprecierea activelor necorporale de explorare si evaluare a resurselor minerale (P)</t>
  </si>
  <si>
    <t>Imobilizari necorporale pentru explorarea si evaluarea resurselor minerale - ADJE</t>
  </si>
  <si>
    <t>2908</t>
  </si>
  <si>
    <t xml:space="preserve"> Ajustări pentru deprecierea altor imobilizări necorporale (P)</t>
  </si>
  <si>
    <t>Alte imobilizari necorporale - ADJE</t>
  </si>
  <si>
    <t>2907</t>
  </si>
  <si>
    <t xml:space="preserve"> Ajustări pentru deprecierea fondului comercial*14) (P)</t>
  </si>
  <si>
    <t>Fond comercial - ADJE</t>
  </si>
  <si>
    <t>2911</t>
  </si>
  <si>
    <t xml:space="preserve"> Ajustări pentru deprecierea terenurilor şi amenajărilor de terenuri (P)</t>
  </si>
  <si>
    <t>291</t>
  </si>
  <si>
    <t>Funciare si imbunatatiri funciare - ADJE</t>
  </si>
  <si>
    <t>2912</t>
  </si>
  <si>
    <t xml:space="preserve"> Ajustări pentru deprecierea construcţiilor (P)</t>
  </si>
  <si>
    <t>Clădiri - ADJE</t>
  </si>
  <si>
    <t>2913</t>
  </si>
  <si>
    <t xml:space="preserve"> Ajustări pentru deprecierea instalaţiilor, mijloacelor de transport, animalelor şi plantaţiilor (P)</t>
  </si>
  <si>
    <t>Utilaje si utilaje tehnice - ADJE</t>
  </si>
  <si>
    <t>2914</t>
  </si>
  <si>
    <t xml:space="preserve"> Ajustări pentru deprecierea altor imobilizări corporale (P)</t>
  </si>
  <si>
    <t>Alte accesorii, unelte și mobilier - ADJE</t>
  </si>
  <si>
    <t>2915</t>
  </si>
  <si>
    <t>Ajustari pentru deprecierea investitiilor imobiliare (P)</t>
  </si>
  <si>
    <t>Investiție imobiliară – teren - ADJE</t>
  </si>
  <si>
    <t>2916</t>
  </si>
  <si>
    <t>Ajustari pentru deprecierea activelor corporale de explorare si evaluare a resurselor minerale (P)</t>
  </si>
  <si>
    <t>Imobilizari corporale pentru explorarea si evaluarea resurselor minerale - ADJE</t>
  </si>
  <si>
    <t>2917</t>
  </si>
  <si>
    <t>Ajustari pentru deprecierea activelor biologice productive (P)</t>
  </si>
  <si>
    <t>Activ biologic purtător – plantații - ADJE</t>
  </si>
  <si>
    <t>2933</t>
  </si>
  <si>
    <t xml:space="preserve"> Ajustări pentru deprecierea imobilizărilor necorporale în curs de execuţie (P)</t>
  </si>
  <si>
    <t>293</t>
  </si>
  <si>
    <t>2931</t>
  </si>
  <si>
    <t xml:space="preserve"> Ajustări pentru deprecierea imobilizărilor corporale în curs de execuţie (P)</t>
  </si>
  <si>
    <t>Imobilizari corporale in curs - ADJE</t>
  </si>
  <si>
    <t>2935</t>
  </si>
  <si>
    <t>Ajustari pentru deprecierea investitiilor imobiliare în curs de executie (P)</t>
  </si>
  <si>
    <t>Investitie imobiliara in curs - ADJE</t>
  </si>
  <si>
    <t>2961</t>
  </si>
  <si>
    <t xml:space="preserve"> Ajustări pentru pierderea de valoare a acţiunilor deţinute la entităţile afiliate (P)</t>
  </si>
  <si>
    <t>296</t>
  </si>
  <si>
    <t>Acțiuni în filiale - ADJE</t>
  </si>
  <si>
    <t>2964</t>
  </si>
  <si>
    <t xml:space="preserve"> Ajustări pentru pierderea de valoare a sumelor de incasat de la entităţile afiliate (P)</t>
  </si>
  <si>
    <t>2962</t>
  </si>
  <si>
    <t>Ajustari pentru pierderea de valoare a actiunilor detinute la entitati asociate si entitati controlate în comun (P)</t>
  </si>
  <si>
    <t>Investiții în entități asociate și controlate în comun - ADJE</t>
  </si>
  <si>
    <t>2965</t>
  </si>
  <si>
    <t>Ajustari pentru pierderea de valoare a creantelor fata de entitatile asociate si entitatile controlate în comun (P)</t>
  </si>
  <si>
    <t>2963</t>
  </si>
  <si>
    <t xml:space="preserve"> Ajustări pentru pierderea de valoare a altor titluri imobilizate (P)</t>
  </si>
  <si>
    <t>Alte investitii - ADJE</t>
  </si>
  <si>
    <t>2966</t>
  </si>
  <si>
    <t xml:space="preserve"> Ajustări pentru pierderea de valoare a împrumuturilor acordate pe termen lung (P)</t>
  </si>
  <si>
    <t>2968</t>
  </si>
  <si>
    <t xml:space="preserve"> Ajustări pentru pierderea de valoare a altor creanţe imobilizate (P)</t>
  </si>
  <si>
    <t>301</t>
  </si>
  <si>
    <t xml:space="preserve"> Materii prime (A)</t>
  </si>
  <si>
    <t>BS26</t>
  </si>
  <si>
    <t>3021</t>
  </si>
  <si>
    <t xml:space="preserve"> Materiale auxiliare (A)</t>
  </si>
  <si>
    <t>302</t>
  </si>
  <si>
    <t>3022</t>
  </si>
  <si>
    <t xml:space="preserve"> Combustibili (A)</t>
  </si>
  <si>
    <t>3023</t>
  </si>
  <si>
    <t xml:space="preserve"> Materiale pentru ambalat (A)</t>
  </si>
  <si>
    <t>3024</t>
  </si>
  <si>
    <t xml:space="preserve"> Piese de schimb (A)</t>
  </si>
  <si>
    <t>3025</t>
  </si>
  <si>
    <t xml:space="preserve"> Seminţe şi materiale de plantat (A)</t>
  </si>
  <si>
    <t>3026</t>
  </si>
  <si>
    <t xml:space="preserve"> Furaje (A)</t>
  </si>
  <si>
    <t>3028</t>
  </si>
  <si>
    <t xml:space="preserve"> Alte materiale consumabile (A)</t>
  </si>
  <si>
    <t>303</t>
  </si>
  <si>
    <t xml:space="preserve"> Materiale de natura obiectelor de inventar (A)</t>
  </si>
  <si>
    <t>308</t>
  </si>
  <si>
    <t xml:space="preserve"> Diferenţe de preţ la materii prime şi materiale (A/P)</t>
  </si>
  <si>
    <t>321</t>
  </si>
  <si>
    <t xml:space="preserve"> Materii prime în curs de aprovizionare (A)</t>
  </si>
  <si>
    <t>322</t>
  </si>
  <si>
    <t xml:space="preserve"> Materiale consumabile în curs de aprovizionare (A)</t>
  </si>
  <si>
    <t>323</t>
  </si>
  <si>
    <t xml:space="preserve"> Materiale de natura obiectelor de inventar în curs de aprovizionare (A)</t>
  </si>
  <si>
    <t>326</t>
  </si>
  <si>
    <t>Active biologice de natura stocurilor în curs de aprovizionare (A)</t>
  </si>
  <si>
    <t>BS28</t>
  </si>
  <si>
    <t>327</t>
  </si>
  <si>
    <t xml:space="preserve"> Mărfuri în curs de aprovizionare (A)</t>
  </si>
  <si>
    <t>328</t>
  </si>
  <si>
    <t xml:space="preserve"> Ambalaje în curs de aprovizionare (A)</t>
  </si>
  <si>
    <t>331</t>
  </si>
  <si>
    <t xml:space="preserve"> Produse în curs de execuţie (A)</t>
  </si>
  <si>
    <t>BS27</t>
  </si>
  <si>
    <t>332</t>
  </si>
  <si>
    <t xml:space="preserve"> Servicii în curs de execuţie (A)</t>
  </si>
  <si>
    <t>341</t>
  </si>
  <si>
    <t xml:space="preserve"> Semifabricate (A)</t>
  </si>
  <si>
    <t>345</t>
  </si>
  <si>
    <t xml:space="preserve"> Produse finite (A)</t>
  </si>
  <si>
    <t>346</t>
  </si>
  <si>
    <t xml:space="preserve"> Produse reziduale (A)</t>
  </si>
  <si>
    <t>347</t>
  </si>
  <si>
    <t>Produse agricole (A)</t>
  </si>
  <si>
    <t>348E</t>
  </si>
  <si>
    <t xml:space="preserve"> Diferenţe de preţ la produse (A/P) - in curs</t>
  </si>
  <si>
    <t>348</t>
  </si>
  <si>
    <t xml:space="preserve"> Diferenţe de preţ la produse (A/P) - finite</t>
  </si>
  <si>
    <t>351</t>
  </si>
  <si>
    <t xml:space="preserve"> Materii şi materiale aflate la terţi (A)</t>
  </si>
  <si>
    <t>354</t>
  </si>
  <si>
    <t xml:space="preserve"> Produse aflate la terţi (A)</t>
  </si>
  <si>
    <t>356</t>
  </si>
  <si>
    <t>Active biologice de natura stocurilor aflate la terti (A)</t>
  </si>
  <si>
    <t>357</t>
  </si>
  <si>
    <t xml:space="preserve"> Mărfuri aflate la terţi (A)</t>
  </si>
  <si>
    <t>358</t>
  </si>
  <si>
    <t xml:space="preserve"> Ambalaje aflate la terţi (A)</t>
  </si>
  <si>
    <t>361</t>
  </si>
  <si>
    <t>Active biologice de natura stocurilor (A)</t>
  </si>
  <si>
    <t>Active biologice – inventare</t>
  </si>
  <si>
    <t>368</t>
  </si>
  <si>
    <t>Diferente de pret la active biologice de natura stocurilor (A/P)</t>
  </si>
  <si>
    <t>371</t>
  </si>
  <si>
    <t xml:space="preserve"> Mărfuri (A)</t>
  </si>
  <si>
    <t>378</t>
  </si>
  <si>
    <t xml:space="preserve"> Diferenţe de preţ la mărfuri (A/P)</t>
  </si>
  <si>
    <t>381</t>
  </si>
  <si>
    <t xml:space="preserve"> Ambalaje (A)</t>
  </si>
  <si>
    <t>388</t>
  </si>
  <si>
    <t xml:space="preserve"> Diferenţe de preţ la ambalaje (A/P)</t>
  </si>
  <si>
    <t>391</t>
  </si>
  <si>
    <t xml:space="preserve"> Ajustări pentru deprecierea materiilor prime (P)</t>
  </si>
  <si>
    <t>3921</t>
  </si>
  <si>
    <t xml:space="preserve"> Ajustări pentru deprecierea materialelor consumabile (P)</t>
  </si>
  <si>
    <t>392</t>
  </si>
  <si>
    <t>3922</t>
  </si>
  <si>
    <t xml:space="preserve"> Ajustări pentru deprecierea materialelor de natura obiectelor de inventar (P)</t>
  </si>
  <si>
    <t>393</t>
  </si>
  <si>
    <t xml:space="preserve"> Ajustări pentru deprecierea producţiei în curs de execuţie (P)</t>
  </si>
  <si>
    <t>394</t>
  </si>
  <si>
    <t xml:space="preserve"> Ajustări pentru deprecierea produselor (P)</t>
  </si>
  <si>
    <t>3941</t>
  </si>
  <si>
    <t xml:space="preserve"> Ajustări pentru deprecierea semifabricatelor (P)</t>
  </si>
  <si>
    <t>Semifabricate - ADJE</t>
  </si>
  <si>
    <t>3945</t>
  </si>
  <si>
    <t xml:space="preserve"> Ajustări pentru deprecierea produselor finite (P)</t>
  </si>
  <si>
    <t>3946</t>
  </si>
  <si>
    <t xml:space="preserve"> Ajustări pentru deprecierea produselor reziduale (P)</t>
  </si>
  <si>
    <t>3947</t>
  </si>
  <si>
    <t>Ajustari pentru deprecierea produselor agricole (P)</t>
  </si>
  <si>
    <t>395</t>
  </si>
  <si>
    <t>Ajustări pentru deprecierea stocurilor aflate la terţi</t>
  </si>
  <si>
    <t>Stocuri detinute de terti - ADJE</t>
  </si>
  <si>
    <t>3951</t>
  </si>
  <si>
    <t xml:space="preserve"> Ajustări pentru deprecierea materiilor şi materialelor aflate la terţi (P)</t>
  </si>
  <si>
    <t>3958</t>
  </si>
  <si>
    <t xml:space="preserve"> Ajustări pentru deprecierea ambalajelor aflate la terţi (P)</t>
  </si>
  <si>
    <t>3952</t>
  </si>
  <si>
    <t xml:space="preserve"> Ajustări pentru deprecierea semifabricatelor aflate la terţi (P)</t>
  </si>
  <si>
    <t>3953</t>
  </si>
  <si>
    <t xml:space="preserve"> Ajustări pentru deprecierea produselor finite aflate la terţi (P)</t>
  </si>
  <si>
    <t>3954</t>
  </si>
  <si>
    <t xml:space="preserve"> Ajustări pentru deprecierea produselor reziduale aflate la terţi (P)</t>
  </si>
  <si>
    <t>3956</t>
  </si>
  <si>
    <t>Ajustari pentru deprecierea activelor biologice de natura stocurilor aflate la terti (P)</t>
  </si>
  <si>
    <t>3957</t>
  </si>
  <si>
    <t xml:space="preserve"> Ajustări pentru deprecierea mărfurilor aflate la terţi (P)</t>
  </si>
  <si>
    <t>3955</t>
  </si>
  <si>
    <t>Ajustari pentru deprecierea produselor agricole aflate la terti (P)</t>
  </si>
  <si>
    <t>396</t>
  </si>
  <si>
    <t>Ajustari pentru deprecierea activelor biologice de natura stocurilor (P)</t>
  </si>
  <si>
    <t>397</t>
  </si>
  <si>
    <t xml:space="preserve"> Ajustări pentru deprecierea mărfurilor (P)</t>
  </si>
  <si>
    <t>398</t>
  </si>
  <si>
    <t xml:space="preserve"> Ajustări pentru deprecierea ambalajelor (P)</t>
  </si>
  <si>
    <t>Ambalaj - ADJE</t>
  </si>
  <si>
    <t>401</t>
  </si>
  <si>
    <t xml:space="preserve"> Furnizori (P)</t>
  </si>
  <si>
    <t>BS49</t>
  </si>
  <si>
    <t>403</t>
  </si>
  <si>
    <t xml:space="preserve"> Efecte de plătit (P)</t>
  </si>
  <si>
    <t>BS50</t>
  </si>
  <si>
    <t>404</t>
  </si>
  <si>
    <t xml:space="preserve"> Furnizori de imobilizări (P)</t>
  </si>
  <si>
    <t>405</t>
  </si>
  <si>
    <t xml:space="preserve"> Efecte de plătit pentru imobilizări (P)</t>
  </si>
  <si>
    <t>408</t>
  </si>
  <si>
    <t xml:space="preserve"> Furnizori - facturi nesosite (P)</t>
  </si>
  <si>
    <t>4091</t>
  </si>
  <si>
    <t xml:space="preserve"> Furnizori - debitori pentru cumpărări de bunuri de natura stocurilor (A)</t>
  </si>
  <si>
    <t>409</t>
  </si>
  <si>
    <t>BS29</t>
  </si>
  <si>
    <t>Furnizori - debitori</t>
  </si>
  <si>
    <t>4093</t>
  </si>
  <si>
    <t>Avansuri acordate pentru imobilizari corporale (A)</t>
  </si>
  <si>
    <t>Avansuri imobilizari corporale</t>
  </si>
  <si>
    <t>4094</t>
  </si>
  <si>
    <t>Avansuri acordate pentru imobilizari necorporale (A)</t>
  </si>
  <si>
    <t>4092</t>
  </si>
  <si>
    <t xml:space="preserve"> Furnizori - debitori pentru prestări de servicii (A)</t>
  </si>
  <si>
    <t>BS31</t>
  </si>
  <si>
    <t>4111</t>
  </si>
  <si>
    <t xml:space="preserve"> Clienţi (A)</t>
  </si>
  <si>
    <t>411</t>
  </si>
  <si>
    <t>4118</t>
  </si>
  <si>
    <t xml:space="preserve"> Clienţi incerţi sau în litigiu (A)</t>
  </si>
  <si>
    <t>413</t>
  </si>
  <si>
    <t xml:space="preserve"> Efecte de primit de la clienţi (A)</t>
  </si>
  <si>
    <t>418</t>
  </si>
  <si>
    <t xml:space="preserve"> Clienţi - facturi de întocmit (A)</t>
  </si>
  <si>
    <t>419</t>
  </si>
  <si>
    <t xml:space="preserve"> Clienţi - creditori (P)</t>
  </si>
  <si>
    <t>BS48</t>
  </si>
  <si>
    <t>421</t>
  </si>
  <si>
    <t xml:space="preserve"> Personal - salarii datorate (P)</t>
  </si>
  <si>
    <t>423</t>
  </si>
  <si>
    <t xml:space="preserve"> Personal - ajutoare materiale datorate (P)</t>
  </si>
  <si>
    <t>424</t>
  </si>
  <si>
    <t xml:space="preserve"> Prime reprezentând participarea personalului la profit (P)</t>
  </si>
  <si>
    <t>425</t>
  </si>
  <si>
    <t xml:space="preserve"> Avansuri acordate personalului (A)</t>
  </si>
  <si>
    <t>BS34</t>
  </si>
  <si>
    <t>426</t>
  </si>
  <si>
    <t xml:space="preserve"> Drepturi de personal neridicate (P)</t>
  </si>
  <si>
    <t>427</t>
  </si>
  <si>
    <t xml:space="preserve"> Reţineri din salarii datorate terţilor (P)</t>
  </si>
  <si>
    <t>4282</t>
  </si>
  <si>
    <t xml:space="preserve"> Alte creanţe în legătură cu personalul (A)</t>
  </si>
  <si>
    <t>428</t>
  </si>
  <si>
    <t>4281</t>
  </si>
  <si>
    <t xml:space="preserve"> Alte datorii în legătură cu personalul (P)</t>
  </si>
  <si>
    <t>431</t>
  </si>
  <si>
    <t xml:space="preserve"> Contribuţia unităţii la asigurările sociale (P)</t>
  </si>
  <si>
    <t>4311</t>
  </si>
  <si>
    <t>4312</t>
  </si>
  <si>
    <t xml:space="preserve"> Contribuţia personalului la asigurările sociale (P)</t>
  </si>
  <si>
    <t>4313</t>
  </si>
  <si>
    <t xml:space="preserve"> Contribuţia angajatorului pentru asigurările sociale de sănătate (P)</t>
  </si>
  <si>
    <t>4314</t>
  </si>
  <si>
    <t xml:space="preserve"> Contribuţia angajaţilor pentru asigurările sociale de sănătate (P)</t>
  </si>
  <si>
    <t>436</t>
  </si>
  <si>
    <t>Contribuția asiguratorie pentru muncă (P)</t>
  </si>
  <si>
    <t>437</t>
  </si>
  <si>
    <t>Asigurari sociale</t>
  </si>
  <si>
    <t>4371</t>
  </si>
  <si>
    <t xml:space="preserve"> Contribuţia unităţii la fondul de şomaj (P)</t>
  </si>
  <si>
    <t>4372</t>
  </si>
  <si>
    <t xml:space="preserve"> Contribuţia personalului la fondul de şomaj (P)</t>
  </si>
  <si>
    <t>4382</t>
  </si>
  <si>
    <t xml:space="preserve"> Alte creanţe sociale (A)</t>
  </si>
  <si>
    <t>438</t>
  </si>
  <si>
    <t>4381</t>
  </si>
  <si>
    <t xml:space="preserve"> Alte datorii sociale (P)</t>
  </si>
  <si>
    <t>4411</t>
  </si>
  <si>
    <t xml:space="preserve"> Impozitul pe profit (P)</t>
  </si>
  <si>
    <t>441</t>
  </si>
  <si>
    <t>4418</t>
  </si>
  <si>
    <t xml:space="preserve"> Impozitul pe venit (P)</t>
  </si>
  <si>
    <t>4428 produse finite</t>
  </si>
  <si>
    <t xml:space="preserve"> TVA neexigibilă (A/P)</t>
  </si>
  <si>
    <t>442</t>
  </si>
  <si>
    <t>4424</t>
  </si>
  <si>
    <t xml:space="preserve"> TVA de recuperat (A)</t>
  </si>
  <si>
    <t>4426</t>
  </si>
  <si>
    <t xml:space="preserve"> TVA deductibilă (A)</t>
  </si>
  <si>
    <t>4428</t>
  </si>
  <si>
    <t>4423</t>
  </si>
  <si>
    <t xml:space="preserve"> TVA de plată (P)</t>
  </si>
  <si>
    <t>4427</t>
  </si>
  <si>
    <t xml:space="preserve"> TVA colectată (P)</t>
  </si>
  <si>
    <t>444</t>
  </si>
  <si>
    <t xml:space="preserve"> Impozitul pe venituri de natura salariilor (P)</t>
  </si>
  <si>
    <t>445</t>
  </si>
  <si>
    <t>Subvenţii</t>
  </si>
  <si>
    <t>4451</t>
  </si>
  <si>
    <t xml:space="preserve"> Subvenţii guvernamentale (A)</t>
  </si>
  <si>
    <t>4452</t>
  </si>
  <si>
    <t xml:space="preserve"> Împrumuturi nerambursabile cu caracter de subvenţii (A)</t>
  </si>
  <si>
    <t>4458</t>
  </si>
  <si>
    <t xml:space="preserve"> Alte sume primite cu caracter de subvenţii (A)</t>
  </si>
  <si>
    <t>446</t>
  </si>
  <si>
    <t xml:space="preserve"> Alte impozite, taxe şi vărsăminte asimilate (P)</t>
  </si>
  <si>
    <t>447</t>
  </si>
  <si>
    <t xml:space="preserve"> Fonduri speciale - taxe şi vărsăminte asimilate (P)</t>
  </si>
  <si>
    <t>4482</t>
  </si>
  <si>
    <t xml:space="preserve"> Alte creanţe privind bugetul statului (A)</t>
  </si>
  <si>
    <t>448</t>
  </si>
  <si>
    <t>4481</t>
  </si>
  <si>
    <t xml:space="preserve"> Alte datorii faţă de bugetul statului (P)</t>
  </si>
  <si>
    <t>451</t>
  </si>
  <si>
    <t>Decontări între entităţile afiliate</t>
  </si>
  <si>
    <t>Creante/datorii intre companii/'- Credite I/C</t>
  </si>
  <si>
    <t>4511</t>
  </si>
  <si>
    <t xml:space="preserve"> Decontări între entităţile afiliate (A/P)</t>
  </si>
  <si>
    <t>4518</t>
  </si>
  <si>
    <t xml:space="preserve"> Dobânzi aferente decontărilor între entităţile afiliate (A/P)</t>
  </si>
  <si>
    <t>4531</t>
  </si>
  <si>
    <t xml:space="preserve"> Decontări privind interesele de participare (A/P)</t>
  </si>
  <si>
    <t>453</t>
  </si>
  <si>
    <t>4538</t>
  </si>
  <si>
    <t xml:space="preserve"> Dobânzi aferente decontărilor privind interesele de participare (A/P)</t>
  </si>
  <si>
    <t>4551</t>
  </si>
  <si>
    <t xml:space="preserve"> Acţionari/asociaţi - conturi curente (P)</t>
  </si>
  <si>
    <t>455</t>
  </si>
  <si>
    <t>4558</t>
  </si>
  <si>
    <t xml:space="preserve"> Acţionari/asociaţi - dobânzi la conturi curente (P)</t>
  </si>
  <si>
    <t>456</t>
  </si>
  <si>
    <t xml:space="preserve"> Decontări cu acţionarii/asociaţii privind capitalul (A/P)</t>
  </si>
  <si>
    <t>BS35</t>
  </si>
  <si>
    <t>457</t>
  </si>
  <si>
    <t xml:space="preserve"> Dividende de plată (P)</t>
  </si>
  <si>
    <t>4582</t>
  </si>
  <si>
    <t xml:space="preserve"> Decontări din operaţii în participaţie - activ (A)</t>
  </si>
  <si>
    <t>458</t>
  </si>
  <si>
    <t>4581</t>
  </si>
  <si>
    <t xml:space="preserve"> Decontări din operaţii în participaţie - pasiv (P)</t>
  </si>
  <si>
    <t>461</t>
  </si>
  <si>
    <t xml:space="preserve"> Debitori diverşi (A)</t>
  </si>
  <si>
    <t>462</t>
  </si>
  <si>
    <t xml:space="preserve"> Creditori diverşi (P)</t>
  </si>
  <si>
    <t>463</t>
  </si>
  <si>
    <t>Creante reprezentand dividende repartizate in cursul exercitiului financiar” (A)</t>
  </si>
  <si>
    <t>4662</t>
  </si>
  <si>
    <t>Creante din operatiuni de fiducie (A)</t>
  </si>
  <si>
    <t>466</t>
  </si>
  <si>
    <t>4661</t>
  </si>
  <si>
    <t>Datorii din operatiuni de fiducie (P)</t>
  </si>
  <si>
    <t>471</t>
  </si>
  <si>
    <t xml:space="preserve"> Cheltuieli înregistrate în avans (A)</t>
  </si>
  <si>
    <t>472</t>
  </si>
  <si>
    <t xml:space="preserve"> Venituri înregistrate în avans (P)</t>
  </si>
  <si>
    <t>472L</t>
  </si>
  <si>
    <t>473</t>
  </si>
  <si>
    <t xml:space="preserve"> Decontări din operaţii în curs de clarificare (A/P)</t>
  </si>
  <si>
    <t>4751</t>
  </si>
  <si>
    <t xml:space="preserve"> Subvenţii guvernamentale pentru investiţii (P)</t>
  </si>
  <si>
    <t>475</t>
  </si>
  <si>
    <t>4752</t>
  </si>
  <si>
    <t xml:space="preserve"> Împrumuturi nerambursabile cu caracter de subvenţii pentru investiţii (P)</t>
  </si>
  <si>
    <t>4753</t>
  </si>
  <si>
    <t xml:space="preserve"> Donaţii pentru investiţii (P)</t>
  </si>
  <si>
    <t>4754</t>
  </si>
  <si>
    <t xml:space="preserve"> Plusuri de inventar de natura imobilizărilor (P)</t>
  </si>
  <si>
    <t>4758</t>
  </si>
  <si>
    <t xml:space="preserve"> Alte sume primite cu caracter de subvenţii pentru investiţii (P)</t>
  </si>
  <si>
    <t>478</t>
  </si>
  <si>
    <t xml:space="preserve"> Venituri in avans aferente activelor primite prin transfer de la clienti (P)</t>
  </si>
  <si>
    <t>481</t>
  </si>
  <si>
    <t xml:space="preserve"> Decontări între unitate şi subunităţi (A/P)</t>
  </si>
  <si>
    <t>482</t>
  </si>
  <si>
    <t xml:space="preserve"> Decontări între subunităţi (A/P)</t>
  </si>
  <si>
    <t>4901</t>
  </si>
  <si>
    <t>Ajustări pentru deprecierea creanţelor aferente cumpărărilor de bunuri de natura stocurilor</t>
  </si>
  <si>
    <t>490</t>
  </si>
  <si>
    <t>4902</t>
  </si>
  <si>
    <t>Ajustări pentru deprecierea creanţelor aferente prestărilor de servicii</t>
  </si>
  <si>
    <t>4903</t>
  </si>
  <si>
    <t>Ajustări pentru deprecierea creanţelor aferente imobilizărilor corporale</t>
  </si>
  <si>
    <t>4904</t>
  </si>
  <si>
    <t>Ajustări pentru deprecierea creanţelor aferente imobilizărilor necorporale</t>
  </si>
  <si>
    <t>491</t>
  </si>
  <si>
    <t xml:space="preserve"> Ajustări pentru deprecierea creanţelor - clienţi (P)</t>
  </si>
  <si>
    <t>495</t>
  </si>
  <si>
    <t xml:space="preserve"> Ajustări pentru deprecierea creanţelor - decontări în cadrul grupului şi cu acţionarii/asociaţii (P)</t>
  </si>
  <si>
    <t>BS32</t>
  </si>
  <si>
    <t>Ajutor pentru creanțe de la afiliați, asociați și entități controlate în comun</t>
  </si>
  <si>
    <t>496</t>
  </si>
  <si>
    <t xml:space="preserve"> Ajustări pentru deprecierea creanţelor - debitori diverşi (P)</t>
  </si>
  <si>
    <t>501</t>
  </si>
  <si>
    <t>BS38</t>
  </si>
  <si>
    <t>505</t>
  </si>
  <si>
    <t xml:space="preserve"> Obligaţiuni emise şi răscumpărate (A)</t>
  </si>
  <si>
    <t>506</t>
  </si>
  <si>
    <t xml:space="preserve"> Obligaţiuni (A)</t>
  </si>
  <si>
    <t>507</t>
  </si>
  <si>
    <t xml:space="preserve"> Certificate verzi acordate (A)</t>
  </si>
  <si>
    <t>508</t>
  </si>
  <si>
    <t>Alte investiţii pe termen scurt şi creanţe asimilate</t>
  </si>
  <si>
    <t>5081</t>
  </si>
  <si>
    <t xml:space="preserve"> Alte titluri de plasament (A)</t>
  </si>
  <si>
    <t>5088</t>
  </si>
  <si>
    <t xml:space="preserve"> Dobânzi la obligaţiuni şi titluri de plasament (A)</t>
  </si>
  <si>
    <t>5091</t>
  </si>
  <si>
    <t xml:space="preserve"> Vărsăminte de efectuat pentru acţiunile deţinute la entităţile afiliate (P)</t>
  </si>
  <si>
    <t>509</t>
  </si>
  <si>
    <t>5092</t>
  </si>
  <si>
    <t xml:space="preserve"> Vărsăminte de efectuat pentru alte investiţii pe termen scurt (P)</t>
  </si>
  <si>
    <t>5113</t>
  </si>
  <si>
    <t xml:space="preserve"> Efecte de încasat (A)</t>
  </si>
  <si>
    <t>511</t>
  </si>
  <si>
    <t>5114</t>
  </si>
  <si>
    <t xml:space="preserve"> Efecte remise spre scontare (A)</t>
  </si>
  <si>
    <t>5112</t>
  </si>
  <si>
    <t xml:space="preserve"> Cecuri de încasat (A)</t>
  </si>
  <si>
    <t>5121</t>
  </si>
  <si>
    <t xml:space="preserve"> Conturi la bănci în lei (A)</t>
  </si>
  <si>
    <t>512</t>
  </si>
  <si>
    <t>5124</t>
  </si>
  <si>
    <t xml:space="preserve"> Conturi la bănci în valută (A)</t>
  </si>
  <si>
    <t>5125</t>
  </si>
  <si>
    <t xml:space="preserve"> Sume în curs de decontare (A)</t>
  </si>
  <si>
    <t>5187</t>
  </si>
  <si>
    <t xml:space="preserve"> Dobânzi de încasat (A)</t>
  </si>
  <si>
    <t>518</t>
  </si>
  <si>
    <t>5186</t>
  </si>
  <si>
    <t xml:space="preserve"> Dobânzi de plătit (P)</t>
  </si>
  <si>
    <t>5191</t>
  </si>
  <si>
    <t xml:space="preserve"> Credite bancare pe termen scurt (P)</t>
  </si>
  <si>
    <t>519</t>
  </si>
  <si>
    <t>5192</t>
  </si>
  <si>
    <t xml:space="preserve"> Credite bancare pe termen scurt nerambursate la scadenţă (P)</t>
  </si>
  <si>
    <t>5198</t>
  </si>
  <si>
    <t xml:space="preserve"> Dobânzi aferente creditelor bancare pe termen scurt (P)</t>
  </si>
  <si>
    <t>5193</t>
  </si>
  <si>
    <t>5194</t>
  </si>
  <si>
    <t xml:space="preserve"> Credite externe garantate de stat (P)</t>
  </si>
  <si>
    <t>5195</t>
  </si>
  <si>
    <t xml:space="preserve"> Credite externe garantate de bănci (P)</t>
  </si>
  <si>
    <t>5196</t>
  </si>
  <si>
    <t>5197</t>
  </si>
  <si>
    <t xml:space="preserve"> Credite interne garantate de stat (P)</t>
  </si>
  <si>
    <t>5311</t>
  </si>
  <si>
    <t xml:space="preserve"> Casa în lei (A)</t>
  </si>
  <si>
    <t>531</t>
  </si>
  <si>
    <t>5314</t>
  </si>
  <si>
    <t xml:space="preserve"> Casa în valută (A)</t>
  </si>
  <si>
    <t>5321</t>
  </si>
  <si>
    <t xml:space="preserve"> Timbre fiscale şi poştale (A)</t>
  </si>
  <si>
    <t>532</t>
  </si>
  <si>
    <t>5322</t>
  </si>
  <si>
    <t xml:space="preserve"> Bilete de tratament şi odihnă (A)</t>
  </si>
  <si>
    <t>5323</t>
  </si>
  <si>
    <t xml:space="preserve"> Tichete şi bilete de călătorie (A)</t>
  </si>
  <si>
    <t>5328</t>
  </si>
  <si>
    <t xml:space="preserve"> Alte valori (A)</t>
  </si>
  <si>
    <t>5411</t>
  </si>
  <si>
    <t xml:space="preserve"> Acreditive în lei (A)</t>
  </si>
  <si>
    <t>541</t>
  </si>
  <si>
    <t>5412</t>
  </si>
  <si>
    <t xml:space="preserve"> Acreditive în valută (A)</t>
  </si>
  <si>
    <t>5414</t>
  </si>
  <si>
    <t>542</t>
  </si>
  <si>
    <t xml:space="preserve"> Avansuri de trezorerie (A)</t>
  </si>
  <si>
    <t>581</t>
  </si>
  <si>
    <t xml:space="preserve"> Viramente interne (A/P)</t>
  </si>
  <si>
    <t>591</t>
  </si>
  <si>
    <t>595</t>
  </si>
  <si>
    <t xml:space="preserve"> Ajustări pentru pierderea de valoare a obligaţiunilor emise şi răscumpărate (P)</t>
  </si>
  <si>
    <t>596</t>
  </si>
  <si>
    <t xml:space="preserve"> Ajustări pentru pierderea de valoare a obligaţiunilor (P)</t>
  </si>
  <si>
    <t>598</t>
  </si>
  <si>
    <t xml:space="preserve"> Ajustări pentru pierderea de valoare a altor investiţii pe termen scurt şi creanţe asimilate (P)</t>
  </si>
  <si>
    <t>1170</t>
  </si>
  <si>
    <t>1178</t>
  </si>
  <si>
    <t>1177</t>
  </si>
  <si>
    <t>4511debit</t>
  </si>
  <si>
    <t>4518debit</t>
  </si>
  <si>
    <t>4531debit</t>
  </si>
  <si>
    <t>4538debit</t>
  </si>
  <si>
    <t>495entitati asociate si controlate in comun</t>
  </si>
  <si>
    <t>4311debit</t>
  </si>
  <si>
    <t>4312debit</t>
  </si>
  <si>
    <t>4313debit</t>
  </si>
  <si>
    <t>4314debit</t>
  </si>
  <si>
    <t>4371debit</t>
  </si>
  <si>
    <t>4372debit</t>
  </si>
  <si>
    <t>4411debit</t>
  </si>
  <si>
    <t>4418debit</t>
  </si>
  <si>
    <t>4428debit</t>
  </si>
  <si>
    <t>444debit</t>
  </si>
  <si>
    <t>446debit</t>
  </si>
  <si>
    <t>447debit</t>
  </si>
  <si>
    <t>473debit</t>
  </si>
  <si>
    <t>481debit</t>
  </si>
  <si>
    <t>482debit</t>
  </si>
  <si>
    <t>456debit</t>
  </si>
  <si>
    <t>495capital subscris</t>
  </si>
  <si>
    <t>5081cash</t>
  </si>
  <si>
    <t>5088cash</t>
  </si>
  <si>
    <t>167guarantees</t>
  </si>
  <si>
    <t>Guarantees and Others than financial leasing</t>
  </si>
  <si>
    <t>Diferente de curs valutar în relatie cu investitia neta într-o entitate straina (A/P)</t>
  </si>
  <si>
    <t>Diferente din modificarea valorii juste a activelor financiare disponibile în vederea vânzarii ai alte elemente de capitaluri proprii (A/P)</t>
  </si>
  <si>
    <t xml:space="preserve"> Rezerve din conversie (A/P)</t>
  </si>
  <si>
    <t xml:space="preserve"> Interese care nu controlează - rezultatul exerciţiului financiar (A/P)</t>
  </si>
  <si>
    <t xml:space="preserve"> Interese care nu controlează - alte capitaluri proprii (A/P)</t>
  </si>
  <si>
    <t>synt acc</t>
  </si>
  <si>
    <t>Mapping 1802</t>
  </si>
  <si>
    <t>601</t>
  </si>
  <si>
    <t xml:space="preserve"> Cheltuieli cu materiile prime</t>
  </si>
  <si>
    <t>PL17</t>
  </si>
  <si>
    <t>6021</t>
  </si>
  <si>
    <t xml:space="preserve"> Cheltuieli cu materialele auxiliare</t>
  </si>
  <si>
    <t>602</t>
  </si>
  <si>
    <t>6022</t>
  </si>
  <si>
    <t xml:space="preserve"> Cheltuieli privind combustibilii</t>
  </si>
  <si>
    <t>6023</t>
  </si>
  <si>
    <t xml:space="preserve"> Cheltuieli privind materialele pentru ambalat</t>
  </si>
  <si>
    <t>6024</t>
  </si>
  <si>
    <t xml:space="preserve"> Cheltuieli privind piesele de schimb</t>
  </si>
  <si>
    <t>6025</t>
  </si>
  <si>
    <t xml:space="preserve"> Cheltuieli privind seminţele şi materialele de plantat</t>
  </si>
  <si>
    <t>6026</t>
  </si>
  <si>
    <t xml:space="preserve"> Cheltuieli privind furajele</t>
  </si>
  <si>
    <t>6028</t>
  </si>
  <si>
    <t xml:space="preserve"> Cheltuieli privind alte materiale consumabile</t>
  </si>
  <si>
    <t>603</t>
  </si>
  <si>
    <t xml:space="preserve"> Cheltuieli privind materialele de natura obiectelor de inventar</t>
  </si>
  <si>
    <t>PL18</t>
  </si>
  <si>
    <t>604</t>
  </si>
  <si>
    <t xml:space="preserve"> Cheltuieli privind materialele nestocate</t>
  </si>
  <si>
    <t>605</t>
  </si>
  <si>
    <t xml:space="preserve"> Cheltuieli privind energia şi apa</t>
  </si>
  <si>
    <t>PL19</t>
  </si>
  <si>
    <t>606</t>
  </si>
  <si>
    <t xml:space="preserve"> Cheltuieli privind animalele şi păsările</t>
  </si>
  <si>
    <t>607</t>
  </si>
  <si>
    <t xml:space="preserve"> Cheltuieli privind mărfurile</t>
  </si>
  <si>
    <t>608</t>
  </si>
  <si>
    <t xml:space="preserve"> Cheltuieli privind ambalajele</t>
  </si>
  <si>
    <t>609</t>
  </si>
  <si>
    <t xml:space="preserve"> Reduceri comerciale primite</t>
  </si>
  <si>
    <t>PL23</t>
  </si>
  <si>
    <t>611</t>
  </si>
  <si>
    <t xml:space="preserve"> Cheltuieli cu întreţinerea şi reparaţiile</t>
  </si>
  <si>
    <t>PL34</t>
  </si>
  <si>
    <t>612</t>
  </si>
  <si>
    <t xml:space="preserve"> Cheltuieli cu redevenţele, locaţiile de gestiune şi chiriile</t>
  </si>
  <si>
    <t>613</t>
  </si>
  <si>
    <t xml:space="preserve"> Cheltuieli cu primele de asigurare</t>
  </si>
  <si>
    <t>614</t>
  </si>
  <si>
    <t xml:space="preserve"> Cheltuieli cu studiile şi cercetările</t>
  </si>
  <si>
    <t>615</t>
  </si>
  <si>
    <t>Cheltuieli cu pregătirea personalului</t>
  </si>
  <si>
    <t>621</t>
  </si>
  <si>
    <t xml:space="preserve"> Cheltuieli cu colaboratorii</t>
  </si>
  <si>
    <t>621pf</t>
  </si>
  <si>
    <t>622</t>
  </si>
  <si>
    <t xml:space="preserve"> Cheltuieli privind comisioanele şi onorariile</t>
  </si>
  <si>
    <t>623</t>
  </si>
  <si>
    <t xml:space="preserve"> Cheltuieli de protocol, reclamă şi publicitate</t>
  </si>
  <si>
    <t>624</t>
  </si>
  <si>
    <t xml:space="preserve"> Cheltuieli cu transportul de bunuri şi personal</t>
  </si>
  <si>
    <t>625</t>
  </si>
  <si>
    <t xml:space="preserve"> Cheltuieli cu deplasări, detaşări şi transferări</t>
  </si>
  <si>
    <t>626</t>
  </si>
  <si>
    <t xml:space="preserve"> Cheltuieli poştale şi taxe de telecomunicaţii</t>
  </si>
  <si>
    <t>627</t>
  </si>
  <si>
    <t xml:space="preserve"> Cheltuieli cu serviciile bancare şi asimilate</t>
  </si>
  <si>
    <t>628</t>
  </si>
  <si>
    <t xml:space="preserve"> Alte cheltuieli cu serviciile executate de terţi</t>
  </si>
  <si>
    <t>635</t>
  </si>
  <si>
    <t xml:space="preserve"> Cheltuieli cu alte impozite, taxe şi vărsăminte asimilate</t>
  </si>
  <si>
    <t>PL35</t>
  </si>
  <si>
    <t>641</t>
  </si>
  <si>
    <t xml:space="preserve"> Cheltuieli cu salariile personalului</t>
  </si>
  <si>
    <t>642</t>
  </si>
  <si>
    <t>Cheltuieli cu avantajele în natură şi tichetele acordate salariaţilor</t>
  </si>
  <si>
    <t>6421</t>
  </si>
  <si>
    <t>Cheltuieli cu avantajele în natură acordate salariaţilor</t>
  </si>
  <si>
    <t>6422</t>
  </si>
  <si>
    <t xml:space="preserve"> Cheltuieli cu tichetele de masă acordate salariaţilor</t>
  </si>
  <si>
    <t>643</t>
  </si>
  <si>
    <t xml:space="preserve"> Cheltuieli cu primele reprezentând participarea personalului la profit</t>
  </si>
  <si>
    <t>Cheltuieli cu bonusuri reprezentand participarea angajatilor la profit</t>
  </si>
  <si>
    <t>644</t>
  </si>
  <si>
    <t xml:space="preserve"> Cheltuieli cu remunerarea în instrumente de capitaluri proprii</t>
  </si>
  <si>
    <t>645</t>
  </si>
  <si>
    <t>Cheltuieli privind asigurările şi protecţia socială</t>
  </si>
  <si>
    <t>PL26</t>
  </si>
  <si>
    <t>646</t>
  </si>
  <si>
    <t>Cheltuieli privind contribuţia asiguratorie pentru muncă</t>
  </si>
  <si>
    <t>6451</t>
  </si>
  <si>
    <t xml:space="preserve"> Contribuţia unităţii la asigurările sociale</t>
  </si>
  <si>
    <t>6452</t>
  </si>
  <si>
    <t xml:space="preserve"> Contribuţia unităţii pentru ajutorul de şomaj</t>
  </si>
  <si>
    <t>6453</t>
  </si>
  <si>
    <t xml:space="preserve"> Contribuţia angajatorului pentru asigurările sociale de sănătate</t>
  </si>
  <si>
    <t>6456</t>
  </si>
  <si>
    <t xml:space="preserve"> Contribuţia unităţii la schemele de pensii facultative</t>
  </si>
  <si>
    <t>6457</t>
  </si>
  <si>
    <t xml:space="preserve"> Contribuţia unităţii la primele de asigurare voluntară de sănătate</t>
  </si>
  <si>
    <t>6458</t>
  </si>
  <si>
    <t xml:space="preserve"> Alte cheltuieli privind asigurările şi protecţia socială</t>
  </si>
  <si>
    <t>6455</t>
  </si>
  <si>
    <t xml:space="preserve"> Contributia unitatii la asigurarile de viata</t>
  </si>
  <si>
    <t>6511</t>
  </si>
  <si>
    <t>Cheltuieli ocazionate de constituirea fiduciei</t>
  </si>
  <si>
    <t>651</t>
  </si>
  <si>
    <t>6512</t>
  </si>
  <si>
    <t>Cheltuieli din derularea operatiunilor de fiducie</t>
  </si>
  <si>
    <t>6513</t>
  </si>
  <si>
    <t>Cheltuieli din lichidarea operatiunilor de fiducie</t>
  </si>
  <si>
    <t>652</t>
  </si>
  <si>
    <t xml:space="preserve"> Cheltuieli cu protecţia mediului înconjurător</t>
  </si>
  <si>
    <t>PL36</t>
  </si>
  <si>
    <t>654</t>
  </si>
  <si>
    <t xml:space="preserve"> Pierderi din creanţe şi debitori diverşi</t>
  </si>
  <si>
    <t>655</t>
  </si>
  <si>
    <t>Cheltuieli din reevaluarea imobilizărilor corporale</t>
  </si>
  <si>
    <t>PL37</t>
  </si>
  <si>
    <t>6581</t>
  </si>
  <si>
    <t xml:space="preserve"> Despăgubiri, amenzi şi penalităţi</t>
  </si>
  <si>
    <t>658</t>
  </si>
  <si>
    <t>6582</t>
  </si>
  <si>
    <t xml:space="preserve"> Donaţii acordate</t>
  </si>
  <si>
    <t>6583</t>
  </si>
  <si>
    <t xml:space="preserve"> Cheltuieli privind activele cedate şi alte operaţii de capital</t>
  </si>
  <si>
    <t>6584</t>
  </si>
  <si>
    <t>Cheltuieli cu sumele sau bunurile acordate ca sponsorizări</t>
  </si>
  <si>
    <t>6586</t>
  </si>
  <si>
    <t>Cheltuieli reprezentând transferuri şi contribuţii datorate în baza unor acte normative speciale</t>
  </si>
  <si>
    <t>6588</t>
  </si>
  <si>
    <t xml:space="preserve"> Alte cheltuieli de exploatare</t>
  </si>
  <si>
    <t>6587</t>
  </si>
  <si>
    <t>Cheltuieli privind calamităţile şi alte evenimente similare</t>
  </si>
  <si>
    <t>663</t>
  </si>
  <si>
    <t xml:space="preserve"> Pierderi din creanţe legate de participaţii</t>
  </si>
  <si>
    <t>6641</t>
  </si>
  <si>
    <t xml:space="preserve"> Cheltuieli privind imobilizările financiare cedate</t>
  </si>
  <si>
    <t>664</t>
  </si>
  <si>
    <t>6642</t>
  </si>
  <si>
    <t xml:space="preserve"> Pierderi din investiţiile pe termen scurt cedate</t>
  </si>
  <si>
    <t>665</t>
  </si>
  <si>
    <t xml:space="preserve"> Cheltuieli din diferenţe de curs valutar</t>
  </si>
  <si>
    <t>6651</t>
  </si>
  <si>
    <t>Diferenţe nefavorabile de curs valutar legate de elementele monetare exprimate în valută</t>
  </si>
  <si>
    <t>PL08 if debit balance</t>
  </si>
  <si>
    <t>6652</t>
  </si>
  <si>
    <t>Diferenţe nefavorabile de curs valutar din evaluarea elementelor monetare care fac parte din investiţia netă într-o entitate străină</t>
  </si>
  <si>
    <t>666</t>
  </si>
  <si>
    <t xml:space="preserve"> Cheltuieli privind dobânzile</t>
  </si>
  <si>
    <t>666Leasing</t>
  </si>
  <si>
    <t>667</t>
  </si>
  <si>
    <t xml:space="preserve"> Cheltuieli privind sconturile acordate</t>
  </si>
  <si>
    <t>668</t>
  </si>
  <si>
    <t xml:space="preserve"> Alte cheltuieli financiare</t>
  </si>
  <si>
    <t>671</t>
  </si>
  <si>
    <t xml:space="preserve"> Cheltuieli privind calamităţile şi alte evenimente extraordinare</t>
  </si>
  <si>
    <t>6811</t>
  </si>
  <si>
    <t xml:space="preserve"> Cheltuieli de exploatare privind amortizarea imobilizărilor</t>
  </si>
  <si>
    <t>681</t>
  </si>
  <si>
    <t>6812</t>
  </si>
  <si>
    <t xml:space="preserve"> Cheltuieli de exploatare privind provizioanele</t>
  </si>
  <si>
    <t>PL41</t>
  </si>
  <si>
    <t>6813</t>
  </si>
  <si>
    <t xml:space="preserve"> Cheltuieli de exploatare privind ajustările pentru deprecierea imobilizărilor</t>
  </si>
  <si>
    <t>6814</t>
  </si>
  <si>
    <t xml:space="preserve"> Cheltuieli de exploatare privind ajustările pentru deprecierea activelor circulante</t>
  </si>
  <si>
    <t>6817</t>
  </si>
  <si>
    <t>Cheltuieli de exploatare privind ajustările pentru deprecierea fondului comercial</t>
  </si>
  <si>
    <t>6818</t>
  </si>
  <si>
    <t>Cheltuieli de exploatare privind ajustările pentru deprecierea creanţelor reprezentând avansuri acordate furnizorilor</t>
  </si>
  <si>
    <t>6861</t>
  </si>
  <si>
    <t>Cheltuieli privind actualizarea provizioanelor</t>
  </si>
  <si>
    <t>686</t>
  </si>
  <si>
    <t>PL55</t>
  </si>
  <si>
    <t>6863</t>
  </si>
  <si>
    <t xml:space="preserve"> Cheltuieli financiare privind ajustările pentru pierderea de valoare a imobilizărilor financiare</t>
  </si>
  <si>
    <t>6864</t>
  </si>
  <si>
    <t xml:space="preserve"> Cheltuieli financiare privind ajustările pentru pierderea de valoare a activelor circulante</t>
  </si>
  <si>
    <t>6868</t>
  </si>
  <si>
    <t xml:space="preserve"> Cheltuieli financiare privind amortizarea primelor de rambursare a obligaţiunilor</t>
  </si>
  <si>
    <t>6865</t>
  </si>
  <si>
    <t>Cheltuieli financiare privind amortizarea diferentelor aferente titlurilor de stat</t>
  </si>
  <si>
    <t>691</t>
  </si>
  <si>
    <t xml:space="preserve"> Cheltuieli cu impozitul pe profit</t>
  </si>
  <si>
    <t>PL67</t>
  </si>
  <si>
    <t>PL68</t>
  </si>
  <si>
    <t>695</t>
  </si>
  <si>
    <t>Cheltuieli cu impozitul specific unor activitati</t>
  </si>
  <si>
    <t>698</t>
  </si>
  <si>
    <t xml:space="preserve"> Cheltuieli cu impozitul pe venit şi cu alte impozite care nu apar în elementele de mai sus*18)</t>
  </si>
  <si>
    <t>701</t>
  </si>
  <si>
    <t xml:space="preserve"> Venituri din vânzarea produselor finite</t>
  </si>
  <si>
    <t>PL3</t>
  </si>
  <si>
    <t>7017</t>
  </si>
  <si>
    <t>Venituri din vânzarea produselor agricole</t>
  </si>
  <si>
    <t>7018</t>
  </si>
  <si>
    <t>Venituri din vânzarea activelor biologice de natura stocurilor</t>
  </si>
  <si>
    <t>7015</t>
  </si>
  <si>
    <t>702</t>
  </si>
  <si>
    <t xml:space="preserve"> Venituri din vânzarea semifabricatelor</t>
  </si>
  <si>
    <t>703</t>
  </si>
  <si>
    <t xml:space="preserve"> Venituri din vânzarea produselor reziduale</t>
  </si>
  <si>
    <t>704</t>
  </si>
  <si>
    <t xml:space="preserve"> Venituri din servicii prestate</t>
  </si>
  <si>
    <t>705</t>
  </si>
  <si>
    <t xml:space="preserve"> Venituri din studii şi cercetări</t>
  </si>
  <si>
    <t>706</t>
  </si>
  <si>
    <t xml:space="preserve"> Venituri din redevenţe, locaţii de gestiune şi chirii</t>
  </si>
  <si>
    <t>707</t>
  </si>
  <si>
    <t xml:space="preserve"> Venituri din vânzarea mărfurilor</t>
  </si>
  <si>
    <t>PL4</t>
  </si>
  <si>
    <t>708</t>
  </si>
  <si>
    <t xml:space="preserve"> Venituri din activităţi diverse</t>
  </si>
  <si>
    <t>709</t>
  </si>
  <si>
    <t xml:space="preserve"> Reduceri comerciale acordate</t>
  </si>
  <si>
    <t>711</t>
  </si>
  <si>
    <t xml:space="preserve"> Venituri aferente costurilor stocurilor de produse</t>
  </si>
  <si>
    <t>PL7</t>
  </si>
  <si>
    <t>712</t>
  </si>
  <si>
    <t xml:space="preserve"> Venituri aferente costurilor serviciilor în curs de execuţie</t>
  </si>
  <si>
    <t>721</t>
  </si>
  <si>
    <t xml:space="preserve"> Venituri din producţia de imobilizări necorporale</t>
  </si>
  <si>
    <t>PL9</t>
  </si>
  <si>
    <t>722</t>
  </si>
  <si>
    <t xml:space="preserve"> Venituri din producţia de imobilizări corporale</t>
  </si>
  <si>
    <t>725</t>
  </si>
  <si>
    <t>Venituri din producţia de investiţii imobiliare</t>
  </si>
  <si>
    <t>PL11</t>
  </si>
  <si>
    <t>7411</t>
  </si>
  <si>
    <t xml:space="preserve"> Venituri din subvenţii de exploatare aferente cifrei de afaceri*19)</t>
  </si>
  <si>
    <t>741</t>
  </si>
  <si>
    <t>PL6</t>
  </si>
  <si>
    <t>7412</t>
  </si>
  <si>
    <t xml:space="preserve"> Venituri din subvenţii de exploatare pentru materii prime şi materiale consumabile</t>
  </si>
  <si>
    <t>PL12</t>
  </si>
  <si>
    <t>7413</t>
  </si>
  <si>
    <t xml:space="preserve"> Venituri din subvenţii de exploatare pentru alte cheltuieli externe</t>
  </si>
  <si>
    <t>7414</t>
  </si>
  <si>
    <t xml:space="preserve"> Venituri din subvenţii de exploatare pentru plata personalului</t>
  </si>
  <si>
    <t>7415</t>
  </si>
  <si>
    <t xml:space="preserve"> Venituri din subvenţii de exploatare pentru asigurări şi protecţie socială</t>
  </si>
  <si>
    <t>7416</t>
  </si>
  <si>
    <t xml:space="preserve"> Venituri din subvenţii de exploatare pentru alte cheltuieli de exploatare</t>
  </si>
  <si>
    <t>7417</t>
  </si>
  <si>
    <t xml:space="preserve"> Venituri din subvenţii de exploatare aferente altor venituri</t>
  </si>
  <si>
    <t>7418</t>
  </si>
  <si>
    <t xml:space="preserve"> Venituri din subvenţii de exploatare pentru dobânda datorată</t>
  </si>
  <si>
    <t>PL50</t>
  </si>
  <si>
    <t>7419</t>
  </si>
  <si>
    <t>Venituri din subventii de exploatare aferente altor venituri</t>
  </si>
  <si>
    <t>7511</t>
  </si>
  <si>
    <t>Venituri ocazionate de constituirea fiduciei</t>
  </si>
  <si>
    <t>751</t>
  </si>
  <si>
    <t>PL13</t>
  </si>
  <si>
    <t>7512</t>
  </si>
  <si>
    <t>Venituri din derularea operatiunilor de fiducie</t>
  </si>
  <si>
    <t>7513</t>
  </si>
  <si>
    <t>Venituri din lichidarea operatiunilor de fiducie</t>
  </si>
  <si>
    <t>754</t>
  </si>
  <si>
    <t xml:space="preserve"> Venituri din creanţe reactivate şi debitori diverşi</t>
  </si>
  <si>
    <t>PL32</t>
  </si>
  <si>
    <t>755</t>
  </si>
  <si>
    <t>Venituri din reevaluarea imobilizărilor corporale</t>
  </si>
  <si>
    <t>PL10</t>
  </si>
  <si>
    <t>7581</t>
  </si>
  <si>
    <t xml:space="preserve"> Venituri din despăgubiri, amenzi şi penalităţi</t>
  </si>
  <si>
    <t>758</t>
  </si>
  <si>
    <t>7582</t>
  </si>
  <si>
    <t xml:space="preserve"> Venituri din donaţii primite</t>
  </si>
  <si>
    <t>7583</t>
  </si>
  <si>
    <t xml:space="preserve"> Venituri din vânzarea activelor şi alte operaţii de capital</t>
  </si>
  <si>
    <t>7584</t>
  </si>
  <si>
    <t xml:space="preserve"> Venituri din subvenţii pentru investiţii</t>
  </si>
  <si>
    <t>7588</t>
  </si>
  <si>
    <t xml:space="preserve"> Alte venituri din exploatare</t>
  </si>
  <si>
    <t>7611</t>
  </si>
  <si>
    <t xml:space="preserve"> Venituri din acţiuni deţinute la entităţile afiliate (grup)</t>
  </si>
  <si>
    <t>761</t>
  </si>
  <si>
    <t>7613</t>
  </si>
  <si>
    <t xml:space="preserve"> Venituri din interese de participare</t>
  </si>
  <si>
    <t>7615</t>
  </si>
  <si>
    <t>Venituri din alte imobilizări financiare</t>
  </si>
  <si>
    <t>7612</t>
  </si>
  <si>
    <t xml:space="preserve"> Venituri din acţiuni deţinute la entităţile asociate </t>
  </si>
  <si>
    <t>762</t>
  </si>
  <si>
    <t xml:space="preserve"> Venituri din investiţii financiare pe termen scurt</t>
  </si>
  <si>
    <t>763</t>
  </si>
  <si>
    <t xml:space="preserve"> Venituri din creanţe imobilizate</t>
  </si>
  <si>
    <t>764</t>
  </si>
  <si>
    <t>Venituri din investiţii financiare cedate</t>
  </si>
  <si>
    <t>7641</t>
  </si>
  <si>
    <t xml:space="preserve"> Venituri din imobilizări financiare cedate</t>
  </si>
  <si>
    <t>7642</t>
  </si>
  <si>
    <t xml:space="preserve"> Câştiguri din investiţii pe termen scurt cedate</t>
  </si>
  <si>
    <t>765</t>
  </si>
  <si>
    <t xml:space="preserve"> Venituri din diferenţe de curs valutar</t>
  </si>
  <si>
    <t>7651</t>
  </si>
  <si>
    <t>Diferenţe favorabile de curs valutar legate de elementele monetare exprimate în valută</t>
  </si>
  <si>
    <t>7652</t>
  </si>
  <si>
    <t>Diferenţe favorabile de curs valutar din evaluarea elementelor monetare care fac parte din investiţia netă într-o entitate străină</t>
  </si>
  <si>
    <t>766</t>
  </si>
  <si>
    <t xml:space="preserve"> Venituri din dobânzi</t>
  </si>
  <si>
    <t>766 leasing</t>
  </si>
  <si>
    <t>766 RP</t>
  </si>
  <si>
    <t>767</t>
  </si>
  <si>
    <t xml:space="preserve"> Venituri din sconturi obţinute</t>
  </si>
  <si>
    <t>768</t>
  </si>
  <si>
    <t xml:space="preserve"> Alte venituri financiare</t>
  </si>
  <si>
    <t>771</t>
  </si>
  <si>
    <t xml:space="preserve"> Venituri din subvenţii pentru evenimente extraordinare şi altele similare</t>
  </si>
  <si>
    <t>7812</t>
  </si>
  <si>
    <t xml:space="preserve"> Venituri din provizioane</t>
  </si>
  <si>
    <t>781</t>
  </si>
  <si>
    <t>7813</t>
  </si>
  <si>
    <t xml:space="preserve"> Venituri din ajustări pentru deprecierea imobilizărilor</t>
  </si>
  <si>
    <t>PL29</t>
  </si>
  <si>
    <t>7814</t>
  </si>
  <si>
    <t xml:space="preserve"> Venituri din ajustări pentru deprecierea activelor circulante</t>
  </si>
  <si>
    <t>7815</t>
  </si>
  <si>
    <t xml:space="preserve"> Venituri din fondul comercial negativ*20)</t>
  </si>
  <si>
    <t>7818</t>
  </si>
  <si>
    <t>Venituri din ajustări pentru deprecierea creanţelor reprezentând avansuri acordate furnizorilor</t>
  </si>
  <si>
    <t>786</t>
  </si>
  <si>
    <t>Venituri financiare din ajustări pentru pierdere de valoare</t>
  </si>
  <si>
    <t>PL56</t>
  </si>
  <si>
    <t>7863</t>
  </si>
  <si>
    <t>Venituri financiare din ajustări pentru pierderea de valoare a imobilizărilor financiare</t>
  </si>
  <si>
    <t>7864</t>
  </si>
  <si>
    <t xml:space="preserve"> Venituri financiare din ajustări pentru pierderea de valoare a activelor circulante</t>
  </si>
  <si>
    <t>7410</t>
  </si>
  <si>
    <t>Mapping F30</t>
  </si>
  <si>
    <t>Datorii din operaţiuni cu instrumente derivate</t>
  </si>
  <si>
    <t>Increases / Depreciation during the year</t>
  </si>
  <si>
    <t>F40_0121</t>
  </si>
  <si>
    <t>F40_0122</t>
  </si>
  <si>
    <t>F40_0123</t>
  </si>
  <si>
    <t>F40_0101</t>
  </si>
  <si>
    <t>F40_0102</t>
  </si>
  <si>
    <t>F40_0103</t>
  </si>
  <si>
    <t>F40_0111</t>
  </si>
  <si>
    <t>F40_0112</t>
  </si>
  <si>
    <t>F40_0113</t>
  </si>
  <si>
    <t>F40_0131</t>
  </si>
  <si>
    <t>F40_0132</t>
  </si>
  <si>
    <t>F40_0133</t>
  </si>
  <si>
    <t>F40_0151</t>
  </si>
  <si>
    <t>F40_0152</t>
  </si>
  <si>
    <t>F40_0153</t>
  </si>
  <si>
    <t>F40_0141</t>
  </si>
  <si>
    <t>F40_0142</t>
  </si>
  <si>
    <t>F40_0143</t>
  </si>
  <si>
    <t>F40_0171</t>
  </si>
  <si>
    <t>F40_0172</t>
  </si>
  <si>
    <t>F40_0173</t>
  </si>
  <si>
    <t>F40_0191</t>
  </si>
  <si>
    <t>F40_0192</t>
  </si>
  <si>
    <t>F40_0193</t>
  </si>
  <si>
    <t>F40_0211</t>
  </si>
  <si>
    <t>F40_0212</t>
  </si>
  <si>
    <t>F40_0213</t>
  </si>
  <si>
    <t>F40_0201</t>
  </si>
  <si>
    <t>F40_0202</t>
  </si>
  <si>
    <t>F40_0203</t>
  </si>
  <si>
    <t>F40_0231</t>
  </si>
  <si>
    <t>F40_0232</t>
  </si>
  <si>
    <t>F40_0233</t>
  </si>
  <si>
    <t>F40_0241</t>
  </si>
  <si>
    <t>F40_0242</t>
  </si>
  <si>
    <t>F40_0243</t>
  </si>
  <si>
    <t>F40_0251</t>
  </si>
  <si>
    <t>F40_0252</t>
  </si>
  <si>
    <t>F40_0253</t>
  </si>
  <si>
    <t>F40_0261</t>
  </si>
  <si>
    <t>F40_0262</t>
  </si>
  <si>
    <t>F40_0263</t>
  </si>
  <si>
    <t>F40_0271</t>
  </si>
  <si>
    <t>F40_0272</t>
  </si>
  <si>
    <t>F40_0273</t>
  </si>
  <si>
    <t>F40_0281</t>
  </si>
  <si>
    <t>F40_0282</t>
  </si>
  <si>
    <t>F40_0283</t>
  </si>
  <si>
    <t>F40_0291</t>
  </si>
  <si>
    <t>F40_0292</t>
  </si>
  <si>
    <t>F40_0293</t>
  </si>
  <si>
    <t>F40_0321</t>
  </si>
  <si>
    <t>F40_0322</t>
  </si>
  <si>
    <t>F40_0323</t>
  </si>
  <si>
    <t>F40_0331</t>
  </si>
  <si>
    <t>F40_0332</t>
  </si>
  <si>
    <t>F40_0333</t>
  </si>
  <si>
    <t>F40_0361</t>
  </si>
  <si>
    <t>F40_0362</t>
  </si>
  <si>
    <t>F40_0363</t>
  </si>
  <si>
    <t>F40_0381</t>
  </si>
  <si>
    <t>F40_0382</t>
  </si>
  <si>
    <t>F40_0383</t>
  </si>
  <si>
    <t>F40_0391</t>
  </si>
  <si>
    <t>F40_0392</t>
  </si>
  <si>
    <t>F40_0393</t>
  </si>
  <si>
    <t>F40_0401</t>
  </si>
  <si>
    <t>F40_0402</t>
  </si>
  <si>
    <t>F40_0403</t>
  </si>
  <si>
    <t>F40_0411</t>
  </si>
  <si>
    <t>F40_0412</t>
  </si>
  <si>
    <t>F40_0413</t>
  </si>
  <si>
    <t>F40_0421</t>
  </si>
  <si>
    <t>F40_0422</t>
  </si>
  <si>
    <t>F40_0423</t>
  </si>
  <si>
    <t>F40_0431</t>
  </si>
  <si>
    <t>F40_0432</t>
  </si>
  <si>
    <t>F40_0433</t>
  </si>
  <si>
    <t>Caption</t>
  </si>
  <si>
    <t>BS101</t>
  </si>
  <si>
    <t>BS65</t>
  </si>
  <si>
    <t>BS45</t>
  </si>
  <si>
    <t>BS57</t>
  </si>
  <si>
    <t>BS61</t>
  </si>
  <si>
    <t>BS78</t>
  </si>
  <si>
    <t>BS35a</t>
  </si>
  <si>
    <t>BS43</t>
  </si>
  <si>
    <t>BS73</t>
  </si>
  <si>
    <t>BS70</t>
  </si>
  <si>
    <t>BS76</t>
  </si>
  <si>
    <t>BS37</t>
  </si>
  <si>
    <t>BS40</t>
  </si>
  <si>
    <t>35a</t>
  </si>
  <si>
    <t>01a</t>
  </si>
  <si>
    <t>19a</t>
  </si>
  <si>
    <t>19b</t>
  </si>
  <si>
    <t>Registrul general si care mai au in derulare contracte de leasing (ct.666*)</t>
  </si>
  <si>
    <t>66a</t>
  </si>
  <si>
    <t>66b</t>
  </si>
  <si>
    <t>PL20</t>
  </si>
  <si>
    <t>PL21</t>
  </si>
  <si>
    <t>PL33</t>
  </si>
  <si>
    <t>PL24</t>
  </si>
  <si>
    <t>PL58</t>
  </si>
  <si>
    <t>PL40</t>
  </si>
  <si>
    <t>PL54</t>
  </si>
  <si>
    <t>PL66</t>
  </si>
  <si>
    <t>PL66a</t>
  </si>
  <si>
    <t>PL2</t>
  </si>
  <si>
    <t>PL49</t>
  </si>
  <si>
    <t>PL30</t>
  </si>
  <si>
    <t>PL45</t>
  </si>
  <si>
    <t>PL47</t>
  </si>
  <si>
    <t>PL27</t>
  </si>
  <si>
    <t>PL66b</t>
  </si>
  <si>
    <t>266</t>
  </si>
  <si>
    <t>F40_0011</t>
  </si>
  <si>
    <t>F40_0012</t>
  </si>
  <si>
    <t>F40_0013</t>
  </si>
  <si>
    <t>F40_0021</t>
  </si>
  <si>
    <t>F40_0022</t>
  </si>
  <si>
    <t>F40_0023</t>
  </si>
  <si>
    <t>F40_0031</t>
  </si>
  <si>
    <t>F40_0032</t>
  </si>
  <si>
    <t>F40_0033</t>
  </si>
  <si>
    <t>F40_0051</t>
  </si>
  <si>
    <t>F40_0052</t>
  </si>
  <si>
    <t>F40_0053</t>
  </si>
  <si>
    <t>F40_0041</t>
  </si>
  <si>
    <t>F40_0042</t>
  </si>
  <si>
    <t>F40_0043</t>
  </si>
  <si>
    <t>F40_0061</t>
  </si>
  <si>
    <t>F40_0062</t>
  </si>
  <si>
    <t>F40_0063</t>
  </si>
  <si>
    <t>F40_0081</t>
  </si>
  <si>
    <t>F40_0082</t>
  </si>
  <si>
    <t>F40_0083</t>
  </si>
  <si>
    <t>F40_0091</t>
  </si>
  <si>
    <t>F40_0092</t>
  </si>
  <si>
    <t>F40_0093</t>
  </si>
  <si>
    <t>F40_0161</t>
  </si>
  <si>
    <t>F40_0162</t>
  </si>
  <si>
    <t>F40_0163</t>
  </si>
  <si>
    <t>F40_0221</t>
  </si>
  <si>
    <t>F40_0222</t>
  </si>
  <si>
    <t>F40_0223</t>
  </si>
  <si>
    <t>F40_0301</t>
  </si>
  <si>
    <t>F40_0302</t>
  </si>
  <si>
    <t>F40_0303</t>
  </si>
  <si>
    <t>F40_0311</t>
  </si>
  <si>
    <t>F40_0312</t>
  </si>
  <si>
    <t>F40_0313</t>
  </si>
  <si>
    <t>F40_0441</t>
  </si>
  <si>
    <t>F40_0442</t>
  </si>
  <si>
    <t>F40_0443</t>
  </si>
  <si>
    <t>F40_0451</t>
  </si>
  <si>
    <t>F40_0452</t>
  </si>
  <si>
    <t>F40_0453</t>
  </si>
  <si>
    <t>F40_0481</t>
  </si>
  <si>
    <t>F40_0482</t>
  </si>
  <si>
    <t>F40_0483</t>
  </si>
  <si>
    <t>F40_0491</t>
  </si>
  <si>
    <t>F40_0492</t>
  </si>
  <si>
    <t>F40_0493</t>
  </si>
  <si>
    <t>F40_0461</t>
  </si>
  <si>
    <t>F40_0462</t>
  </si>
  <si>
    <t>F40_0463</t>
  </si>
  <si>
    <t>F40_0471</t>
  </si>
  <si>
    <t>F40_0472</t>
  </si>
  <si>
    <t>F40_0473</t>
  </si>
  <si>
    <t>F40_0521</t>
  </si>
  <si>
    <t>F40_0522</t>
  </si>
  <si>
    <t>F40_0523</t>
  </si>
  <si>
    <t xml:space="preserve">Company:                </t>
  </si>
  <si>
    <t xml:space="preserve">Address:                    </t>
  </si>
  <si>
    <t xml:space="preserve">VAT tax code: </t>
  </si>
  <si>
    <t xml:space="preserve">Registration no:            </t>
  </si>
  <si>
    <t xml:space="preserve">Type of Company:        </t>
  </si>
  <si>
    <t xml:space="preserve">Main activity:            </t>
  </si>
  <si>
    <t>Financial Year</t>
  </si>
  <si>
    <t>Nr. Rd.</t>
  </si>
  <si>
    <t xml:space="preserve">  Set-up costs</t>
  </si>
  <si>
    <t>1.Cheltuieli de constituire</t>
  </si>
  <si>
    <t>01</t>
  </si>
  <si>
    <t>F40_0014</t>
  </si>
  <si>
    <t>F40_0015</t>
  </si>
  <si>
    <t>2.Cheltuieli de dezvoltare</t>
  </si>
  <si>
    <t>02</t>
  </si>
  <si>
    <t>F40_0024</t>
  </si>
  <si>
    <t>F40_0025</t>
  </si>
  <si>
    <t xml:space="preserve">  Concessions, patents, licenses, trademarks, rights and similar assets and other intangible assets</t>
  </si>
  <si>
    <t>3.Concesiuni,brevete, licente,
marci comerciale, drepturi si
active similare si alte imobilizari
necorporale</t>
  </si>
  <si>
    <t>03</t>
  </si>
  <si>
    <t>F40_0034</t>
  </si>
  <si>
    <t>F40_0035</t>
  </si>
  <si>
    <t xml:space="preserve">  Goodwill </t>
  </si>
  <si>
    <t>4.Fond comercial</t>
  </si>
  <si>
    <t>04</t>
  </si>
  <si>
    <t>F40_0044</t>
  </si>
  <si>
    <t>F40_0045</t>
  </si>
  <si>
    <t xml:space="preserve">5.Active necorporale de  explorare și evaluare a resurselor minerale </t>
  </si>
  <si>
    <t>05</t>
  </si>
  <si>
    <t>F40_0054</t>
  </si>
  <si>
    <t>F40_0055</t>
  </si>
  <si>
    <t xml:space="preserve">6. Avansuri acordate pentru  imobilizări necorporale </t>
  </si>
  <si>
    <t>06</t>
  </si>
  <si>
    <t>F40_0064</t>
  </si>
  <si>
    <t>F40_0065</t>
  </si>
  <si>
    <t>  TOTAL (01 to 06)</t>
  </si>
  <si>
    <t xml:space="preserve"> TOTAL (rd. 01 la 06) </t>
  </si>
  <si>
    <t>07</t>
  </si>
  <si>
    <t>F40_0071</t>
  </si>
  <si>
    <t>F40_0072</t>
  </si>
  <si>
    <t>F40_0073</t>
  </si>
  <si>
    <t>F40_0074</t>
  </si>
  <si>
    <t>F40_0075</t>
  </si>
  <si>
    <t xml:space="preserve">1. Terenuri </t>
  </si>
  <si>
    <t>08</t>
  </si>
  <si>
    <t>F40_0084</t>
  </si>
  <si>
    <t>F40_0085</t>
  </si>
  <si>
    <t xml:space="preserve">2. Construcții </t>
  </si>
  <si>
    <t>09</t>
  </si>
  <si>
    <t>F40_0094</t>
  </si>
  <si>
    <t>F40_0095</t>
  </si>
  <si>
    <t xml:space="preserve">3. Instalații tehnice și  mașini </t>
  </si>
  <si>
    <t>F40_0104</t>
  </si>
  <si>
    <t>F40_0105</t>
  </si>
  <si>
    <t xml:space="preserve">4. Alte instalații, utilaje  și mobilier </t>
  </si>
  <si>
    <t>F40_0114</t>
  </si>
  <si>
    <t>F40_0115</t>
  </si>
  <si>
    <t xml:space="preserve">5. Investiții imobiliare </t>
  </si>
  <si>
    <t>F40_0124</t>
  </si>
  <si>
    <t>F40_0125</t>
  </si>
  <si>
    <t xml:space="preserve">6. Imobilizări corporale în  curs de execuție </t>
  </si>
  <si>
    <t>F40_0134</t>
  </si>
  <si>
    <t>F40_0135</t>
  </si>
  <si>
    <t xml:space="preserve">7. Investiții imobiliare în  curs de execuție </t>
  </si>
  <si>
    <t>F40_0144</t>
  </si>
  <si>
    <t>F40_0145</t>
  </si>
  <si>
    <t xml:space="preserve">8. Active corporale de  explorare și evaluare a  resurselor minerale </t>
  </si>
  <si>
    <t>F40_0154</t>
  </si>
  <si>
    <t>F40_0155</t>
  </si>
  <si>
    <t xml:space="preserve">  Bearer biological assets</t>
  </si>
  <si>
    <t>9. Active biologice productive</t>
  </si>
  <si>
    <t>F40_0164</t>
  </si>
  <si>
    <t>F40_0165</t>
  </si>
  <si>
    <t xml:space="preserve">10. Avansuri acordate pentru  imobilizări corporale </t>
  </si>
  <si>
    <t>F40_0174</t>
  </si>
  <si>
    <t>F40_0175</t>
  </si>
  <si>
    <t>  TOTAL (lines 08 to 17)</t>
  </si>
  <si>
    <t xml:space="preserve"> TOTAL (rd. 08 la 17) </t>
  </si>
  <si>
    <t>F40_0181</t>
  </si>
  <si>
    <t>F40_0182</t>
  </si>
  <si>
    <t>F40_0183</t>
  </si>
  <si>
    <t>F40_0184</t>
  </si>
  <si>
    <t>F40_0185</t>
  </si>
  <si>
    <t>F40_0194</t>
  </si>
  <si>
    <t>F40_0195</t>
  </si>
  <si>
    <t>  INVESTMENTS - TOTAL (07 + 18 + 19)</t>
  </si>
  <si>
    <t xml:space="preserve"> ACTIVE IMOBILIZATE -  TOTAL (07 + 18 + 19)</t>
  </si>
  <si>
    <t>F40_0204</t>
  </si>
  <si>
    <t>F40_0205</t>
  </si>
  <si>
    <t>Sold Initial</t>
  </si>
  <si>
    <t>Amortizare in cursul anului</t>
  </si>
  <si>
    <t>Reducerea/eliminarea 
în cursul anului a
valorii amortizării</t>
  </si>
  <si>
    <t>Amortizare la
 sfarsitul anului
(col.9=6+7-8)</t>
  </si>
  <si>
    <t>F40_0214</t>
  </si>
  <si>
    <t>F40_0224</t>
  </si>
  <si>
    <t>F40_0234</t>
  </si>
  <si>
    <t>F40_0244</t>
  </si>
  <si>
    <t>F40_0254</t>
  </si>
  <si>
    <t>  TOTAL (line 21 to 25)</t>
  </si>
  <si>
    <t xml:space="preserve"> TOTAL (rd. 21 la 25)</t>
  </si>
  <si>
    <t>F40_0264</t>
  </si>
  <si>
    <t xml:space="preserve"> 1. Terenuri </t>
  </si>
  <si>
    <t>F40_0274</t>
  </si>
  <si>
    <t xml:space="preserve"> 2. Construcții </t>
  </si>
  <si>
    <t>F40_0284</t>
  </si>
  <si>
    <t xml:space="preserve"> 3. Instalații tehnice și  mașini </t>
  </si>
  <si>
    <t>F40_0294</t>
  </si>
  <si>
    <t xml:space="preserve"> 4. Alte instalații, utilaje  și mobilier </t>
  </si>
  <si>
    <t>F40_0304</t>
  </si>
  <si>
    <t xml:space="preserve"> 5. Investiții imobiliare </t>
  </si>
  <si>
    <t>F40_0314</t>
  </si>
  <si>
    <t xml:space="preserve">6.  Active corporale de  explorare și evaluare a  resurselor minerale </t>
  </si>
  <si>
    <t>F40_0324</t>
  </si>
  <si>
    <t>  Productive biological plants</t>
  </si>
  <si>
    <t xml:space="preserve">7.  Plante biologice productive </t>
  </si>
  <si>
    <t>F40_0334</t>
  </si>
  <si>
    <t>  TOTAL (lines 27 to 33)</t>
  </si>
  <si>
    <t xml:space="preserve"> TOTAL (rd. 27 la 33) </t>
  </si>
  <si>
    <t>F40_0341</t>
  </si>
  <si>
    <t>F40_0342</t>
  </si>
  <si>
    <t>F40_0343</t>
  </si>
  <si>
    <t>F40_0344</t>
  </si>
  <si>
    <t>  AMORTIZATIONS - TOTAL (lines 26 + 34)</t>
  </si>
  <si>
    <t xml:space="preserve"> AMORTIZĂRI - TOTAL  (rd. 26 + 34) </t>
  </si>
  <si>
    <t>F40_0351</t>
  </si>
  <si>
    <t>F40_0352</t>
  </si>
  <si>
    <t>F40_0353</t>
  </si>
  <si>
    <t>F40_0354</t>
  </si>
  <si>
    <t>Ajustari constituite
in cursul anului</t>
  </si>
  <si>
    <t>Ajustari
reluate la venituri</t>
  </si>
  <si>
    <t>Sold final
(col. 13=10+11-12)</t>
  </si>
  <si>
    <t xml:space="preserve">1. Cheltuieli de dezvoltare </t>
  </si>
  <si>
    <t>F40_0364</t>
  </si>
  <si>
    <t>2 .Concesiuni,brevete, licente,
marci comerciale, drepturi si
active similare si alte imobilizari
necorporale</t>
  </si>
  <si>
    <t xml:space="preserve">3. Active necorporale de explorare  și evaluare a resurselor  minerale </t>
  </si>
  <si>
    <t>F40_0384</t>
  </si>
  <si>
    <t xml:space="preserve">4. Avansuri acordate pentru  imobilizări necorporale </t>
  </si>
  <si>
    <t>F40_0394</t>
  </si>
  <si>
    <t>  TOTAL (lines 34 to 39)</t>
  </si>
  <si>
    <t xml:space="preserve"> TOTAL (rd. 34 la 39) </t>
  </si>
  <si>
    <t>F40_0404</t>
  </si>
  <si>
    <t>F40_0414</t>
  </si>
  <si>
    <t>F40_0424</t>
  </si>
  <si>
    <t>F40_0434</t>
  </si>
  <si>
    <t>F40_0444</t>
  </si>
  <si>
    <t>F40_0454</t>
  </si>
  <si>
    <t>F40_0464</t>
  </si>
  <si>
    <t>F40_0474</t>
  </si>
  <si>
    <t>F40_0484</t>
  </si>
  <si>
    <t>F40_0494</t>
  </si>
  <si>
    <t>  TOTAL (lines 41 to 50)</t>
  </si>
  <si>
    <t xml:space="preserve"> TOTAL (rd. 41 la 50) </t>
  </si>
  <si>
    <t>F40_0511</t>
  </si>
  <si>
    <t>F40_0512</t>
  </si>
  <si>
    <t>F40_0513</t>
  </si>
  <si>
    <t>F40_0514</t>
  </si>
  <si>
    <t>F40_0524</t>
  </si>
  <si>
    <t>  ADJUSTMENTS FOR DEPRECIATION - TOTAL (lines 40+51+52)</t>
  </si>
  <si>
    <t xml:space="preserve"> AJUSTĂRI PENTRU DEPRECIERE -  TOTAL (rd. 40+51+52) </t>
  </si>
  <si>
    <t>F40_0531</t>
  </si>
  <si>
    <t>F40_0532</t>
  </si>
  <si>
    <t>F40_0533</t>
  </si>
  <si>
    <t>F40_0534</t>
  </si>
  <si>
    <t>Fluxuri de trezorerie provenite din activitati de exploatare:</t>
  </si>
  <si>
    <t>Profit brut</t>
  </si>
  <si>
    <t>Ajustari pentru:</t>
  </si>
  <si>
    <t>Amortizare si ajustari de depreciere privind imobilizarile corporale si necorporale</t>
  </si>
  <si>
    <t xml:space="preserve">Ajustari de depreciere privind  imobilizarile financiare </t>
  </si>
  <si>
    <t>Ajustari de depreciere privind activele circulante</t>
  </si>
  <si>
    <t xml:space="preserve">Venituri din reversarea provizioanelor </t>
  </si>
  <si>
    <t>Veniturile din dobanzi</t>
  </si>
  <si>
    <t>Cheltuieli privind dobanzile</t>
  </si>
  <si>
    <t xml:space="preserve">Pierdere/(Profit) din vanzarea respectiv casarea imobilizarilor corporale si necorporale  </t>
  </si>
  <si>
    <t>Profitul din exploatare inainte de schimbari in capitalul circulant</t>
  </si>
  <si>
    <t>Descrestere / (Crestere) a creantelor comerciale si de alta natura</t>
  </si>
  <si>
    <t>(Crestere) / Descrestere a stocurilor</t>
  </si>
  <si>
    <t>(Descrestere) / Crestere a datoriilor comerciale si de alta natura</t>
  </si>
  <si>
    <t>Dobanzi platite</t>
  </si>
  <si>
    <t>Impozit pe profit platit</t>
  </si>
  <si>
    <t>Fluxuri de trezorerie provenite din activitati de exploatare</t>
  </si>
  <si>
    <t xml:space="preserve">Fluxuri de trezorerie provenite din activitati de investitie: </t>
  </si>
  <si>
    <t xml:space="preserve">Plati pentru achizitionarea de imobilizari corporale </t>
  </si>
  <si>
    <t xml:space="preserve">Plati pentru achizitionarea de imobilizari necorporale </t>
  </si>
  <si>
    <t xml:space="preserve">Incasari din vanzarea de imobilizari corporale si necorporale </t>
  </si>
  <si>
    <t xml:space="preserve">Plati pentru achizitionarea de actiuni </t>
  </si>
  <si>
    <t>Dividende incasate</t>
  </si>
  <si>
    <t>Dobanzi incasate</t>
  </si>
  <si>
    <t>Venituri nete din alte investiții TS</t>
  </si>
  <si>
    <t xml:space="preserve">Fluxuri de trezorerie provenite din activitati de investitie </t>
  </si>
  <si>
    <t xml:space="preserve">Fluxuri de trezorerie provenite din activitati de finantare: </t>
  </si>
  <si>
    <t xml:space="preserve">Incasari din imprumuturi </t>
  </si>
  <si>
    <t>Rambursari de imprumuturi</t>
  </si>
  <si>
    <t xml:space="preserve">Plata datoriilor aferente leasingului financiar </t>
  </si>
  <si>
    <t xml:space="preserve">Dividende platite </t>
  </si>
  <si>
    <t xml:space="preserve">Fluxuri de trezorerie provenite din activitati de finantare </t>
  </si>
  <si>
    <t>Descresterea / cresterea neta a numerarului si echivalentelor de numerar</t>
  </si>
  <si>
    <t xml:space="preserve">Numerar si echivalente de numerar la inceputul exercitiului financiar </t>
  </si>
  <si>
    <t>Numerar si echivalente de numerar la sfarsitul exercitiului financiar(*)</t>
  </si>
  <si>
    <t>Exercitiul Financiar</t>
  </si>
  <si>
    <t>ST/LT - Vă rugăm să analizati</t>
  </si>
  <si>
    <t>Bifuncțional - Vă rugăm să analizati</t>
  </si>
  <si>
    <t>Bifuncțional si/sau ST/LT - Vă rugăm să analizati</t>
  </si>
  <si>
    <t xml:space="preserve">a) Imobilizari necorporale </t>
  </si>
  <si>
    <t xml:space="preserve">Termenul de </t>
  </si>
  <si>
    <t>lichiditate</t>
  </si>
  <si>
    <t>NOTA 9: DATORII</t>
  </si>
  <si>
    <t>Status for F30 Employee sections</t>
  </si>
  <si>
    <t>Cifra de afaceri neta</t>
  </si>
  <si>
    <t>Numar mediu de salariati in cursul exercitiului</t>
  </si>
  <si>
    <t>Tip</t>
  </si>
  <si>
    <t>Sume An financiar curent</t>
  </si>
  <si>
    <t>Status (Audit Statutar DA/NU)</t>
  </si>
  <si>
    <t>Status (Criteriu de marime DA/NU)</t>
  </si>
  <si>
    <t>1. Audit Statutar</t>
  </si>
  <si>
    <t>2. Criteriu de marime</t>
  </si>
  <si>
    <t>Verificare criteriu pentru Audit Statutar si Marime Contribuabil</t>
  </si>
  <si>
    <t>ICO OB</t>
  </si>
  <si>
    <t>ICO CB</t>
  </si>
  <si>
    <t>Imprumuturi primite</t>
  </si>
  <si>
    <t>Imprumuturi acordate</t>
  </si>
  <si>
    <t>manual</t>
  </si>
  <si>
    <t>automated</t>
  </si>
  <si>
    <t xml:space="preserve">Sold la </t>
  </si>
  <si>
    <t>Creante comerciale</t>
  </si>
  <si>
    <t>Datorii comerciale</t>
  </si>
  <si>
    <t xml:space="preserve">Exercitiul financiar </t>
  </si>
  <si>
    <t>incheiat la</t>
  </si>
  <si>
    <t>Vanzari parti afiliate</t>
  </si>
  <si>
    <t>Achizitii parti afiliate</t>
  </si>
  <si>
    <t>Natura relatiei</t>
  </si>
  <si>
    <t>Tara de origine</t>
  </si>
  <si>
    <t xml:space="preserve">Sediu social </t>
  </si>
  <si>
    <t>Tip tranzactii</t>
  </si>
  <si>
    <t>b3) Informatii cu privire la tranzactiile cu entitatile afiliate si alte parti legate</t>
  </si>
  <si>
    <t>ICO Note OB</t>
  </si>
  <si>
    <t>ICO Note CB</t>
  </si>
  <si>
    <t>(i) Creante de la entitatile mentionate mai sus</t>
  </si>
  <si>
    <t>b2) Sume datorate si de primit de la entitatile afiliate si alte parti legate</t>
  </si>
  <si>
    <t>31 decembrie 2023</t>
  </si>
  <si>
    <t xml:space="preserve">b1) Natura tranzactiilor cu entitatile afiliate si alte parti legate </t>
  </si>
  <si>
    <t>(ii) Datorii catre entitatile mentionate mai sus</t>
  </si>
  <si>
    <t xml:space="preserve">31 decembrie 2022 </t>
  </si>
  <si>
    <t xml:space="preserve">31 decembrie 2023 </t>
  </si>
  <si>
    <r>
      <t xml:space="preserve">b) </t>
    </r>
    <r>
      <rPr>
        <b/>
        <sz val="9"/>
        <color theme="1"/>
        <rFont val="Tahoma"/>
        <family val="2"/>
      </rPr>
      <t>Informatii privind relatiile cu entitatile afiliate si alte parti legate</t>
    </r>
  </si>
  <si>
    <t>Nume societate</t>
  </si>
  <si>
    <t>(i)   Vanzari de bunuri si servicii si/sau active imobilizate</t>
  </si>
  <si>
    <t>(ii)  Achizitii de bunuri si servicii</t>
  </si>
  <si>
    <t>Cheltuieli cu redevenţele</t>
  </si>
  <si>
    <t>Cheltuieli cu locaţiile de gestiune</t>
  </si>
  <si>
    <t>Cheltuieli cu chiriile</t>
  </si>
  <si>
    <t>Cheltuieli aferente drepturilor de proprietate intelectuală</t>
  </si>
  <si>
    <t>Cheltuieli de management</t>
  </si>
  <si>
    <t>Cheltuieli de consultanţă.</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</si>
</sst>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_(* \(#,##0\);_(* &quot;-&quot;_);_(@_)"/>
    <numFmt numFmtId="43" formatCode="_(* #,##0.00_);_(* \(#,##0.00\);_(* &quot;-&quot;??_);_(@_)"/>
  </numFmts>
  <fonts count="33" x14ac:knownFonts="1">
    <font>
      <sz val="9"/>
      <color theme="1"/>
      <name val="Calibri"/>
      <family val="2"/>
    </font>
    <font>
      <sz val="11"/>
      <color theme="1"/>
      <name val="Calibri"/>
      <family val="2"/>
      <scheme val="minor"/>
    </font>
    <font>
      <b/>
      <sz val="9"/>
      <color theme="1"/>
      <name val="Calibri"/>
      <family val="2"/>
    </font>
    <font>
      <b/>
      <sz val="9"/>
      <color rgb="FFFF0000"/>
      <name val="Calibri"/>
      <family val="2"/>
    </font>
    <font>
      <b/>
      <i/>
      <u/>
      <sz val="9"/>
      <color theme="1"/>
      <name val="Calibri"/>
      <family val="2"/>
    </font>
    <font>
      <b/>
      <sz val="8"/>
      <color theme="1"/>
      <name val="Tahoma"/>
      <family val="2"/>
    </font>
    <font>
      <sz val="10"/>
      <name val="Arial"/>
      <family val="2"/>
    </font>
    <font>
      <sz val="10"/>
      <color theme="1"/>
      <name val="Arial"/>
      <family val="2"/>
    </font>
    <font>
      <sz val="8"/>
      <color theme="1"/>
      <name val="Tahoma"/>
      <family val="2"/>
    </font>
    <font>
      <b/>
      <sz val="8"/>
      <color indexed="8"/>
      <name val="Tahoma"/>
      <family val="2"/>
    </font>
    <font>
      <sz val="8"/>
      <color rgb="FFFF0000"/>
      <name val="Tahoma"/>
      <family val="2"/>
    </font>
    <font>
      <sz val="10"/>
      <color rgb="FF9C0006"/>
      <name val="Arial"/>
      <family val="2"/>
    </font>
    <font>
      <sz val="8"/>
      <color rgb="FF9C0006"/>
      <name val="Tahoma"/>
      <family val="2"/>
    </font>
    <font>
      <i/>
      <sz val="8"/>
      <color theme="1"/>
      <name val="Tahoma"/>
      <family val="2"/>
    </font>
    <font>
      <b/>
      <sz val="10"/>
      <color theme="1"/>
      <name val="Arial"/>
      <family val="2"/>
    </font>
    <font>
      <sz val="10"/>
      <color rgb="FFFF0000"/>
      <name val="Arial"/>
      <family val="2"/>
    </font>
    <font>
      <sz val="9"/>
      <color rgb="FFFF0000"/>
      <name val="Calibri"/>
      <family val="2"/>
    </font>
    <font>
      <b/>
      <sz val="9"/>
      <color rgb="FF00B0F0"/>
      <name val="Calibri"/>
      <family val="2"/>
    </font>
    <font>
      <sz val="9"/>
      <color rgb="FF00B0F0"/>
      <name val="Calibri"/>
      <family val="2"/>
    </font>
    <font>
      <i/>
      <sz val="9"/>
      <color theme="1"/>
      <name val="Calibri"/>
      <family val="2"/>
    </font>
    <font>
      <b/>
      <sz val="9"/>
      <color theme="1"/>
      <name val="Calibri"/>
      <family val="2"/>
      <scheme val="minor"/>
    </font>
    <font>
      <b/>
      <sz val="9"/>
      <color rgb="FFFF0000"/>
      <name val="Calibri"/>
      <family val="2"/>
      <scheme val="minor"/>
    </font>
    <font>
      <sz val="9"/>
      <color rgb="FFFF0000"/>
      <name val="Calibri"/>
      <family val="2"/>
      <scheme val="minor"/>
    </font>
    <font>
      <b/>
      <i/>
      <u/>
      <sz val="15"/>
      <color theme="1"/>
      <name val="Calibri"/>
      <family val="2"/>
    </font>
    <font>
      <b/>
      <i/>
      <sz val="9"/>
      <color theme="1"/>
      <name val="Tahoma"/>
      <family val="2"/>
    </font>
    <font>
      <b/>
      <sz val="9"/>
      <color theme="1"/>
      <name val="Tahoma"/>
      <family val="2"/>
    </font>
    <font>
      <b/>
      <sz val="9"/>
      <color rgb="FF0000FF"/>
      <name val="Tahoma"/>
      <family val="2"/>
    </font>
    <font>
      <b/>
      <i/>
      <sz val="9"/>
      <color rgb="FF0000FF"/>
      <name val="Tahoma"/>
      <family val="2"/>
    </font>
    <font>
      <sz val="9"/>
      <color theme="1"/>
      <name val="Tahoma"/>
      <family val="2"/>
    </font>
    <font>
      <i/>
      <sz val="9"/>
      <color rgb="FF0000FF"/>
      <name val="Tahoma"/>
      <family val="2"/>
    </font>
    <font>
      <sz val="9"/>
      <color rgb="FFFF0000"/>
      <name val="Tahoma"/>
      <family val="2"/>
    </font>
    <font>
      <sz val="9"/>
      <color rgb="FF000000"/>
      <name val="Tahoma"/>
      <family val="2"/>
    </font>
    <font>
      <sz val="9"/>
      <color theme="1"/>
      <name val="Calibri"/>
      <family val="2"/>
      <scheme val="minor"/>
    </font>
  </fonts>
  <fills count="14">
    <fill>
      <patternFill patternType="none"/>
    </fill>
    <fill>
      <patternFill patternType="gray125"/>
    </fill>
    <fill>
      <patternFill patternType="solid">
        <fgColor rgb="FFFFC7CE"/>
      </patternFill>
    </fill>
    <fill>
      <patternFill patternType="solid">
        <fgColor theme="0" tint="-0.249977111117893"/>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1"/>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5" tint="0.59999389629810485"/>
        <bgColor indexed="64"/>
      </patternFill>
    </fill>
  </fills>
  <borders count="37">
    <border>
      <left/>
      <right/>
      <top/>
      <bottom/>
      <diagonal/>
    </border>
    <border>
      <left/>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double">
        <color indexed="64"/>
      </top>
      <bottom style="double">
        <color indexed="64"/>
      </bottom>
      <diagonal/>
    </border>
    <border>
      <left/>
      <right/>
      <top style="double">
        <color indexed="64"/>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12">
    <xf numFmtId="0" fontId="0" fillId="0" borderId="0"/>
    <xf numFmtId="43" fontId="1" fillId="0" borderId="0"/>
    <xf numFmtId="0" fontId="1" fillId="0" borderId="0"/>
    <xf numFmtId="0" fontId="1" fillId="0" borderId="0"/>
    <xf numFmtId="0" fontId="6" fillId="0" borderId="0"/>
    <xf numFmtId="0" fontId="7" fillId="0" borderId="0"/>
    <xf numFmtId="0" fontId="11" fillId="2" borderId="0"/>
    <xf numFmtId="0" fontId="7" fillId="0" borderId="0"/>
    <xf numFmtId="0" fontId="1" fillId="0" borderId="0"/>
    <xf numFmtId="43" fontId="7" fillId="0" borderId="0"/>
    <xf numFmtId="43" fontId="1" fillId="0" borderId="0"/>
    <xf numFmtId="43" fontId="1" fillId="0" borderId="0"/>
  </cellStyleXfs>
  <cellXfs count="257">
    <xf numFmtId="0" fontId="0" fillId="0" borderId="0" xfId="0"/>
    <xf numFmtId="0" fontId="2" fillId="3" borderId="0" xfId="0" applyFont="1" applyFill="1"/>
    <xf numFmtId="0" fontId="2" fillId="3" borderId="1" xfId="0" applyFont="1" applyFill="1" applyBorder="1" applyAlignment="1">
      <alignment horizontal="center"/>
    </xf>
    <xf numFmtId="0" fontId="2" fillId="0" borderId="0" xfId="0" applyFont="1"/>
    <xf numFmtId="0" fontId="0" fillId="0" borderId="2" xfId="0" applyBorder="1"/>
    <xf numFmtId="41" fontId="0" fillId="0" borderId="3" xfId="0" applyNumberFormat="1" applyBorder="1"/>
    <xf numFmtId="0" fontId="0" fillId="0" borderId="4" xfId="0" applyBorder="1"/>
    <xf numFmtId="41" fontId="0" fillId="0" borderId="2" xfId="0" applyNumberFormat="1" applyBorder="1"/>
    <xf numFmtId="0" fontId="0" fillId="0" borderId="5" xfId="0" applyBorder="1"/>
    <xf numFmtId="41" fontId="0" fillId="0" borderId="0" xfId="0" applyNumberFormat="1"/>
    <xf numFmtId="0" fontId="0" fillId="0" borderId="6" xfId="0" applyBorder="1"/>
    <xf numFmtId="41" fontId="0" fillId="0" borderId="5" xfId="0" applyNumberFormat="1" applyBorder="1"/>
    <xf numFmtId="0" fontId="0" fillId="0" borderId="7" xfId="0" applyBorder="1"/>
    <xf numFmtId="41" fontId="0" fillId="0" borderId="8" xfId="0" applyNumberFormat="1" applyBorder="1"/>
    <xf numFmtId="0" fontId="0" fillId="0" borderId="9" xfId="0" applyBorder="1"/>
    <xf numFmtId="41" fontId="0" fillId="0" borderId="7" xfId="0" applyNumberFormat="1" applyBorder="1"/>
    <xf numFmtId="0" fontId="2" fillId="0" borderId="1" xfId="0" applyFont="1" applyBorder="1"/>
    <xf numFmtId="0" fontId="2" fillId="0" borderId="1" xfId="0" applyFont="1" applyBorder="1" applyAlignment="1">
      <alignment horizontal="center"/>
    </xf>
    <xf numFmtId="0" fontId="2" fillId="0" borderId="0" xfId="0" applyFont="1" applyAlignment="1">
      <alignment horizontal="left"/>
    </xf>
    <xf numFmtId="0" fontId="3" fillId="0" borderId="10" xfId="0" applyFont="1" applyBorder="1"/>
    <xf numFmtId="41" fontId="3" fillId="0" borderId="10" xfId="0" applyNumberFormat="1" applyFont="1" applyBorder="1"/>
    <xf numFmtId="0" fontId="0" fillId="0" borderId="11" xfId="0" applyBorder="1"/>
    <xf numFmtId="41" fontId="0" fillId="0" borderId="11" xfId="0" applyNumberFormat="1" applyBorder="1"/>
    <xf numFmtId="0" fontId="0" fillId="0" borderId="1" xfId="0" applyBorder="1"/>
    <xf numFmtId="41" fontId="0" fillId="0" borderId="1" xfId="0" applyNumberFormat="1" applyBorder="1"/>
    <xf numFmtId="41" fontId="2" fillId="0" borderId="0" xfId="0" applyNumberFormat="1" applyFont="1"/>
    <xf numFmtId="0" fontId="3" fillId="0" borderId="0" xfId="0" applyFont="1"/>
    <xf numFmtId="41" fontId="3" fillId="0" borderId="0" xfId="0" applyNumberFormat="1" applyFont="1"/>
    <xf numFmtId="0" fontId="2" fillId="4" borderId="1" xfId="0" applyFont="1" applyFill="1" applyBorder="1" applyAlignment="1">
      <alignment horizontal="center" wrapText="1"/>
    </xf>
    <xf numFmtId="0" fontId="2" fillId="5" borderId="1" xfId="0" applyFont="1" applyFill="1" applyBorder="1" applyAlignment="1">
      <alignment horizontal="center"/>
    </xf>
    <xf numFmtId="0" fontId="3" fillId="5" borderId="1" xfId="0" applyFont="1" applyFill="1" applyBorder="1" applyAlignment="1">
      <alignment horizontal="center"/>
    </xf>
    <xf numFmtId="0" fontId="2" fillId="5" borderId="0" xfId="0" applyFont="1" applyFill="1" applyAlignment="1">
      <alignment horizontal="center"/>
    </xf>
    <xf numFmtId="9" fontId="0" fillId="0" borderId="0" xfId="2" applyNumberFormat="1" applyFont="1"/>
    <xf numFmtId="0" fontId="4" fillId="0" borderId="0" xfId="0" applyFont="1"/>
    <xf numFmtId="0" fontId="2" fillId="3"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xf>
    <xf numFmtId="0" fontId="3" fillId="5" borderId="1" xfId="0" applyFont="1" applyFill="1" applyBorder="1" applyAlignment="1">
      <alignment vertical="center"/>
    </xf>
    <xf numFmtId="0" fontId="3" fillId="0" borderId="0" xfId="0" applyFont="1" applyAlignment="1">
      <alignment horizontal="center"/>
    </xf>
    <xf numFmtId="0" fontId="2" fillId="0" borderId="12" xfId="0" applyFont="1" applyBorder="1" applyAlignment="1">
      <alignment horizontal="center" vertical="center"/>
    </xf>
    <xf numFmtId="0" fontId="2" fillId="0" borderId="12" xfId="0" applyFont="1" applyBorder="1" applyAlignment="1">
      <alignment horizontal="center" vertical="center" wrapText="1"/>
    </xf>
    <xf numFmtId="0" fontId="2" fillId="5" borderId="0" xfId="0" applyFont="1" applyFill="1" applyAlignment="1">
      <alignment horizontal="center" vertical="center"/>
    </xf>
    <xf numFmtId="0" fontId="2" fillId="0" borderId="13" xfId="0" applyFont="1" applyBorder="1"/>
    <xf numFmtId="0" fontId="0" fillId="0" borderId="13" xfId="0" applyBorder="1"/>
    <xf numFmtId="0" fontId="2" fillId="0" borderId="14" xfId="0" applyFont="1" applyBorder="1"/>
    <xf numFmtId="0" fontId="0" fillId="0" borderId="14" xfId="0" applyBorder="1"/>
    <xf numFmtId="41" fontId="0" fillId="0" borderId="14" xfId="0" applyNumberFormat="1" applyBorder="1"/>
    <xf numFmtId="0" fontId="2" fillId="6" borderId="14" xfId="0" applyFont="1" applyFill="1" applyBorder="1"/>
    <xf numFmtId="41" fontId="2" fillId="6" borderId="14" xfId="0" applyNumberFormat="1" applyFont="1" applyFill="1" applyBorder="1"/>
    <xf numFmtId="0" fontId="0" fillId="4" borderId="14" xfId="0" applyFill="1" applyBorder="1"/>
    <xf numFmtId="0" fontId="2" fillId="0" borderId="2" xfId="0" applyFont="1" applyBorder="1"/>
    <xf numFmtId="0" fontId="2" fillId="0" borderId="3" xfId="0" applyFont="1" applyBorder="1"/>
    <xf numFmtId="41" fontId="2" fillId="0" borderId="3" xfId="0" applyNumberFormat="1" applyFont="1" applyBorder="1"/>
    <xf numFmtId="41" fontId="2" fillId="0" borderId="4" xfId="0" applyNumberFormat="1" applyFont="1" applyBorder="1"/>
    <xf numFmtId="0" fontId="2" fillId="0" borderId="15" xfId="0" applyFont="1" applyBorder="1"/>
    <xf numFmtId="41" fontId="2" fillId="0" borderId="1" xfId="0" applyNumberFormat="1" applyFont="1" applyBorder="1"/>
    <xf numFmtId="41" fontId="2" fillId="0" borderId="16" xfId="0" applyNumberFormat="1" applyFont="1" applyBorder="1"/>
    <xf numFmtId="0" fontId="3" fillId="0" borderId="7" xfId="0" applyFont="1" applyBorder="1"/>
    <xf numFmtId="0" fontId="2" fillId="0" borderId="8" xfId="0" applyFont="1" applyBorder="1"/>
    <xf numFmtId="41" fontId="3" fillId="0" borderId="8" xfId="0" applyNumberFormat="1" applyFont="1" applyBorder="1"/>
    <xf numFmtId="41" fontId="3" fillId="0" borderId="9" xfId="0" applyNumberFormat="1" applyFont="1" applyBorder="1"/>
    <xf numFmtId="41" fontId="3" fillId="0" borderId="0" xfId="0" applyNumberFormat="1" applyFont="1" applyAlignment="1">
      <alignment horizontal="right"/>
    </xf>
    <xf numFmtId="0" fontId="2" fillId="0" borderId="12" xfId="0" applyFont="1" applyBorder="1" applyAlignment="1">
      <alignment horizontal="center"/>
    </xf>
    <xf numFmtId="0" fontId="2" fillId="6" borderId="13" xfId="0" applyFont="1" applyFill="1" applyBorder="1"/>
    <xf numFmtId="41" fontId="2" fillId="6" borderId="13" xfId="0" applyNumberFormat="1" applyFont="1" applyFill="1" applyBorder="1"/>
    <xf numFmtId="0" fontId="0" fillId="0" borderId="14" xfId="0" applyBorder="1" applyAlignment="1">
      <alignment wrapText="1"/>
    </xf>
    <xf numFmtId="0" fontId="2" fillId="6" borderId="14" xfId="0" applyFont="1" applyFill="1" applyBorder="1" applyAlignment="1">
      <alignment wrapText="1"/>
    </xf>
    <xf numFmtId="0" fontId="5" fillId="7" borderId="0" xfId="3" applyFont="1" applyFill="1" applyAlignment="1">
      <alignment horizontal="left" vertical="center" wrapText="1"/>
    </xf>
    <xf numFmtId="0" fontId="6" fillId="0" borderId="0" xfId="4"/>
    <xf numFmtId="0" fontId="6" fillId="8" borderId="0" xfId="4" applyFill="1"/>
    <xf numFmtId="0" fontId="2" fillId="0" borderId="0" xfId="0" applyFont="1" applyAlignment="1">
      <alignment horizontal="center"/>
    </xf>
    <xf numFmtId="0" fontId="2" fillId="0" borderId="14" xfId="0" applyFont="1" applyBorder="1" applyAlignment="1">
      <alignment horizontal="center"/>
    </xf>
    <xf numFmtId="41" fontId="6" fillId="0" borderId="0" xfId="4" applyNumberFormat="1"/>
    <xf numFmtId="0" fontId="6" fillId="0" borderId="0" xfId="4" applyAlignment="1">
      <alignment horizontal="left" wrapText="1"/>
    </xf>
    <xf numFmtId="0" fontId="6" fillId="0" borderId="0" xfId="4" applyAlignment="1">
      <alignment horizontal="center" vertical="top"/>
    </xf>
    <xf numFmtId="0" fontId="6" fillId="0" borderId="0" xfId="4" applyAlignment="1">
      <alignment horizontal="left" vertical="top" indent="3"/>
    </xf>
    <xf numFmtId="41" fontId="2" fillId="0" borderId="14" xfId="0" applyNumberFormat="1" applyFont="1" applyBorder="1"/>
    <xf numFmtId="0" fontId="6" fillId="0" borderId="0" xfId="4" applyAlignment="1">
      <alignment horizontal="justify" vertical="top" wrapText="1"/>
    </xf>
    <xf numFmtId="0" fontId="6" fillId="0" borderId="0" xfId="4" applyAlignment="1">
      <alignment horizontal="left" vertical="top"/>
    </xf>
    <xf numFmtId="0" fontId="6" fillId="0" borderId="0" xfId="4" applyAlignment="1">
      <alignment horizontal="left" vertical="top" indent="1"/>
    </xf>
    <xf numFmtId="0" fontId="6" fillId="0" borderId="0" xfId="4" applyAlignment="1">
      <alignment horizontal="justify" wrapText="1"/>
    </xf>
    <xf numFmtId="0" fontId="6" fillId="0" borderId="0" xfId="4" applyAlignment="1">
      <alignment horizontal="center" vertical="center"/>
    </xf>
    <xf numFmtId="0" fontId="6" fillId="0" borderId="0" xfId="4" applyAlignment="1">
      <alignment horizontal="left" wrapText="1" indent="3"/>
    </xf>
    <xf numFmtId="0" fontId="6" fillId="0" borderId="0" xfId="4" applyAlignment="1">
      <alignment horizontal="left" vertical="top" indent="8"/>
    </xf>
    <xf numFmtId="41" fontId="6" fillId="0" borderId="0" xfId="4" applyNumberFormat="1" applyAlignment="1">
      <alignment horizontal="left" vertical="top" indent="8"/>
    </xf>
    <xf numFmtId="0" fontId="6" fillId="0" borderId="0" xfId="4" applyAlignment="1">
      <alignment horizontal="center"/>
    </xf>
    <xf numFmtId="0" fontId="6" fillId="0" borderId="0" xfId="4" applyAlignment="1">
      <alignment horizontal="left"/>
    </xf>
    <xf numFmtId="41" fontId="6" fillId="0" borderId="17" xfId="4" applyNumberFormat="1" applyBorder="1" applyAlignment="1">
      <alignment horizontal="left" vertical="top" indent="1"/>
    </xf>
    <xf numFmtId="41" fontId="6" fillId="0" borderId="0" xfId="4" applyNumberFormat="1" applyAlignment="1">
      <alignment horizontal="left" vertical="top" indent="1"/>
    </xf>
    <xf numFmtId="0" fontId="6" fillId="0" borderId="0" xfId="4" applyAlignment="1">
      <alignment horizontal="justify" vertical="top"/>
    </xf>
    <xf numFmtId="0" fontId="6" fillId="0" borderId="5" xfId="4" applyBorder="1" applyAlignment="1">
      <alignment horizontal="justify" vertical="top"/>
    </xf>
    <xf numFmtId="0" fontId="6" fillId="0" borderId="0" xfId="4" applyAlignment="1">
      <alignment horizontal="left" vertical="top" indent="4"/>
    </xf>
    <xf numFmtId="0" fontId="6" fillId="0" borderId="0" xfId="4" applyAlignment="1">
      <alignment horizontal="left" vertical="center"/>
    </xf>
    <xf numFmtId="0" fontId="5" fillId="0" borderId="0" xfId="5" applyFont="1" applyAlignment="1">
      <alignment horizontal="left" wrapText="1"/>
    </xf>
    <xf numFmtId="0" fontId="5" fillId="0" borderId="0" xfId="5" applyFont="1" applyAlignment="1">
      <alignment horizontal="center" wrapText="1"/>
    </xf>
    <xf numFmtId="0" fontId="5" fillId="0" borderId="0" xfId="5" applyFont="1" applyAlignment="1">
      <alignment wrapText="1"/>
    </xf>
    <xf numFmtId="0" fontId="8" fillId="0" borderId="0" xfId="5" applyFont="1"/>
    <xf numFmtId="0" fontId="9" fillId="0" borderId="0" xfId="5" applyFont="1"/>
    <xf numFmtId="41" fontId="8" fillId="0" borderId="0" xfId="5" applyNumberFormat="1" applyFont="1"/>
    <xf numFmtId="0" fontId="10" fillId="0" borderId="0" xfId="5" applyFont="1"/>
    <xf numFmtId="41" fontId="9" fillId="0" borderId="0" xfId="5" applyNumberFormat="1" applyFont="1"/>
    <xf numFmtId="0" fontId="8" fillId="0" borderId="0" xfId="5" applyFont="1" applyAlignment="1">
      <alignment wrapText="1"/>
    </xf>
    <xf numFmtId="0" fontId="8" fillId="0" borderId="0" xfId="5" applyFont="1" applyAlignment="1">
      <alignment horizontal="center" wrapText="1"/>
    </xf>
    <xf numFmtId="0" fontId="8" fillId="0" borderId="0" xfId="5" applyFont="1" applyAlignment="1">
      <alignment horizontal="left" wrapText="1"/>
    </xf>
    <xf numFmtId="0" fontId="5" fillId="0" borderId="0" xfId="5" applyFont="1"/>
    <xf numFmtId="0" fontId="8" fillId="0" borderId="0" xfId="5" applyFont="1" applyAlignment="1">
      <alignment horizontal="left"/>
    </xf>
    <xf numFmtId="0" fontId="12" fillId="0" borderId="0" xfId="6" applyFont="1" applyFill="1"/>
    <xf numFmtId="0" fontId="13" fillId="0" borderId="0" xfId="5" applyFont="1"/>
    <xf numFmtId="0" fontId="14" fillId="0" borderId="0" xfId="7" applyFont="1" applyAlignment="1">
      <alignment horizontal="left" vertical="center" wrapText="1"/>
    </xf>
    <xf numFmtId="0" fontId="7" fillId="0" borderId="0" xfId="7"/>
    <xf numFmtId="0" fontId="7" fillId="0" borderId="0" xfId="7" applyAlignment="1">
      <alignment horizontal="left"/>
    </xf>
    <xf numFmtId="0" fontId="15" fillId="0" borderId="0" xfId="7" applyFont="1" applyAlignment="1">
      <alignment horizontal="left"/>
    </xf>
    <xf numFmtId="0" fontId="14" fillId="0" borderId="0" xfId="7" applyFont="1" applyAlignment="1">
      <alignment horizontal="left"/>
    </xf>
    <xf numFmtId="0" fontId="7" fillId="0" borderId="14" xfId="7" applyBorder="1"/>
    <xf numFmtId="0" fontId="15" fillId="0" borderId="14" xfId="7" applyFont="1" applyBorder="1"/>
    <xf numFmtId="0" fontId="7" fillId="0" borderId="14" xfId="7" applyBorder="1" applyAlignment="1">
      <alignment horizontal="left"/>
    </xf>
    <xf numFmtId="0" fontId="15" fillId="0" borderId="0" xfId="7" applyFont="1"/>
    <xf numFmtId="0" fontId="14" fillId="0" borderId="0" xfId="7" applyFont="1" applyAlignment="1">
      <alignment vertical="center" wrapText="1"/>
    </xf>
    <xf numFmtId="0" fontId="6" fillId="0" borderId="0" xfId="8" applyFont="1"/>
    <xf numFmtId="0" fontId="0" fillId="0" borderId="0" xfId="8" applyFont="1"/>
    <xf numFmtId="0" fontId="0" fillId="6" borderId="0" xfId="8" applyFont="1" applyFill="1"/>
    <xf numFmtId="0" fontId="2" fillId="0" borderId="18" xfId="0" applyFont="1" applyBorder="1"/>
    <xf numFmtId="0" fontId="2" fillId="0" borderId="19" xfId="0" applyFont="1" applyBorder="1"/>
    <xf numFmtId="0" fontId="2" fillId="0" borderId="19" xfId="0" applyFont="1" applyBorder="1" applyAlignment="1">
      <alignment horizontal="right"/>
    </xf>
    <xf numFmtId="0" fontId="2" fillId="0" borderId="20" xfId="0" applyFont="1" applyBorder="1"/>
    <xf numFmtId="0" fontId="0" fillId="0" borderId="21" xfId="0" applyBorder="1"/>
    <xf numFmtId="0" fontId="0" fillId="0" borderId="22" xfId="0" applyBorder="1"/>
    <xf numFmtId="0" fontId="2" fillId="0" borderId="22" xfId="0" applyFont="1" applyBorder="1"/>
    <xf numFmtId="0" fontId="2" fillId="0" borderId="22" xfId="0" applyFont="1" applyBorder="1" applyAlignment="1">
      <alignment wrapText="1"/>
    </xf>
    <xf numFmtId="0" fontId="2" fillId="0" borderId="23" xfId="0" applyFont="1" applyBorder="1"/>
    <xf numFmtId="41" fontId="16" fillId="0" borderId="0" xfId="0" applyNumberFormat="1" applyFont="1"/>
    <xf numFmtId="0" fontId="2" fillId="0" borderId="14" xfId="0" applyFont="1" applyBorder="1" applyAlignment="1">
      <alignment horizontal="center" vertical="center"/>
    </xf>
    <xf numFmtId="0" fontId="0" fillId="0" borderId="0" xfId="0" applyAlignment="1">
      <alignment horizontal="center"/>
    </xf>
    <xf numFmtId="41" fontId="0" fillId="4" borderId="14" xfId="0" applyNumberFormat="1" applyFill="1" applyBorder="1"/>
    <xf numFmtId="41" fontId="2" fillId="4" borderId="14" xfId="0" applyNumberFormat="1" applyFont="1" applyFill="1" applyBorder="1"/>
    <xf numFmtId="41" fontId="2" fillId="0" borderId="0" xfId="1" applyNumberFormat="1" applyFont="1"/>
    <xf numFmtId="0" fontId="2" fillId="0" borderId="14" xfId="0" applyFont="1" applyBorder="1" applyAlignment="1">
      <alignment horizontal="center" vertical="center" wrapText="1"/>
    </xf>
    <xf numFmtId="0" fontId="2" fillId="0" borderId="0" xfId="0" applyFont="1" applyAlignment="1">
      <alignment horizontal="center" vertical="center" wrapText="1"/>
    </xf>
    <xf numFmtId="0" fontId="17" fillId="0" borderId="0" xfId="0" applyFont="1" applyAlignment="1">
      <alignment horizontal="center" vertical="center" wrapText="1"/>
    </xf>
    <xf numFmtId="0" fontId="3" fillId="0" borderId="0" xfId="0" applyFont="1" applyAlignment="1">
      <alignment horizontal="center" vertical="center" wrapText="1"/>
    </xf>
    <xf numFmtId="41" fontId="18" fillId="0" borderId="0" xfId="0" applyNumberFormat="1" applyFont="1"/>
    <xf numFmtId="0" fontId="2" fillId="0" borderId="24" xfId="0" applyFont="1" applyBorder="1"/>
    <xf numFmtId="41" fontId="2" fillId="0" borderId="25" xfId="0" applyNumberFormat="1" applyFont="1" applyBorder="1"/>
    <xf numFmtId="41" fontId="2" fillId="0" borderId="26" xfId="0" applyNumberFormat="1" applyFont="1" applyBorder="1"/>
    <xf numFmtId="0" fontId="0" fillId="0" borderId="18" xfId="0" applyBorder="1"/>
    <xf numFmtId="0" fontId="0" fillId="0" borderId="19" xfId="0" applyBorder="1"/>
    <xf numFmtId="0" fontId="0" fillId="0" borderId="20" xfId="0" applyBorder="1"/>
    <xf numFmtId="0" fontId="2" fillId="0" borderId="14" xfId="0" applyFont="1" applyBorder="1" applyAlignment="1">
      <alignment vertical="center"/>
    </xf>
    <xf numFmtId="0" fontId="2" fillId="4" borderId="14" xfId="0" applyFont="1" applyFill="1" applyBorder="1"/>
    <xf numFmtId="0" fontId="2" fillId="0" borderId="28" xfId="0" applyFont="1" applyBorder="1" applyAlignment="1">
      <alignment horizontal="center" vertical="center" wrapText="1"/>
    </xf>
    <xf numFmtId="0" fontId="2" fillId="0" borderId="28" xfId="0" applyFont="1" applyBorder="1" applyAlignment="1">
      <alignment horizontal="center" vertical="center"/>
    </xf>
    <xf numFmtId="0" fontId="2" fillId="0" borderId="13" xfId="0" applyFont="1" applyBorder="1" applyAlignment="1">
      <alignment horizontal="center" vertical="center" wrapText="1"/>
    </xf>
    <xf numFmtId="0" fontId="2" fillId="0" borderId="13" xfId="0" applyFont="1" applyBorder="1" applyAlignment="1">
      <alignment horizontal="center" vertical="center"/>
    </xf>
    <xf numFmtId="0" fontId="2" fillId="7" borderId="14" xfId="0" applyFont="1" applyFill="1" applyBorder="1" applyAlignment="1">
      <alignment horizontal="center" vertical="center"/>
    </xf>
    <xf numFmtId="0" fontId="2" fillId="0" borderId="20" xfId="0" applyFont="1" applyBorder="1" applyAlignment="1">
      <alignment horizontal="center" vertical="center" wrapText="1"/>
    </xf>
    <xf numFmtId="0" fontId="2" fillId="0" borderId="29" xfId="0" applyFont="1" applyBorder="1" applyAlignment="1">
      <alignment horizontal="center" vertical="center" wrapText="1"/>
    </xf>
    <xf numFmtId="0" fontId="2" fillId="7" borderId="14" xfId="0" applyFont="1" applyFill="1" applyBorder="1" applyAlignment="1">
      <alignment vertical="center"/>
    </xf>
    <xf numFmtId="0" fontId="2" fillId="0" borderId="23" xfId="0" applyFont="1" applyBorder="1" applyAlignment="1">
      <alignment horizontal="center" vertical="center" wrapText="1"/>
    </xf>
    <xf numFmtId="41" fontId="16" fillId="9" borderId="0" xfId="0" applyNumberFormat="1" applyFont="1" applyFill="1"/>
    <xf numFmtId="0" fontId="3" fillId="0" borderId="0" xfId="0" applyFont="1" applyAlignment="1">
      <alignment horizontal="right"/>
    </xf>
    <xf numFmtId="0" fontId="3" fillId="4" borderId="0" xfId="0" applyFont="1" applyFill="1" applyAlignment="1">
      <alignment horizontal="center"/>
    </xf>
    <xf numFmtId="0" fontId="19" fillId="0" borderId="14" xfId="0" applyFont="1" applyBorder="1"/>
    <xf numFmtId="41" fontId="0" fillId="10" borderId="0" xfId="0" applyNumberFormat="1" applyFill="1"/>
    <xf numFmtId="41" fontId="0" fillId="0" borderId="6" xfId="0" applyNumberFormat="1" applyBorder="1"/>
    <xf numFmtId="41" fontId="0" fillId="0" borderId="9" xfId="0" applyNumberFormat="1" applyBorder="1"/>
    <xf numFmtId="0" fontId="2" fillId="0" borderId="30" xfId="0" applyFont="1" applyBorder="1" applyAlignment="1">
      <alignment horizontal="center"/>
    </xf>
    <xf numFmtId="0" fontId="0" fillId="0" borderId="14" xfId="0" applyBorder="1" applyAlignment="1">
      <alignment horizontal="right"/>
    </xf>
    <xf numFmtId="0" fontId="2" fillId="0" borderId="14" xfId="0" applyFont="1" applyBorder="1" applyAlignment="1">
      <alignment horizontal="center" wrapText="1"/>
    </xf>
    <xf numFmtId="0" fontId="17" fillId="0" borderId="0" xfId="0" applyFont="1" applyAlignment="1">
      <alignment horizontal="center"/>
    </xf>
    <xf numFmtId="0" fontId="0" fillId="4" borderId="0" xfId="0" applyFill="1"/>
    <xf numFmtId="41" fontId="17" fillId="0" borderId="0" xfId="0" applyNumberFormat="1" applyFont="1"/>
    <xf numFmtId="0" fontId="2" fillId="0" borderId="14" xfId="0" applyFont="1" applyBorder="1" applyAlignment="1">
      <alignment wrapText="1"/>
    </xf>
    <xf numFmtId="0" fontId="2" fillId="0" borderId="30" xfId="0" applyFont="1" applyBorder="1" applyAlignment="1">
      <alignment horizontal="left"/>
    </xf>
    <xf numFmtId="0" fontId="0" fillId="0" borderId="31" xfId="0" applyBorder="1"/>
    <xf numFmtId="0" fontId="2" fillId="0" borderId="30" xfId="0" applyFont="1" applyBorder="1" applyAlignment="1">
      <alignment horizontal="center" vertical="center"/>
    </xf>
    <xf numFmtId="0" fontId="2" fillId="0" borderId="31" xfId="0" applyFont="1" applyBorder="1" applyAlignment="1">
      <alignment horizontal="center" vertical="center"/>
    </xf>
    <xf numFmtId="0" fontId="2" fillId="0" borderId="18" xfId="0" applyFont="1" applyBorder="1" applyAlignment="1">
      <alignment horizontal="center" vertical="center"/>
    </xf>
    <xf numFmtId="0" fontId="2" fillId="0" borderId="19" xfId="0" applyFont="1" applyBorder="1" applyAlignment="1">
      <alignment horizontal="center" vertical="center"/>
    </xf>
    <xf numFmtId="0" fontId="2" fillId="0" borderId="20" xfId="0" applyFont="1" applyBorder="1" applyAlignment="1">
      <alignment horizontal="center" vertical="center"/>
    </xf>
    <xf numFmtId="0" fontId="2" fillId="0" borderId="21" xfId="0" applyFont="1" applyBorder="1" applyAlignment="1">
      <alignment horizontal="center" vertical="center"/>
    </xf>
    <xf numFmtId="0" fontId="2" fillId="0" borderId="22" xfId="0" applyFont="1" applyBorder="1" applyAlignment="1">
      <alignment horizontal="center" vertical="center"/>
    </xf>
    <xf numFmtId="0" fontId="2" fillId="0" borderId="23" xfId="0" applyFont="1" applyBorder="1" applyAlignment="1">
      <alignment horizontal="center" vertical="center"/>
    </xf>
    <xf numFmtId="0" fontId="2" fillId="0" borderId="27" xfId="0" applyFont="1" applyBorder="1" applyAlignment="1">
      <alignment horizontal="center" vertical="center"/>
    </xf>
    <xf numFmtId="0" fontId="2" fillId="0" borderId="17" xfId="0" applyFont="1" applyBorder="1" applyAlignment="1">
      <alignment horizontal="center" vertical="center"/>
    </xf>
    <xf numFmtId="0" fontId="2" fillId="0" borderId="14" xfId="0" applyFont="1" applyBorder="1" applyAlignment="1">
      <alignment horizontal="right" vertical="center"/>
    </xf>
    <xf numFmtId="0" fontId="2" fillId="0" borderId="14" xfId="0" applyFont="1" applyBorder="1" applyAlignment="1">
      <alignment horizontal="left" vertical="center"/>
    </xf>
    <xf numFmtId="0" fontId="2" fillId="0" borderId="33" xfId="0" applyFont="1" applyBorder="1"/>
    <xf numFmtId="41" fontId="0" fillId="0" borderId="33" xfId="0" applyNumberFormat="1" applyBorder="1"/>
    <xf numFmtId="0" fontId="2" fillId="0" borderId="31" xfId="0" applyFont="1" applyBorder="1" applyAlignment="1">
      <alignment horizontal="center"/>
    </xf>
    <xf numFmtId="0" fontId="2" fillId="0" borderId="28" xfId="0" applyFont="1" applyBorder="1" applyAlignment="1">
      <alignment horizontal="center"/>
    </xf>
    <xf numFmtId="0" fontId="0" fillId="4" borderId="13" xfId="0" applyFill="1" applyBorder="1"/>
    <xf numFmtId="0" fontId="2" fillId="0" borderId="13" xfId="0" applyFont="1" applyBorder="1" applyAlignment="1">
      <alignment horizontal="center"/>
    </xf>
    <xf numFmtId="0" fontId="2" fillId="0" borderId="27" xfId="0" applyFont="1" applyBorder="1" applyAlignment="1">
      <alignment horizontal="center"/>
    </xf>
    <xf numFmtId="0" fontId="2" fillId="0" borderId="32" xfId="0" applyFont="1" applyBorder="1" applyAlignment="1">
      <alignment horizontal="center"/>
    </xf>
    <xf numFmtId="0" fontId="2" fillId="0" borderId="18" xfId="0" applyFont="1" applyBorder="1" applyAlignment="1">
      <alignment horizontal="center"/>
    </xf>
    <xf numFmtId="0" fontId="2" fillId="0" borderId="20" xfId="0" applyFont="1" applyBorder="1" applyAlignment="1">
      <alignment horizontal="center"/>
    </xf>
    <xf numFmtId="0" fontId="2" fillId="0" borderId="23" xfId="0" applyFont="1" applyBorder="1" applyAlignment="1">
      <alignment horizontal="center"/>
    </xf>
    <xf numFmtId="41" fontId="0" fillId="0" borderId="13" xfId="0" applyNumberFormat="1" applyBorder="1"/>
    <xf numFmtId="0" fontId="2" fillId="7" borderId="31" xfId="0" applyFont="1" applyFill="1" applyBorder="1" applyAlignment="1">
      <alignment horizontal="center" vertical="center"/>
    </xf>
    <xf numFmtId="0" fontId="2" fillId="7" borderId="31" xfId="0" applyFont="1" applyFill="1" applyBorder="1" applyAlignment="1">
      <alignment vertical="center"/>
    </xf>
    <xf numFmtId="0" fontId="2" fillId="0" borderId="27" xfId="0" applyFont="1" applyBorder="1" applyAlignment="1">
      <alignment horizontal="center" vertical="center" wrapText="1"/>
    </xf>
    <xf numFmtId="0" fontId="20" fillId="0" borderId="33" xfId="5" applyFont="1" applyBorder="1"/>
    <xf numFmtId="0" fontId="21" fillId="0" borderId="0" xfId="5" applyFont="1"/>
    <xf numFmtId="41" fontId="22" fillId="0" borderId="0" xfId="5" applyNumberFormat="1" applyFont="1"/>
    <xf numFmtId="0" fontId="2" fillId="0" borderId="14" xfId="0" applyFont="1" applyBorder="1" applyAlignment="1">
      <alignment horizontal="right"/>
    </xf>
    <xf numFmtId="0" fontId="0" fillId="7" borderId="14" xfId="0" applyFill="1" applyBorder="1"/>
    <xf numFmtId="41" fontId="0" fillId="7" borderId="14" xfId="0" applyNumberFormat="1" applyFill="1" applyBorder="1"/>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4" fillId="6" borderId="0" xfId="0" applyFont="1" applyFill="1"/>
    <xf numFmtId="0" fontId="23" fillId="0" borderId="0" xfId="0" applyFont="1"/>
    <xf numFmtId="0" fontId="5" fillId="4" borderId="0" xfId="5" applyFont="1" applyFill="1" applyAlignment="1">
      <alignment wrapText="1"/>
    </xf>
    <xf numFmtId="0" fontId="8" fillId="11" borderId="0" xfId="5" applyFont="1" applyFill="1"/>
    <xf numFmtId="0" fontId="24" fillId="0" borderId="0" xfId="3" applyFont="1" applyAlignment="1">
      <alignment vertical="center"/>
    </xf>
    <xf numFmtId="0" fontId="26" fillId="0" borderId="0" xfId="3" applyFont="1" applyAlignment="1">
      <alignment vertical="center"/>
    </xf>
    <xf numFmtId="0" fontId="27" fillId="0" borderId="0" xfId="3" applyFont="1" applyAlignment="1">
      <alignment horizontal="left" vertical="center"/>
    </xf>
    <xf numFmtId="0" fontId="25" fillId="0" borderId="0" xfId="3" applyFont="1" applyAlignment="1">
      <alignment horizontal="left" vertical="center"/>
    </xf>
    <xf numFmtId="0" fontId="25" fillId="0" borderId="34" xfId="3" applyFont="1" applyBorder="1" applyAlignment="1">
      <alignment vertical="center" wrapText="1"/>
    </xf>
    <xf numFmtId="0" fontId="25" fillId="0" borderId="4" xfId="3" applyFont="1" applyBorder="1" applyAlignment="1">
      <alignment vertical="center" wrapText="1"/>
    </xf>
    <xf numFmtId="0" fontId="27" fillId="0" borderId="35" xfId="3" applyFont="1" applyBorder="1" applyAlignment="1">
      <alignment vertical="center" wrapText="1"/>
    </xf>
    <xf numFmtId="0" fontId="27" fillId="0" borderId="9" xfId="3" applyFont="1" applyBorder="1" applyAlignment="1">
      <alignment vertical="center" wrapText="1"/>
    </xf>
    <xf numFmtId="0" fontId="25" fillId="6" borderId="35" xfId="3" applyFont="1" applyFill="1" applyBorder="1" applyAlignment="1">
      <alignment vertical="center" wrapText="1"/>
    </xf>
    <xf numFmtId="0" fontId="25" fillId="6" borderId="9" xfId="3" applyFont="1" applyFill="1" applyBorder="1" applyAlignment="1">
      <alignment vertical="center" wrapText="1"/>
    </xf>
    <xf numFmtId="0" fontId="28" fillId="6" borderId="35" xfId="3" applyFont="1" applyFill="1" applyBorder="1" applyAlignment="1">
      <alignment vertical="center" wrapText="1"/>
    </xf>
    <xf numFmtId="0" fontId="28" fillId="6" borderId="9" xfId="3" applyFont="1" applyFill="1" applyBorder="1" applyAlignment="1">
      <alignment vertical="center" wrapText="1"/>
    </xf>
    <xf numFmtId="0" fontId="29" fillId="6" borderId="9" xfId="3" applyFont="1" applyFill="1" applyBorder="1" applyAlignment="1">
      <alignment vertical="center"/>
    </xf>
    <xf numFmtId="0" fontId="28" fillId="6" borderId="9" xfId="3" applyFont="1" applyFill="1" applyBorder="1" applyAlignment="1">
      <alignment vertical="center"/>
    </xf>
    <xf numFmtId="0" fontId="30" fillId="6" borderId="9" xfId="3" applyFont="1" applyFill="1" applyBorder="1" applyAlignment="1">
      <alignment vertical="center"/>
    </xf>
    <xf numFmtId="0" fontId="28" fillId="6" borderId="35" xfId="3" applyFont="1" applyFill="1" applyBorder="1" applyAlignment="1">
      <alignment vertical="center"/>
    </xf>
    <xf numFmtId="0" fontId="31" fillId="0" borderId="0" xfId="3" applyFont="1" applyAlignment="1">
      <alignment vertical="center"/>
    </xf>
    <xf numFmtId="0" fontId="25" fillId="0" borderId="0" xfId="3" applyFont="1" applyAlignment="1">
      <alignment vertical="center"/>
    </xf>
    <xf numFmtId="0" fontId="28" fillId="0" borderId="0" xfId="3" applyFont="1" applyAlignment="1">
      <alignment horizontal="left" vertical="center"/>
    </xf>
    <xf numFmtId="0" fontId="25" fillId="0" borderId="4" xfId="3" applyFont="1" applyBorder="1" applyAlignment="1">
      <alignment horizontal="right" vertical="center" wrapText="1"/>
    </xf>
    <xf numFmtId="0" fontId="25" fillId="0" borderId="6" xfId="3" applyFont="1" applyBorder="1" applyAlignment="1">
      <alignment horizontal="right" vertical="center" wrapText="1"/>
    </xf>
    <xf numFmtId="0" fontId="27" fillId="0" borderId="6" xfId="3" applyFont="1" applyBorder="1" applyAlignment="1">
      <alignment horizontal="right" vertical="center" wrapText="1"/>
    </xf>
    <xf numFmtId="15" fontId="27" fillId="0" borderId="9" xfId="3" applyNumberFormat="1" applyFont="1" applyBorder="1" applyAlignment="1">
      <alignment horizontal="right" vertical="center" wrapText="1"/>
    </xf>
    <xf numFmtId="0" fontId="28" fillId="0" borderId="35" xfId="3" applyFont="1" applyBorder="1" applyAlignment="1">
      <alignment vertical="center" wrapText="1"/>
    </xf>
    <xf numFmtId="0" fontId="25" fillId="0" borderId="9" xfId="3" applyFont="1" applyBorder="1" applyAlignment="1">
      <alignment horizontal="right" vertical="center" wrapText="1"/>
    </xf>
    <xf numFmtId="41" fontId="25" fillId="4" borderId="9" xfId="3" applyNumberFormat="1" applyFont="1" applyFill="1" applyBorder="1" applyAlignment="1">
      <alignment horizontal="right" vertical="center" wrapText="1"/>
    </xf>
    <xf numFmtId="0" fontId="28" fillId="0" borderId="35" xfId="3" applyFont="1" applyBorder="1" applyAlignment="1">
      <alignment horizontal="right" vertical="center" wrapText="1"/>
    </xf>
    <xf numFmtId="41" fontId="28" fillId="0" borderId="9" xfId="3" applyNumberFormat="1" applyFont="1" applyBorder="1" applyAlignment="1">
      <alignment horizontal="right" vertical="center" wrapText="1"/>
    </xf>
    <xf numFmtId="0" fontId="25" fillId="0" borderId="36" xfId="3" applyFont="1" applyBorder="1" applyAlignment="1">
      <alignment vertical="center" wrapText="1"/>
    </xf>
    <xf numFmtId="0" fontId="25" fillId="0" borderId="35" xfId="3" applyFont="1" applyBorder="1" applyAlignment="1">
      <alignment vertical="center" wrapText="1"/>
    </xf>
    <xf numFmtId="0" fontId="28" fillId="0" borderId="0" xfId="3" applyFont="1" applyAlignment="1">
      <alignment vertical="center"/>
    </xf>
    <xf numFmtId="0" fontId="28" fillId="0" borderId="9" xfId="3" applyFont="1" applyBorder="1" applyAlignment="1">
      <alignment horizontal="right" vertical="center" wrapText="1"/>
    </xf>
    <xf numFmtId="0" fontId="27" fillId="0" borderId="0" xfId="3" applyFont="1" applyAlignment="1">
      <alignment vertical="center"/>
    </xf>
    <xf numFmtId="0" fontId="29" fillId="0" borderId="0" xfId="3" applyFont="1" applyAlignment="1">
      <alignment vertical="center"/>
    </xf>
    <xf numFmtId="0" fontId="28" fillId="0" borderId="0" xfId="3" applyFont="1" applyAlignment="1">
      <alignment horizontal="right" vertical="center"/>
    </xf>
    <xf numFmtId="0" fontId="28" fillId="0" borderId="0" xfId="3" applyFont="1"/>
    <xf numFmtId="0" fontId="32" fillId="0" borderId="0" xfId="3" applyFont="1"/>
    <xf numFmtId="0" fontId="28" fillId="6" borderId="0" xfId="3" applyFont="1" applyFill="1"/>
    <xf numFmtId="0" fontId="28" fillId="4" borderId="0" xfId="3" applyFont="1" applyFill="1"/>
    <xf numFmtId="0" fontId="24" fillId="0" borderId="34" xfId="3" applyFont="1" applyBorder="1" applyAlignment="1">
      <alignment vertical="center" wrapText="1"/>
    </xf>
    <xf numFmtId="0" fontId="24" fillId="0" borderId="36" xfId="3" applyFont="1" applyBorder="1" applyAlignment="1">
      <alignment vertical="center" wrapText="1"/>
    </xf>
    <xf numFmtId="0" fontId="24" fillId="0" borderId="35" xfId="3" applyFont="1" applyBorder="1" applyAlignment="1">
      <alignment vertical="center" wrapText="1"/>
    </xf>
    <xf numFmtId="41" fontId="28" fillId="12" borderId="9" xfId="3" applyNumberFormat="1" applyFont="1" applyFill="1" applyBorder="1" applyAlignment="1">
      <alignment horizontal="right" vertical="center" wrapText="1"/>
    </xf>
    <xf numFmtId="0" fontId="8" fillId="13" borderId="0" xfId="5" applyFont="1" applyFill="1"/>
  </cellXfs>
  <cellStyles count="12">
    <cellStyle name="Bad 2" xfId="6" xr:uid="{00000000-0005-0000-0000-000006000000}"/>
    <cellStyle name="Comma" xfId="1" builtinId="3"/>
    <cellStyle name="Comma 2" xfId="11" xr:uid="{00000000-0005-0000-0000-00000C000000}"/>
    <cellStyle name="Comma 3" xfId="9" xr:uid="{00000000-0005-0000-0000-000009000000}"/>
    <cellStyle name="Comma 37 3" xfId="10" xr:uid="{00000000-0005-0000-0000-00000A000000}"/>
    <cellStyle name="Normal" xfId="0" builtinId="0"/>
    <cellStyle name="Normal 2" xfId="5" xr:uid="{00000000-0005-0000-0000-000005000000}"/>
    <cellStyle name="Normal 3" xfId="4" xr:uid="{00000000-0005-0000-0000-000004000000}"/>
    <cellStyle name="Normal 32 18 2" xfId="3" xr:uid="{00000000-0005-0000-0000-000003000000}"/>
    <cellStyle name="Normal 32 2" xfId="8" xr:uid="{00000000-0005-0000-0000-000008000000}"/>
    <cellStyle name="Normal 4" xfId="7" xr:uid="{00000000-0005-0000-0000-000007000000}"/>
    <cellStyle name="Percent" xfId="2" builtinId="5"/>
  </cellStyles>
  <dxfs count="7">
    <dxf>
      <font>
        <color rgb="FF9C0006"/>
      </font>
      <fill>
        <patternFill>
          <bgColor rgb="FFFF0000"/>
        </patternFill>
      </fill>
    </dxf>
    <dxf>
      <font>
        <color rgb="FF9C0006"/>
      </font>
      <fill>
        <patternFill>
          <bgColor rgb="FFFF0000"/>
        </patternFill>
      </fill>
    </dxf>
    <dxf>
      <fill>
        <patternFill>
          <bgColor theme="9" tint="0.59996337778862885"/>
        </patternFill>
      </fill>
    </dxf>
    <dxf>
      <fill>
        <patternFill>
          <bgColor rgb="FFFFFF00"/>
        </patternFill>
      </fill>
    </dxf>
    <dxf>
      <fill>
        <patternFill>
          <bgColor theme="9" tint="0.59996337778862885"/>
        </patternFill>
      </fill>
    </dxf>
    <dxf>
      <fill>
        <patternFill>
          <bgColor rgb="FFFFFF00"/>
        </patternFill>
      </fill>
    </dxf>
    <dxf>
      <fill>
        <patternFill patternType="solid">
          <fgColor rgb="FFF2F2F2"/>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Y376"/>
  <sheetViews>
    <sheetView showGridLines="0" tabSelected="1" zoomScale="80" zoomScaleNormal="80" workbookViewId="0">
      <selection activeCell="A15" sqref="A15"/>
    </sheetView>
  </sheetViews>
  <sheetFormatPr defaultRowHeight="12" x14ac:dyDescent="0.3"/>
  <cols>
    <col min="1" max="1" width="20.44140625" bestFit="1" customWidth="1"/>
    <col min="2" max="2" width="5.44140625" bestFit="1" customWidth="1"/>
    <col min="3" max="3" width="9.44140625" bestFit="1" customWidth="1"/>
    <col min="4" max="4" width="5.44140625" bestFit="1" customWidth="1"/>
    <col min="5" max="5" width="9.44140625" bestFit="1" customWidth="1"/>
    <col min="6" max="6" width="9" bestFit="1" customWidth="1"/>
    <col min="7" max="7" width="43.44140625" bestFit="1" customWidth="1"/>
    <col min="8" max="8" width="12.6640625" bestFit="1" customWidth="1"/>
    <col min="9" max="11" width="13.44140625" bestFit="1" customWidth="1"/>
    <col min="12" max="12" width="21.77734375" bestFit="1" customWidth="1"/>
    <col min="13" max="13" width="11.109375" bestFit="1" customWidth="1"/>
    <col min="14" max="14" width="9.44140625" bestFit="1" customWidth="1"/>
    <col min="15" max="15" width="10.44140625" bestFit="1" customWidth="1"/>
    <col min="16" max="16" width="15.6640625" bestFit="1" customWidth="1"/>
    <col min="18" max="18" width="12.6640625" bestFit="1" customWidth="1"/>
    <col min="19" max="19" width="45.33203125" bestFit="1" customWidth="1"/>
    <col min="20" max="20" width="27.109375" bestFit="1" customWidth="1"/>
    <col min="22" max="22" width="24.6640625" bestFit="1" customWidth="1"/>
  </cols>
  <sheetData>
    <row r="1" spans="1:25" x14ac:dyDescent="0.3">
      <c r="A1" s="1" t="s">
        <v>0</v>
      </c>
      <c r="B1" s="3"/>
    </row>
    <row r="2" spans="1:25" ht="12.65" customHeight="1" thickBot="1" x14ac:dyDescent="0.35">
      <c r="A2" s="1" t="s">
        <v>1</v>
      </c>
      <c r="B2" s="3"/>
      <c r="O2" t="s">
        <v>2</v>
      </c>
      <c r="P2" t="s">
        <v>3</v>
      </c>
      <c r="Q2" t="s">
        <v>4</v>
      </c>
      <c r="R2" t="s">
        <v>5</v>
      </c>
      <c r="S2" t="s">
        <v>4</v>
      </c>
    </row>
    <row r="3" spans="1:25" x14ac:dyDescent="0.3">
      <c r="A3" s="1" t="s">
        <v>6</v>
      </c>
      <c r="B3" s="3"/>
      <c r="O3" s="4">
        <v>121</v>
      </c>
      <c r="P3" s="5">
        <f>SUMIF(D:D,O3,K:K)</f>
        <v>0</v>
      </c>
      <c r="Q3" s="6" t="str">
        <f>IF(P3&lt;0,"BS97","BS98")</f>
        <v>BS98</v>
      </c>
      <c r="R3" s="7">
        <f>SUMIF(D:D,O3,H:H)</f>
        <v>0</v>
      </c>
      <c r="S3" s="6" t="str">
        <f>IF(R3&lt;0,"BS97","BS98")</f>
        <v>BS98</v>
      </c>
    </row>
    <row r="4" spans="1:25" x14ac:dyDescent="0.3">
      <c r="A4" s="1" t="s">
        <v>7</v>
      </c>
      <c r="B4" s="3"/>
      <c r="O4" s="8">
        <v>117</v>
      </c>
      <c r="P4" s="9">
        <f>SUMIF(D:D,O4,K:K)</f>
        <v>0</v>
      </c>
      <c r="Q4" s="10" t="str">
        <f>IF(P4&lt;0,"BS95","BS96")</f>
        <v>BS96</v>
      </c>
      <c r="R4" s="11">
        <f>SUMIF(D:D,O4,H:H)</f>
        <v>0</v>
      </c>
      <c r="S4" s="10" t="str">
        <f>IF(R4&lt;0,"BS95","BS96")</f>
        <v>BS96</v>
      </c>
    </row>
    <row r="5" spans="1:25" ht="12.65" customHeight="1" thickBot="1" x14ac:dyDescent="0.35">
      <c r="A5" s="1" t="s">
        <v>8</v>
      </c>
      <c r="B5" s="3"/>
      <c r="O5" s="12">
        <v>711</v>
      </c>
      <c r="P5" s="13">
        <f>SUMIF(D:D,O5,K:K)</f>
        <v>0</v>
      </c>
      <c r="Q5" s="14" t="str">
        <f>IF(P5&lt;0,"PL7","PL8")</f>
        <v>PL8</v>
      </c>
      <c r="R5" s="15">
        <f>SUMIF(D:D,O5,H:H)</f>
        <v>0</v>
      </c>
      <c r="S5" s="14" t="str">
        <f>IF(R5&lt;0,"PL7","PL8")</f>
        <v>PL8</v>
      </c>
    </row>
    <row r="6" spans="1:25" ht="12.65" customHeight="1" thickBot="1" x14ac:dyDescent="0.35">
      <c r="A6" s="1" t="s">
        <v>9</v>
      </c>
      <c r="B6" s="3"/>
      <c r="I6" s="16" t="s">
        <v>10</v>
      </c>
      <c r="J6" s="17">
        <f>K6-1</f>
        <v>-1</v>
      </c>
      <c r="K6" s="17">
        <f>B7</f>
        <v>0</v>
      </c>
    </row>
    <row r="7" spans="1:25" ht="13" customHeight="1" thickTop="1" thickBot="1" x14ac:dyDescent="0.35">
      <c r="A7" s="1" t="s">
        <v>11</v>
      </c>
      <c r="B7" s="3"/>
      <c r="I7" s="19" t="s">
        <v>12</v>
      </c>
      <c r="J7" s="20">
        <f>SUMIF(A:A,"BS",H:H)</f>
        <v>0</v>
      </c>
      <c r="K7" s="20">
        <f>SUMIF(A:A,"BS",K:K)</f>
        <v>0</v>
      </c>
    </row>
    <row r="8" spans="1:25" ht="12.65" customHeight="1" thickTop="1" x14ac:dyDescent="0.3">
      <c r="I8" s="21" t="s">
        <v>13</v>
      </c>
      <c r="J8" s="22">
        <f>SUMIF(A:A,"Rev",H:H)</f>
        <v>0</v>
      </c>
      <c r="K8" s="22">
        <f>SUMIF(A:A,"Rev",K:K)</f>
        <v>0</v>
      </c>
    </row>
    <row r="9" spans="1:25" ht="12.65" customHeight="1" thickBot="1" x14ac:dyDescent="0.35">
      <c r="I9" s="23" t="s">
        <v>14</v>
      </c>
      <c r="J9" s="24">
        <f>SUMIF(A:A,"Exp",H:H)</f>
        <v>0</v>
      </c>
      <c r="K9" s="24">
        <f>SUMIF(A:A,"Exp",K:K)</f>
        <v>0</v>
      </c>
    </row>
    <row r="10" spans="1:25" ht="12.65" customHeight="1" thickTop="1" x14ac:dyDescent="0.3">
      <c r="I10" s="3" t="s">
        <v>15</v>
      </c>
      <c r="J10" s="25">
        <f>SUM(J8:J9)</f>
        <v>0</v>
      </c>
      <c r="K10" s="25">
        <f>SUM(K8:K9)</f>
        <v>0</v>
      </c>
    </row>
    <row r="11" spans="1:25" ht="12.65" customHeight="1" thickBot="1" x14ac:dyDescent="0.35">
      <c r="I11" s="23" t="s">
        <v>16</v>
      </c>
      <c r="J11" s="23">
        <f>SUMIF(D:D,"121",H:H)</f>
        <v>0</v>
      </c>
      <c r="K11" s="24">
        <f>SUMIF(D:D,"121",K:K)</f>
        <v>0</v>
      </c>
    </row>
    <row r="12" spans="1:25" ht="12.65" customHeight="1" thickTop="1" x14ac:dyDescent="0.3">
      <c r="I12" s="26" t="s">
        <v>17</v>
      </c>
      <c r="J12" s="27">
        <f>J10-J11</f>
        <v>0</v>
      </c>
      <c r="K12" s="27">
        <f>K10-K11</f>
        <v>0</v>
      </c>
    </row>
    <row r="13" spans="1:25" x14ac:dyDescent="0.3">
      <c r="O13" s="3"/>
      <c r="P13" s="3" t="s">
        <v>18</v>
      </c>
    </row>
    <row r="14" spans="1:25" ht="12.65" customHeight="1" thickBot="1" x14ac:dyDescent="0.35">
      <c r="A14" s="2" t="s">
        <v>10</v>
      </c>
      <c r="B14" s="2" t="s">
        <v>19</v>
      </c>
      <c r="C14" s="2" t="s">
        <v>20</v>
      </c>
      <c r="D14" s="2" t="s">
        <v>21</v>
      </c>
      <c r="E14" s="2" t="s">
        <v>22</v>
      </c>
      <c r="F14" s="2" t="s">
        <v>2</v>
      </c>
      <c r="G14" s="2" t="s">
        <v>23</v>
      </c>
      <c r="H14" s="2" t="s">
        <v>24</v>
      </c>
      <c r="I14" s="2" t="s">
        <v>25</v>
      </c>
      <c r="J14" s="2" t="s">
        <v>26</v>
      </c>
      <c r="K14" s="2" t="s">
        <v>3</v>
      </c>
      <c r="L14" s="28" t="s">
        <v>27</v>
      </c>
      <c r="M14" s="28" t="s">
        <v>28</v>
      </c>
      <c r="N14" s="29" t="s">
        <v>4</v>
      </c>
      <c r="O14" s="29" t="s">
        <v>29</v>
      </c>
      <c r="P14" s="29" t="s">
        <v>30</v>
      </c>
      <c r="Q14" s="29" t="s">
        <v>31</v>
      </c>
      <c r="R14" s="29" t="s">
        <v>32</v>
      </c>
      <c r="S14" s="29" t="s">
        <v>33</v>
      </c>
      <c r="T14" s="29" t="s">
        <v>34</v>
      </c>
      <c r="U14" s="29" t="s">
        <v>35</v>
      </c>
      <c r="V14" s="30" t="s">
        <v>36</v>
      </c>
      <c r="W14" s="29" t="s">
        <v>37</v>
      </c>
      <c r="X14" s="29" t="s">
        <v>2393</v>
      </c>
      <c r="Y14" s="29" t="s">
        <v>2394</v>
      </c>
    </row>
    <row r="15" spans="1:25" ht="12.65" customHeight="1" thickTop="1" x14ac:dyDescent="0.3">
      <c r="H15" s="9"/>
      <c r="I15" s="9"/>
      <c r="J15" s="9"/>
      <c r="K15" s="9"/>
      <c r="L15" s="9"/>
      <c r="M15" s="32"/>
    </row>
    <row r="16" spans="1:25" x14ac:dyDescent="0.3">
      <c r="H16" s="9"/>
      <c r="I16" s="9"/>
      <c r="J16" s="9"/>
      <c r="K16" s="9"/>
      <c r="L16" s="9"/>
      <c r="M16" s="32"/>
    </row>
    <row r="17" spans="8:13" x14ac:dyDescent="0.3">
      <c r="H17" s="9"/>
      <c r="I17" s="9"/>
      <c r="J17" s="9"/>
      <c r="K17" s="9"/>
      <c r="L17" s="9"/>
      <c r="M17" s="32"/>
    </row>
    <row r="18" spans="8:13" x14ac:dyDescent="0.3">
      <c r="H18" s="9"/>
      <c r="I18" s="9"/>
      <c r="J18" s="9"/>
      <c r="K18" s="9"/>
      <c r="L18" s="9"/>
      <c r="M18" s="32"/>
    </row>
    <row r="19" spans="8:13" x14ac:dyDescent="0.3">
      <c r="H19" s="9"/>
      <c r="I19" s="9"/>
      <c r="J19" s="9"/>
      <c r="K19" s="9"/>
      <c r="L19" s="9"/>
      <c r="M19" s="32"/>
    </row>
    <row r="20" spans="8:13" x14ac:dyDescent="0.3">
      <c r="H20" s="9"/>
      <c r="I20" s="9"/>
      <c r="J20" s="9"/>
      <c r="K20" s="9"/>
      <c r="L20" s="9"/>
      <c r="M20" s="32"/>
    </row>
    <row r="21" spans="8:13" x14ac:dyDescent="0.3">
      <c r="H21" s="9"/>
      <c r="I21" s="9"/>
      <c r="J21" s="9"/>
      <c r="K21" s="9"/>
      <c r="L21" s="9"/>
      <c r="M21" s="32"/>
    </row>
    <row r="22" spans="8:13" x14ac:dyDescent="0.3">
      <c r="H22" s="9"/>
      <c r="I22" s="9"/>
      <c r="J22" s="9"/>
      <c r="K22" s="9"/>
      <c r="L22" s="9"/>
      <c r="M22" s="32"/>
    </row>
    <row r="23" spans="8:13" x14ac:dyDescent="0.3">
      <c r="H23" s="9"/>
      <c r="I23" s="9"/>
      <c r="J23" s="9"/>
      <c r="K23" s="9"/>
      <c r="L23" s="9"/>
      <c r="M23" s="32"/>
    </row>
    <row r="24" spans="8:13" x14ac:dyDescent="0.3">
      <c r="H24" s="9"/>
      <c r="I24" s="9"/>
      <c r="J24" s="9"/>
      <c r="K24" s="9"/>
      <c r="L24" s="9"/>
      <c r="M24" s="32"/>
    </row>
    <row r="25" spans="8:13" x14ac:dyDescent="0.3">
      <c r="H25" s="9"/>
      <c r="I25" s="9"/>
      <c r="J25" s="9"/>
      <c r="K25" s="9"/>
      <c r="L25" s="9"/>
      <c r="M25" s="32"/>
    </row>
    <row r="26" spans="8:13" x14ac:dyDescent="0.3">
      <c r="H26" s="9"/>
      <c r="I26" s="9"/>
      <c r="J26" s="9"/>
      <c r="K26" s="9"/>
      <c r="L26" s="9"/>
      <c r="M26" s="32"/>
    </row>
    <row r="27" spans="8:13" x14ac:dyDescent="0.3">
      <c r="H27" s="9"/>
      <c r="I27" s="9"/>
      <c r="J27" s="9"/>
      <c r="K27" s="9"/>
      <c r="L27" s="9"/>
      <c r="M27" s="32"/>
    </row>
    <row r="28" spans="8:13" x14ac:dyDescent="0.3">
      <c r="H28" s="9"/>
      <c r="I28" s="9"/>
      <c r="J28" s="9"/>
      <c r="K28" s="9"/>
      <c r="L28" s="9"/>
      <c r="M28" s="32"/>
    </row>
    <row r="29" spans="8:13" x14ac:dyDescent="0.3">
      <c r="H29" s="9"/>
      <c r="I29" s="9"/>
      <c r="J29" s="9"/>
      <c r="K29" s="9"/>
      <c r="L29" s="9"/>
      <c r="M29" s="32"/>
    </row>
    <row r="30" spans="8:13" x14ac:dyDescent="0.3">
      <c r="H30" s="9"/>
      <c r="I30" s="9"/>
      <c r="J30" s="9"/>
      <c r="K30" s="9"/>
      <c r="L30" s="9"/>
      <c r="M30" s="32"/>
    </row>
    <row r="31" spans="8:13" x14ac:dyDescent="0.3">
      <c r="H31" s="9"/>
      <c r="I31" s="9"/>
      <c r="J31" s="9"/>
      <c r="K31" s="9"/>
      <c r="L31" s="9"/>
      <c r="M31" s="32"/>
    </row>
    <row r="32" spans="8:13" x14ac:dyDescent="0.3">
      <c r="H32" s="9"/>
      <c r="I32" s="9"/>
      <c r="J32" s="9"/>
      <c r="K32" s="9"/>
      <c r="L32" s="9"/>
      <c r="M32" s="32"/>
    </row>
    <row r="33" spans="8:13" x14ac:dyDescent="0.3">
      <c r="H33" s="9"/>
      <c r="I33" s="9"/>
      <c r="J33" s="9"/>
      <c r="K33" s="9"/>
      <c r="L33" s="9"/>
      <c r="M33" s="32"/>
    </row>
    <row r="34" spans="8:13" x14ac:dyDescent="0.3">
      <c r="H34" s="9"/>
      <c r="I34" s="9"/>
      <c r="J34" s="9"/>
      <c r="K34" s="9"/>
      <c r="L34" s="9"/>
      <c r="M34" s="32"/>
    </row>
    <row r="35" spans="8:13" x14ac:dyDescent="0.3">
      <c r="H35" s="9"/>
      <c r="I35" s="9"/>
      <c r="J35" s="9"/>
      <c r="K35" s="9"/>
      <c r="L35" s="9"/>
      <c r="M35" s="32"/>
    </row>
    <row r="36" spans="8:13" x14ac:dyDescent="0.3">
      <c r="H36" s="9"/>
      <c r="I36" s="9"/>
      <c r="J36" s="9"/>
      <c r="K36" s="9"/>
      <c r="L36" s="9"/>
      <c r="M36" s="32"/>
    </row>
    <row r="37" spans="8:13" x14ac:dyDescent="0.3">
      <c r="H37" s="9"/>
      <c r="I37" s="9"/>
      <c r="J37" s="9"/>
      <c r="K37" s="9"/>
      <c r="L37" s="9"/>
      <c r="M37" s="32"/>
    </row>
    <row r="38" spans="8:13" x14ac:dyDescent="0.3">
      <c r="H38" s="9"/>
      <c r="I38" s="9"/>
      <c r="J38" s="9"/>
      <c r="K38" s="9"/>
      <c r="L38" s="9"/>
      <c r="M38" s="32"/>
    </row>
    <row r="39" spans="8:13" x14ac:dyDescent="0.3">
      <c r="H39" s="9"/>
      <c r="I39" s="9"/>
      <c r="J39" s="9"/>
      <c r="K39" s="9"/>
      <c r="L39" s="9"/>
      <c r="M39" s="32"/>
    </row>
    <row r="40" spans="8:13" x14ac:dyDescent="0.3">
      <c r="H40" s="9"/>
      <c r="I40" s="9"/>
      <c r="J40" s="9"/>
      <c r="K40" s="9"/>
      <c r="L40" s="9"/>
      <c r="M40" s="32"/>
    </row>
    <row r="41" spans="8:13" x14ac:dyDescent="0.3">
      <c r="H41" s="9"/>
      <c r="I41" s="9"/>
      <c r="J41" s="9"/>
      <c r="K41" s="9"/>
      <c r="L41" s="9"/>
      <c r="M41" s="32"/>
    </row>
    <row r="42" spans="8:13" x14ac:dyDescent="0.3">
      <c r="H42" s="9"/>
      <c r="I42" s="9"/>
      <c r="J42" s="9"/>
      <c r="K42" s="9"/>
      <c r="L42" s="9"/>
      <c r="M42" s="32"/>
    </row>
    <row r="43" spans="8:13" x14ac:dyDescent="0.3">
      <c r="H43" s="9"/>
      <c r="I43" s="9"/>
      <c r="J43" s="9"/>
      <c r="K43" s="9"/>
      <c r="L43" s="9"/>
      <c r="M43" s="32"/>
    </row>
    <row r="44" spans="8:13" x14ac:dyDescent="0.3">
      <c r="H44" s="9"/>
      <c r="I44" s="9"/>
      <c r="J44" s="9"/>
      <c r="K44" s="9"/>
      <c r="L44" s="9"/>
      <c r="M44" s="32"/>
    </row>
    <row r="45" spans="8:13" x14ac:dyDescent="0.3">
      <c r="H45" s="9"/>
      <c r="I45" s="9"/>
      <c r="J45" s="9"/>
      <c r="K45" s="9"/>
      <c r="L45" s="9"/>
      <c r="M45" s="32"/>
    </row>
    <row r="46" spans="8:13" x14ac:dyDescent="0.3">
      <c r="H46" s="9"/>
      <c r="I46" s="9"/>
      <c r="J46" s="9"/>
      <c r="K46" s="9"/>
      <c r="L46" s="9"/>
      <c r="M46" s="32"/>
    </row>
    <row r="47" spans="8:13" x14ac:dyDescent="0.3">
      <c r="H47" s="9"/>
      <c r="I47" s="9"/>
      <c r="J47" s="9"/>
      <c r="K47" s="9"/>
      <c r="L47" s="9"/>
      <c r="M47" s="32"/>
    </row>
    <row r="48" spans="8:13" x14ac:dyDescent="0.3">
      <c r="H48" s="9"/>
      <c r="I48" s="9"/>
      <c r="J48" s="9"/>
      <c r="K48" s="9"/>
      <c r="L48" s="9"/>
      <c r="M48" s="32"/>
    </row>
    <row r="49" spans="8:13" x14ac:dyDescent="0.3">
      <c r="H49" s="9"/>
      <c r="I49" s="9"/>
      <c r="J49" s="9"/>
      <c r="K49" s="9"/>
      <c r="L49" s="9"/>
      <c r="M49" s="32"/>
    </row>
    <row r="50" spans="8:13" x14ac:dyDescent="0.3">
      <c r="H50" s="9"/>
      <c r="I50" s="9"/>
      <c r="J50" s="9"/>
      <c r="K50" s="9"/>
      <c r="L50" s="9"/>
      <c r="M50" s="32"/>
    </row>
    <row r="51" spans="8:13" x14ac:dyDescent="0.3">
      <c r="H51" s="9"/>
      <c r="I51" s="9"/>
      <c r="J51" s="9"/>
      <c r="K51" s="9"/>
      <c r="L51" s="9"/>
      <c r="M51" s="32"/>
    </row>
    <row r="52" spans="8:13" x14ac:dyDescent="0.3">
      <c r="H52" s="9"/>
      <c r="I52" s="9"/>
      <c r="J52" s="9"/>
      <c r="K52" s="9"/>
      <c r="L52" s="9"/>
      <c r="M52" s="32"/>
    </row>
    <row r="53" spans="8:13" x14ac:dyDescent="0.3">
      <c r="H53" s="9"/>
      <c r="I53" s="9"/>
      <c r="J53" s="9"/>
      <c r="K53" s="9"/>
      <c r="L53" s="9"/>
      <c r="M53" s="32"/>
    </row>
    <row r="54" spans="8:13" x14ac:dyDescent="0.3">
      <c r="H54" s="9"/>
      <c r="I54" s="9"/>
      <c r="J54" s="9"/>
      <c r="K54" s="9"/>
      <c r="L54" s="9"/>
      <c r="M54" s="32"/>
    </row>
    <row r="55" spans="8:13" x14ac:dyDescent="0.3">
      <c r="H55" s="9"/>
      <c r="I55" s="9"/>
      <c r="J55" s="9"/>
      <c r="K55" s="9"/>
      <c r="L55" s="9"/>
      <c r="M55" s="32"/>
    </row>
    <row r="56" spans="8:13" x14ac:dyDescent="0.3">
      <c r="H56" s="9"/>
      <c r="I56" s="9"/>
      <c r="J56" s="9"/>
      <c r="K56" s="9"/>
      <c r="L56" s="9"/>
      <c r="M56" s="32"/>
    </row>
    <row r="57" spans="8:13" x14ac:dyDescent="0.3">
      <c r="H57" s="9"/>
      <c r="I57" s="9"/>
      <c r="J57" s="9"/>
      <c r="K57" s="9"/>
      <c r="L57" s="9"/>
      <c r="M57" s="32"/>
    </row>
    <row r="58" spans="8:13" x14ac:dyDescent="0.3">
      <c r="H58" s="9"/>
      <c r="I58" s="9"/>
      <c r="J58" s="9"/>
      <c r="K58" s="9"/>
      <c r="L58" s="9"/>
      <c r="M58" s="32"/>
    </row>
    <row r="59" spans="8:13" x14ac:dyDescent="0.3">
      <c r="H59" s="9"/>
      <c r="I59" s="9"/>
      <c r="J59" s="9"/>
      <c r="K59" s="9"/>
      <c r="L59" s="9"/>
      <c r="M59" s="32"/>
    </row>
    <row r="60" spans="8:13" x14ac:dyDescent="0.3">
      <c r="H60" s="9"/>
      <c r="I60" s="9"/>
      <c r="J60" s="9"/>
      <c r="K60" s="9"/>
      <c r="L60" s="9"/>
      <c r="M60" s="32"/>
    </row>
    <row r="61" spans="8:13" x14ac:dyDescent="0.3">
      <c r="H61" s="9"/>
      <c r="I61" s="9"/>
      <c r="J61" s="9"/>
      <c r="K61" s="9"/>
      <c r="L61" s="9"/>
      <c r="M61" s="32"/>
    </row>
    <row r="62" spans="8:13" x14ac:dyDescent="0.3">
      <c r="H62" s="9"/>
      <c r="I62" s="9"/>
      <c r="J62" s="9"/>
      <c r="K62" s="9"/>
      <c r="L62" s="9"/>
      <c r="M62" s="32"/>
    </row>
    <row r="63" spans="8:13" x14ac:dyDescent="0.3">
      <c r="H63" s="9"/>
      <c r="I63" s="9"/>
      <c r="J63" s="9"/>
      <c r="K63" s="9"/>
      <c r="L63" s="9"/>
      <c r="M63" s="32"/>
    </row>
    <row r="64" spans="8:13" x14ac:dyDescent="0.3">
      <c r="H64" s="9"/>
      <c r="I64" s="9"/>
      <c r="J64" s="9"/>
      <c r="K64" s="9"/>
      <c r="L64" s="9"/>
      <c r="M64" s="32"/>
    </row>
    <row r="65" spans="8:13" x14ac:dyDescent="0.3">
      <c r="H65" s="9"/>
      <c r="I65" s="9"/>
      <c r="J65" s="9"/>
      <c r="K65" s="9"/>
      <c r="L65" s="9"/>
      <c r="M65" s="32"/>
    </row>
    <row r="66" spans="8:13" x14ac:dyDescent="0.3">
      <c r="H66" s="9"/>
      <c r="I66" s="9"/>
      <c r="J66" s="9"/>
      <c r="K66" s="9"/>
      <c r="L66" s="9"/>
      <c r="M66" s="32"/>
    </row>
    <row r="67" spans="8:13" x14ac:dyDescent="0.3">
      <c r="H67" s="9"/>
      <c r="I67" s="9"/>
      <c r="J67" s="9"/>
      <c r="K67" s="9"/>
      <c r="L67" s="9"/>
      <c r="M67" s="32"/>
    </row>
    <row r="68" spans="8:13" x14ac:dyDescent="0.3">
      <c r="H68" s="9"/>
      <c r="I68" s="9"/>
      <c r="J68" s="9"/>
      <c r="K68" s="9"/>
      <c r="L68" s="9"/>
      <c r="M68" s="32"/>
    </row>
    <row r="69" spans="8:13" x14ac:dyDescent="0.3">
      <c r="H69" s="9"/>
      <c r="I69" s="9"/>
      <c r="J69" s="9"/>
      <c r="K69" s="9"/>
      <c r="L69" s="9"/>
      <c r="M69" s="32"/>
    </row>
    <row r="70" spans="8:13" x14ac:dyDescent="0.3">
      <c r="H70" s="9"/>
      <c r="I70" s="9"/>
      <c r="J70" s="9"/>
      <c r="K70" s="9"/>
      <c r="L70" s="9"/>
      <c r="M70" s="32"/>
    </row>
    <row r="71" spans="8:13" x14ac:dyDescent="0.3">
      <c r="H71" s="9"/>
      <c r="I71" s="9"/>
      <c r="J71" s="9"/>
      <c r="K71" s="9"/>
      <c r="L71" s="9"/>
      <c r="M71" s="32"/>
    </row>
    <row r="72" spans="8:13" x14ac:dyDescent="0.3">
      <c r="H72" s="9"/>
      <c r="I72" s="9"/>
      <c r="J72" s="9"/>
      <c r="K72" s="9"/>
      <c r="L72" s="9"/>
      <c r="M72" s="32"/>
    </row>
    <row r="73" spans="8:13" x14ac:dyDescent="0.3">
      <c r="H73" s="9"/>
      <c r="I73" s="9"/>
      <c r="J73" s="9"/>
      <c r="K73" s="9"/>
      <c r="L73" s="9"/>
      <c r="M73" s="32"/>
    </row>
    <row r="74" spans="8:13" x14ac:dyDescent="0.3">
      <c r="H74" s="9"/>
      <c r="I74" s="9"/>
      <c r="J74" s="9"/>
      <c r="K74" s="9"/>
      <c r="L74" s="9"/>
      <c r="M74" s="32"/>
    </row>
    <row r="75" spans="8:13" x14ac:dyDescent="0.3">
      <c r="H75" s="9"/>
      <c r="I75" s="9"/>
      <c r="J75" s="9"/>
      <c r="K75" s="9"/>
      <c r="L75" s="9"/>
      <c r="M75" s="32"/>
    </row>
    <row r="76" spans="8:13" x14ac:dyDescent="0.3">
      <c r="H76" s="9"/>
      <c r="I76" s="9"/>
      <c r="J76" s="9"/>
      <c r="K76" s="9"/>
      <c r="L76" s="9"/>
      <c r="M76" s="32"/>
    </row>
    <row r="77" spans="8:13" x14ac:dyDescent="0.3">
      <c r="H77" s="9"/>
      <c r="I77" s="9"/>
      <c r="J77" s="9"/>
      <c r="K77" s="9"/>
      <c r="L77" s="9"/>
      <c r="M77" s="32"/>
    </row>
    <row r="78" spans="8:13" x14ac:dyDescent="0.3">
      <c r="H78" s="9"/>
      <c r="I78" s="9"/>
      <c r="J78" s="9"/>
      <c r="K78" s="9"/>
      <c r="L78" s="9"/>
      <c r="M78" s="32"/>
    </row>
    <row r="79" spans="8:13" x14ac:dyDescent="0.3">
      <c r="H79" s="9"/>
      <c r="I79" s="9"/>
      <c r="J79" s="9"/>
      <c r="K79" s="9"/>
      <c r="L79" s="9"/>
      <c r="M79" s="32"/>
    </row>
    <row r="80" spans="8:13" x14ac:dyDescent="0.3">
      <c r="H80" s="9"/>
      <c r="I80" s="9"/>
      <c r="J80" s="9"/>
      <c r="K80" s="9"/>
      <c r="L80" s="9"/>
      <c r="M80" s="32"/>
    </row>
    <row r="81" spans="8:13" x14ac:dyDescent="0.3">
      <c r="H81" s="9"/>
      <c r="I81" s="9"/>
      <c r="J81" s="9"/>
      <c r="K81" s="9"/>
      <c r="L81" s="9"/>
      <c r="M81" s="32"/>
    </row>
    <row r="82" spans="8:13" x14ac:dyDescent="0.3">
      <c r="H82" s="9"/>
      <c r="I82" s="9"/>
      <c r="J82" s="9"/>
      <c r="K82" s="9"/>
      <c r="L82" s="9"/>
      <c r="M82" s="32"/>
    </row>
    <row r="83" spans="8:13" x14ac:dyDescent="0.3">
      <c r="H83" s="9"/>
      <c r="I83" s="9"/>
      <c r="J83" s="9"/>
      <c r="K83" s="9"/>
      <c r="L83" s="9"/>
      <c r="M83" s="32"/>
    </row>
    <row r="84" spans="8:13" x14ac:dyDescent="0.3">
      <c r="H84" s="9"/>
      <c r="I84" s="9"/>
      <c r="J84" s="9"/>
      <c r="K84" s="9"/>
      <c r="L84" s="9"/>
      <c r="M84" s="32"/>
    </row>
    <row r="85" spans="8:13" x14ac:dyDescent="0.3">
      <c r="H85" s="9"/>
      <c r="I85" s="9"/>
      <c r="J85" s="9"/>
      <c r="K85" s="9"/>
      <c r="L85" s="9"/>
      <c r="M85" s="32"/>
    </row>
    <row r="86" spans="8:13" x14ac:dyDescent="0.3">
      <c r="H86" s="9"/>
      <c r="I86" s="9"/>
      <c r="J86" s="9"/>
      <c r="K86" s="9"/>
      <c r="L86" s="9"/>
      <c r="M86" s="32"/>
    </row>
    <row r="87" spans="8:13" x14ac:dyDescent="0.3">
      <c r="H87" s="9"/>
      <c r="I87" s="9"/>
      <c r="J87" s="9"/>
      <c r="K87" s="9"/>
      <c r="L87" s="9"/>
      <c r="M87" s="32"/>
    </row>
    <row r="88" spans="8:13" x14ac:dyDescent="0.3">
      <c r="H88" s="9"/>
      <c r="I88" s="9"/>
      <c r="J88" s="9"/>
      <c r="K88" s="9"/>
      <c r="L88" s="9"/>
      <c r="M88" s="32"/>
    </row>
    <row r="89" spans="8:13" x14ac:dyDescent="0.3">
      <c r="H89" s="9"/>
      <c r="I89" s="9"/>
      <c r="J89" s="9"/>
      <c r="K89" s="9"/>
      <c r="L89" s="9"/>
      <c r="M89" s="32"/>
    </row>
    <row r="90" spans="8:13" x14ac:dyDescent="0.3">
      <c r="H90" s="9"/>
      <c r="I90" s="9"/>
      <c r="J90" s="9"/>
      <c r="K90" s="9"/>
      <c r="L90" s="9"/>
      <c r="M90" s="32"/>
    </row>
    <row r="91" spans="8:13" x14ac:dyDescent="0.3">
      <c r="H91" s="9"/>
      <c r="I91" s="9"/>
      <c r="J91" s="9"/>
      <c r="K91" s="9"/>
      <c r="L91" s="9"/>
      <c r="M91" s="32"/>
    </row>
    <row r="92" spans="8:13" x14ac:dyDescent="0.3">
      <c r="H92" s="9"/>
      <c r="I92" s="9"/>
      <c r="J92" s="9"/>
      <c r="K92" s="9"/>
      <c r="L92" s="9"/>
      <c r="M92" s="32"/>
    </row>
    <row r="93" spans="8:13" x14ac:dyDescent="0.3">
      <c r="H93" s="9"/>
      <c r="I93" s="9"/>
      <c r="J93" s="9"/>
      <c r="K93" s="9"/>
      <c r="L93" s="9"/>
      <c r="M93" s="32"/>
    </row>
    <row r="94" spans="8:13" x14ac:dyDescent="0.3">
      <c r="H94" s="9"/>
      <c r="I94" s="9"/>
      <c r="J94" s="9"/>
      <c r="K94" s="9"/>
      <c r="L94" s="9"/>
      <c r="M94" s="32"/>
    </row>
    <row r="95" spans="8:13" x14ac:dyDescent="0.3">
      <c r="H95" s="9"/>
      <c r="I95" s="9"/>
      <c r="J95" s="9"/>
      <c r="K95" s="9"/>
      <c r="L95" s="9"/>
      <c r="M95" s="32"/>
    </row>
    <row r="96" spans="8:13" x14ac:dyDescent="0.3">
      <c r="H96" s="9"/>
      <c r="I96" s="9"/>
      <c r="J96" s="9"/>
      <c r="K96" s="9"/>
      <c r="L96" s="9"/>
      <c r="M96" s="32"/>
    </row>
    <row r="97" spans="8:13" x14ac:dyDescent="0.3">
      <c r="H97" s="9"/>
      <c r="I97" s="9"/>
      <c r="J97" s="9"/>
      <c r="K97" s="9"/>
      <c r="L97" s="9"/>
      <c r="M97" s="32"/>
    </row>
    <row r="98" spans="8:13" x14ac:dyDescent="0.3">
      <c r="H98" s="9"/>
      <c r="I98" s="9"/>
      <c r="J98" s="9"/>
      <c r="K98" s="9"/>
      <c r="L98" s="9"/>
      <c r="M98" s="32"/>
    </row>
    <row r="99" spans="8:13" x14ac:dyDescent="0.3">
      <c r="H99" s="9"/>
      <c r="I99" s="9"/>
      <c r="J99" s="9"/>
      <c r="K99" s="9"/>
      <c r="L99" s="9"/>
      <c r="M99" s="32"/>
    </row>
    <row r="100" spans="8:13" x14ac:dyDescent="0.3">
      <c r="H100" s="9"/>
      <c r="I100" s="9"/>
      <c r="J100" s="9"/>
      <c r="K100" s="9"/>
      <c r="L100" s="9"/>
      <c r="M100" s="32"/>
    </row>
    <row r="101" spans="8:13" x14ac:dyDescent="0.3">
      <c r="H101" s="9"/>
      <c r="I101" s="9"/>
      <c r="J101" s="9"/>
      <c r="K101" s="9"/>
      <c r="L101" s="9"/>
      <c r="M101" s="32"/>
    </row>
    <row r="102" spans="8:13" x14ac:dyDescent="0.3">
      <c r="H102" s="9"/>
      <c r="I102" s="9"/>
      <c r="J102" s="9"/>
      <c r="K102" s="9"/>
      <c r="L102" s="9"/>
      <c r="M102" s="32"/>
    </row>
    <row r="103" spans="8:13" x14ac:dyDescent="0.3">
      <c r="H103" s="9"/>
      <c r="I103" s="9"/>
      <c r="J103" s="9"/>
      <c r="K103" s="9"/>
      <c r="L103" s="9"/>
      <c r="M103" s="32"/>
    </row>
    <row r="104" spans="8:13" x14ac:dyDescent="0.3">
      <c r="H104" s="9"/>
      <c r="I104" s="9"/>
      <c r="J104" s="9"/>
      <c r="K104" s="9"/>
      <c r="L104" s="9"/>
      <c r="M104" s="32"/>
    </row>
    <row r="105" spans="8:13" x14ac:dyDescent="0.3">
      <c r="H105" s="9"/>
      <c r="I105" s="9"/>
      <c r="J105" s="9"/>
      <c r="K105" s="9"/>
      <c r="L105" s="9"/>
      <c r="M105" s="32"/>
    </row>
    <row r="106" spans="8:13" x14ac:dyDescent="0.3">
      <c r="H106" s="9"/>
      <c r="I106" s="9"/>
      <c r="J106" s="9"/>
      <c r="K106" s="9"/>
      <c r="L106" s="9"/>
      <c r="M106" s="32"/>
    </row>
    <row r="107" spans="8:13" x14ac:dyDescent="0.3">
      <c r="H107" s="9"/>
      <c r="I107" s="9"/>
      <c r="J107" s="9"/>
      <c r="K107" s="9"/>
      <c r="L107" s="9"/>
      <c r="M107" s="32"/>
    </row>
    <row r="108" spans="8:13" x14ac:dyDescent="0.3">
      <c r="H108" s="9"/>
      <c r="I108" s="9"/>
      <c r="J108" s="9"/>
      <c r="K108" s="9"/>
      <c r="L108" s="9"/>
      <c r="M108" s="32"/>
    </row>
    <row r="109" spans="8:13" x14ac:dyDescent="0.3">
      <c r="H109" s="9"/>
      <c r="I109" s="9"/>
      <c r="J109" s="9"/>
      <c r="K109" s="9"/>
      <c r="L109" s="9"/>
      <c r="M109" s="32"/>
    </row>
    <row r="110" spans="8:13" x14ac:dyDescent="0.3">
      <c r="H110" s="9"/>
      <c r="I110" s="9"/>
      <c r="J110" s="9"/>
      <c r="K110" s="9"/>
      <c r="L110" s="9"/>
      <c r="M110" s="32"/>
    </row>
    <row r="111" spans="8:13" x14ac:dyDescent="0.3">
      <c r="H111" s="9"/>
      <c r="I111" s="9"/>
      <c r="J111" s="9"/>
      <c r="K111" s="9"/>
      <c r="L111" s="9"/>
      <c r="M111" s="32"/>
    </row>
    <row r="112" spans="8:13" x14ac:dyDescent="0.3">
      <c r="H112" s="9"/>
      <c r="I112" s="9"/>
      <c r="J112" s="9"/>
      <c r="K112" s="9"/>
      <c r="L112" s="9"/>
      <c r="M112" s="32"/>
    </row>
    <row r="113" spans="8:13" x14ac:dyDescent="0.3">
      <c r="H113" s="9"/>
      <c r="I113" s="9"/>
      <c r="J113" s="9"/>
      <c r="K113" s="9"/>
      <c r="L113" s="9"/>
      <c r="M113" s="32"/>
    </row>
    <row r="114" spans="8:13" x14ac:dyDescent="0.3">
      <c r="H114" s="9"/>
      <c r="I114" s="9"/>
      <c r="J114" s="9"/>
      <c r="K114" s="9"/>
      <c r="L114" s="9"/>
      <c r="M114" s="32"/>
    </row>
    <row r="115" spans="8:13" x14ac:dyDescent="0.3">
      <c r="H115" s="9"/>
      <c r="I115" s="9"/>
      <c r="J115" s="9"/>
      <c r="K115" s="9"/>
      <c r="L115" s="9"/>
      <c r="M115" s="32"/>
    </row>
    <row r="116" spans="8:13" x14ac:dyDescent="0.3">
      <c r="H116" s="9"/>
      <c r="I116" s="9"/>
      <c r="J116" s="9"/>
      <c r="K116" s="9"/>
      <c r="L116" s="9"/>
      <c r="M116" s="32"/>
    </row>
    <row r="117" spans="8:13" x14ac:dyDescent="0.3">
      <c r="H117" s="9"/>
      <c r="I117" s="9"/>
      <c r="J117" s="9"/>
      <c r="K117" s="9"/>
      <c r="L117" s="9"/>
      <c r="M117" s="32"/>
    </row>
    <row r="118" spans="8:13" x14ac:dyDescent="0.3">
      <c r="H118" s="9"/>
      <c r="I118" s="9"/>
      <c r="J118" s="9"/>
      <c r="K118" s="9"/>
      <c r="L118" s="9"/>
      <c r="M118" s="32"/>
    </row>
    <row r="119" spans="8:13" x14ac:dyDescent="0.3">
      <c r="H119" s="9"/>
      <c r="I119" s="9"/>
      <c r="J119" s="9"/>
      <c r="K119" s="9"/>
      <c r="L119" s="9"/>
      <c r="M119" s="32"/>
    </row>
    <row r="120" spans="8:13" x14ac:dyDescent="0.3">
      <c r="H120" s="9"/>
      <c r="I120" s="9"/>
      <c r="J120" s="9"/>
      <c r="K120" s="9"/>
      <c r="L120" s="9"/>
      <c r="M120" s="32"/>
    </row>
    <row r="121" spans="8:13" x14ac:dyDescent="0.3">
      <c r="H121" s="9"/>
      <c r="I121" s="9"/>
      <c r="J121" s="9"/>
      <c r="K121" s="9"/>
      <c r="L121" s="9"/>
      <c r="M121" s="32"/>
    </row>
    <row r="122" spans="8:13" x14ac:dyDescent="0.3">
      <c r="H122" s="9"/>
      <c r="I122" s="9"/>
      <c r="J122" s="9"/>
      <c r="K122" s="9"/>
      <c r="L122" s="9"/>
      <c r="M122" s="32"/>
    </row>
    <row r="123" spans="8:13" x14ac:dyDescent="0.3">
      <c r="H123" s="9"/>
      <c r="I123" s="9"/>
      <c r="J123" s="9"/>
      <c r="K123" s="9"/>
      <c r="L123" s="9"/>
      <c r="M123" s="32"/>
    </row>
    <row r="124" spans="8:13" x14ac:dyDescent="0.3">
      <c r="H124" s="9"/>
      <c r="I124" s="9"/>
      <c r="J124" s="9"/>
      <c r="K124" s="9"/>
      <c r="L124" s="9"/>
      <c r="M124" s="32"/>
    </row>
    <row r="125" spans="8:13" x14ac:dyDescent="0.3">
      <c r="H125" s="9"/>
      <c r="I125" s="9"/>
      <c r="J125" s="9"/>
      <c r="K125" s="9"/>
      <c r="L125" s="9"/>
      <c r="M125" s="32"/>
    </row>
    <row r="126" spans="8:13" x14ac:dyDescent="0.3">
      <c r="H126" s="9"/>
      <c r="I126" s="9"/>
      <c r="J126" s="9"/>
      <c r="K126" s="9"/>
      <c r="L126" s="9"/>
      <c r="M126" s="32"/>
    </row>
    <row r="127" spans="8:13" x14ac:dyDescent="0.3">
      <c r="H127" s="9"/>
      <c r="I127" s="9"/>
      <c r="J127" s="9"/>
      <c r="K127" s="9"/>
      <c r="L127" s="9"/>
      <c r="M127" s="32"/>
    </row>
    <row r="128" spans="8:13" x14ac:dyDescent="0.3">
      <c r="H128" s="9"/>
      <c r="I128" s="9"/>
      <c r="J128" s="9"/>
      <c r="K128" s="9"/>
      <c r="L128" s="9"/>
      <c r="M128" s="32"/>
    </row>
    <row r="129" spans="8:13" x14ac:dyDescent="0.3">
      <c r="H129" s="9"/>
      <c r="I129" s="9"/>
      <c r="J129" s="9"/>
      <c r="K129" s="9"/>
      <c r="L129" s="9"/>
      <c r="M129" s="32"/>
    </row>
    <row r="130" spans="8:13" x14ac:dyDescent="0.3">
      <c r="H130" s="9"/>
      <c r="I130" s="9"/>
      <c r="J130" s="9"/>
      <c r="K130" s="9"/>
      <c r="L130" s="9"/>
      <c r="M130" s="32"/>
    </row>
    <row r="131" spans="8:13" x14ac:dyDescent="0.3">
      <c r="H131" s="9"/>
      <c r="I131" s="9"/>
      <c r="J131" s="9"/>
      <c r="K131" s="9"/>
      <c r="L131" s="9"/>
      <c r="M131" s="32"/>
    </row>
    <row r="132" spans="8:13" x14ac:dyDescent="0.3">
      <c r="H132" s="9"/>
      <c r="I132" s="9"/>
      <c r="J132" s="9"/>
      <c r="K132" s="9"/>
      <c r="L132" s="9"/>
      <c r="M132" s="32"/>
    </row>
    <row r="133" spans="8:13" x14ac:dyDescent="0.3">
      <c r="H133" s="9"/>
      <c r="I133" s="9"/>
      <c r="J133" s="9"/>
      <c r="K133" s="9"/>
      <c r="L133" s="9"/>
      <c r="M133" s="32"/>
    </row>
    <row r="134" spans="8:13" x14ac:dyDescent="0.3">
      <c r="H134" s="9"/>
      <c r="I134" s="9"/>
      <c r="J134" s="9"/>
      <c r="K134" s="9"/>
      <c r="L134" s="9"/>
      <c r="M134" s="32"/>
    </row>
    <row r="135" spans="8:13" x14ac:dyDescent="0.3">
      <c r="H135" s="9"/>
      <c r="I135" s="9"/>
      <c r="J135" s="9"/>
      <c r="K135" s="9"/>
      <c r="L135" s="9"/>
      <c r="M135" s="32"/>
    </row>
    <row r="136" spans="8:13" x14ac:dyDescent="0.3">
      <c r="H136" s="9"/>
      <c r="I136" s="9"/>
      <c r="J136" s="9"/>
      <c r="K136" s="9"/>
      <c r="L136" s="9"/>
      <c r="M136" s="32"/>
    </row>
    <row r="137" spans="8:13" x14ac:dyDescent="0.3">
      <c r="H137" s="9"/>
      <c r="I137" s="9"/>
      <c r="J137" s="9"/>
      <c r="K137" s="9"/>
      <c r="L137" s="9"/>
      <c r="M137" s="32"/>
    </row>
    <row r="138" spans="8:13" x14ac:dyDescent="0.3">
      <c r="H138" s="9"/>
      <c r="I138" s="9"/>
      <c r="J138" s="9"/>
      <c r="K138" s="9"/>
      <c r="L138" s="9"/>
      <c r="M138" s="32"/>
    </row>
    <row r="139" spans="8:13" x14ac:dyDescent="0.3">
      <c r="H139" s="9"/>
      <c r="I139" s="9"/>
      <c r="J139" s="9"/>
      <c r="K139" s="9"/>
      <c r="L139" s="9"/>
      <c r="M139" s="32"/>
    </row>
    <row r="140" spans="8:13" x14ac:dyDescent="0.3">
      <c r="H140" s="9"/>
      <c r="I140" s="9"/>
      <c r="J140" s="9"/>
      <c r="K140" s="9"/>
      <c r="L140" s="9"/>
      <c r="M140" s="32"/>
    </row>
    <row r="141" spans="8:13" x14ac:dyDescent="0.3">
      <c r="H141" s="9"/>
      <c r="I141" s="9"/>
      <c r="J141" s="9"/>
      <c r="K141" s="9"/>
      <c r="L141" s="9"/>
      <c r="M141" s="32"/>
    </row>
    <row r="142" spans="8:13" x14ac:dyDescent="0.3">
      <c r="H142" s="9"/>
      <c r="I142" s="9"/>
      <c r="J142" s="9"/>
      <c r="K142" s="9"/>
      <c r="L142" s="9"/>
      <c r="M142" s="32"/>
    </row>
    <row r="143" spans="8:13" x14ac:dyDescent="0.3">
      <c r="H143" s="9"/>
      <c r="I143" s="9"/>
      <c r="J143" s="9"/>
      <c r="K143" s="9"/>
      <c r="L143" s="9"/>
      <c r="M143" s="32"/>
    </row>
    <row r="144" spans="8:13" x14ac:dyDescent="0.3">
      <c r="H144" s="9"/>
      <c r="I144" s="9"/>
      <c r="J144" s="9"/>
      <c r="K144" s="9"/>
      <c r="L144" s="9"/>
      <c r="M144" s="32"/>
    </row>
    <row r="145" spans="8:13" x14ac:dyDescent="0.3">
      <c r="H145" s="9"/>
      <c r="I145" s="9"/>
      <c r="J145" s="9"/>
      <c r="K145" s="9"/>
      <c r="L145" s="9"/>
      <c r="M145" s="32"/>
    </row>
    <row r="146" spans="8:13" x14ac:dyDescent="0.3">
      <c r="H146" s="9"/>
      <c r="I146" s="9"/>
      <c r="J146" s="9"/>
      <c r="K146" s="9"/>
      <c r="L146" s="9"/>
      <c r="M146" s="32"/>
    </row>
    <row r="147" spans="8:13" x14ac:dyDescent="0.3">
      <c r="H147" s="9"/>
      <c r="I147" s="9"/>
      <c r="J147" s="9"/>
      <c r="K147" s="9"/>
      <c r="L147" s="9"/>
      <c r="M147" s="32"/>
    </row>
    <row r="148" spans="8:13" x14ac:dyDescent="0.3">
      <c r="H148" s="9"/>
      <c r="I148" s="9"/>
      <c r="J148" s="9"/>
      <c r="K148" s="9"/>
      <c r="L148" s="9"/>
      <c r="M148" s="32"/>
    </row>
    <row r="149" spans="8:13" x14ac:dyDescent="0.3">
      <c r="H149" s="9"/>
      <c r="I149" s="9"/>
      <c r="J149" s="9"/>
      <c r="K149" s="9"/>
      <c r="L149" s="9"/>
      <c r="M149" s="32"/>
    </row>
    <row r="150" spans="8:13" x14ac:dyDescent="0.3">
      <c r="H150" s="9"/>
      <c r="I150" s="9"/>
      <c r="J150" s="9"/>
      <c r="K150" s="9"/>
      <c r="L150" s="9"/>
      <c r="M150" s="32"/>
    </row>
    <row r="151" spans="8:13" x14ac:dyDescent="0.3">
      <c r="H151" s="9"/>
      <c r="I151" s="9"/>
      <c r="J151" s="9"/>
      <c r="K151" s="9"/>
      <c r="L151" s="9"/>
      <c r="M151" s="32"/>
    </row>
    <row r="152" spans="8:13" x14ac:dyDescent="0.3">
      <c r="H152" s="9"/>
      <c r="I152" s="9"/>
      <c r="J152" s="9"/>
      <c r="K152" s="9"/>
      <c r="L152" s="9"/>
      <c r="M152" s="32"/>
    </row>
    <row r="153" spans="8:13" x14ac:dyDescent="0.3">
      <c r="H153" s="9"/>
      <c r="I153" s="9"/>
      <c r="J153" s="9"/>
      <c r="K153" s="9"/>
      <c r="L153" s="9"/>
      <c r="M153" s="32"/>
    </row>
    <row r="154" spans="8:13" x14ac:dyDescent="0.3">
      <c r="H154" s="9"/>
      <c r="I154" s="9"/>
      <c r="J154" s="9"/>
      <c r="K154" s="9"/>
      <c r="L154" s="9"/>
      <c r="M154" s="32"/>
    </row>
    <row r="155" spans="8:13" x14ac:dyDescent="0.3">
      <c r="H155" s="9"/>
      <c r="I155" s="9"/>
      <c r="J155" s="9"/>
      <c r="K155" s="9"/>
      <c r="L155" s="9"/>
      <c r="M155" s="32"/>
    </row>
    <row r="156" spans="8:13" x14ac:dyDescent="0.3">
      <c r="H156" s="9"/>
      <c r="I156" s="9"/>
      <c r="J156" s="9"/>
      <c r="K156" s="9"/>
      <c r="L156" s="9"/>
      <c r="M156" s="32"/>
    </row>
    <row r="157" spans="8:13" x14ac:dyDescent="0.3">
      <c r="H157" s="9"/>
      <c r="I157" s="9"/>
      <c r="J157" s="9"/>
      <c r="K157" s="9"/>
      <c r="L157" s="9"/>
      <c r="M157" s="32"/>
    </row>
    <row r="158" spans="8:13" x14ac:dyDescent="0.3">
      <c r="H158" s="9"/>
      <c r="I158" s="9"/>
      <c r="J158" s="9"/>
      <c r="K158" s="9"/>
      <c r="L158" s="9"/>
      <c r="M158" s="32"/>
    </row>
    <row r="159" spans="8:13" x14ac:dyDescent="0.3">
      <c r="H159" s="9"/>
      <c r="I159" s="9"/>
      <c r="J159" s="9"/>
      <c r="K159" s="9"/>
      <c r="L159" s="9"/>
      <c r="M159" s="32"/>
    </row>
    <row r="160" spans="8:13" x14ac:dyDescent="0.3">
      <c r="H160" s="9"/>
      <c r="I160" s="9"/>
      <c r="J160" s="9"/>
      <c r="K160" s="9"/>
      <c r="L160" s="9"/>
      <c r="M160" s="32"/>
    </row>
    <row r="161" spans="8:13" x14ac:dyDescent="0.3">
      <c r="H161" s="9"/>
      <c r="I161" s="9"/>
      <c r="J161" s="9"/>
      <c r="K161" s="9"/>
      <c r="L161" s="9"/>
      <c r="M161" s="32"/>
    </row>
    <row r="162" spans="8:13" x14ac:dyDescent="0.3">
      <c r="H162" s="9"/>
      <c r="I162" s="9"/>
      <c r="J162" s="9"/>
      <c r="K162" s="9"/>
      <c r="L162" s="9"/>
      <c r="M162" s="32"/>
    </row>
    <row r="163" spans="8:13" x14ac:dyDescent="0.3">
      <c r="H163" s="9"/>
      <c r="I163" s="9"/>
      <c r="J163" s="9"/>
      <c r="K163" s="9"/>
      <c r="L163" s="9"/>
      <c r="M163" s="32"/>
    </row>
    <row r="164" spans="8:13" x14ac:dyDescent="0.3">
      <c r="H164" s="9"/>
      <c r="I164" s="9"/>
      <c r="J164" s="9"/>
      <c r="K164" s="9"/>
      <c r="L164" s="9"/>
      <c r="M164" s="32"/>
    </row>
    <row r="165" spans="8:13" x14ac:dyDescent="0.3">
      <c r="H165" s="9"/>
      <c r="I165" s="9"/>
      <c r="J165" s="9"/>
      <c r="K165" s="9"/>
      <c r="L165" s="9"/>
      <c r="M165" s="32"/>
    </row>
    <row r="166" spans="8:13" x14ac:dyDescent="0.3">
      <c r="H166" s="9"/>
      <c r="I166" s="9"/>
      <c r="J166" s="9"/>
      <c r="K166" s="9"/>
      <c r="L166" s="9"/>
      <c r="M166" s="32"/>
    </row>
    <row r="167" spans="8:13" x14ac:dyDescent="0.3">
      <c r="H167" s="9"/>
      <c r="I167" s="9"/>
      <c r="J167" s="9"/>
      <c r="K167" s="9"/>
      <c r="L167" s="9"/>
      <c r="M167" s="32"/>
    </row>
    <row r="168" spans="8:13" x14ac:dyDescent="0.3">
      <c r="H168" s="9"/>
      <c r="I168" s="9"/>
      <c r="J168" s="9"/>
      <c r="K168" s="9"/>
      <c r="L168" s="9"/>
      <c r="M168" s="32"/>
    </row>
    <row r="169" spans="8:13" x14ac:dyDescent="0.3">
      <c r="H169" s="9"/>
      <c r="I169" s="9"/>
      <c r="J169" s="9"/>
      <c r="K169" s="9"/>
      <c r="L169" s="9"/>
      <c r="M169" s="32"/>
    </row>
    <row r="170" spans="8:13" x14ac:dyDescent="0.3">
      <c r="H170" s="9"/>
      <c r="I170" s="9"/>
      <c r="J170" s="9"/>
      <c r="K170" s="9"/>
      <c r="L170" s="9"/>
      <c r="M170" s="32"/>
    </row>
    <row r="171" spans="8:13" x14ac:dyDescent="0.3">
      <c r="H171" s="9"/>
      <c r="I171" s="9"/>
      <c r="J171" s="9"/>
      <c r="K171" s="9"/>
      <c r="L171" s="9"/>
      <c r="M171" s="32"/>
    </row>
    <row r="172" spans="8:13" x14ac:dyDescent="0.3">
      <c r="H172" s="9"/>
      <c r="I172" s="9"/>
      <c r="J172" s="9"/>
      <c r="K172" s="9"/>
      <c r="L172" s="9"/>
      <c r="M172" s="32"/>
    </row>
    <row r="173" spans="8:13" x14ac:dyDescent="0.3">
      <c r="H173" s="9"/>
      <c r="I173" s="9"/>
      <c r="J173" s="9"/>
      <c r="K173" s="9"/>
      <c r="L173" s="9"/>
      <c r="M173" s="32"/>
    </row>
    <row r="174" spans="8:13" x14ac:dyDescent="0.3">
      <c r="H174" s="9"/>
      <c r="I174" s="9"/>
      <c r="J174" s="9"/>
      <c r="K174" s="9"/>
      <c r="L174" s="9"/>
      <c r="M174" s="32"/>
    </row>
    <row r="175" spans="8:13" x14ac:dyDescent="0.3">
      <c r="H175" s="9"/>
      <c r="I175" s="9"/>
      <c r="J175" s="9"/>
      <c r="K175" s="9"/>
      <c r="L175" s="9"/>
      <c r="M175" s="32"/>
    </row>
    <row r="176" spans="8:13" x14ac:dyDescent="0.3">
      <c r="H176" s="9"/>
      <c r="I176" s="9"/>
      <c r="J176" s="9"/>
      <c r="K176" s="9"/>
      <c r="L176" s="9"/>
      <c r="M176" s="32"/>
    </row>
    <row r="177" spans="8:13" x14ac:dyDescent="0.3">
      <c r="H177" s="9"/>
      <c r="I177" s="9"/>
      <c r="J177" s="9"/>
      <c r="K177" s="9"/>
      <c r="L177" s="9"/>
      <c r="M177" s="32"/>
    </row>
    <row r="178" spans="8:13" x14ac:dyDescent="0.3">
      <c r="H178" s="9"/>
      <c r="I178" s="9"/>
      <c r="J178" s="9"/>
      <c r="K178" s="9"/>
      <c r="L178" s="9"/>
      <c r="M178" s="32"/>
    </row>
    <row r="179" spans="8:13" x14ac:dyDescent="0.3">
      <c r="H179" s="9"/>
      <c r="I179" s="9"/>
      <c r="J179" s="9"/>
      <c r="K179" s="9"/>
      <c r="L179" s="9"/>
      <c r="M179" s="32"/>
    </row>
    <row r="180" spans="8:13" x14ac:dyDescent="0.3">
      <c r="H180" s="9"/>
      <c r="I180" s="9"/>
      <c r="J180" s="9"/>
      <c r="K180" s="9"/>
      <c r="L180" s="9"/>
      <c r="M180" s="32"/>
    </row>
    <row r="181" spans="8:13" x14ac:dyDescent="0.3">
      <c r="H181" s="9"/>
      <c r="I181" s="9"/>
      <c r="J181" s="9"/>
      <c r="K181" s="9"/>
      <c r="L181" s="9"/>
      <c r="M181" s="32"/>
    </row>
    <row r="182" spans="8:13" x14ac:dyDescent="0.3">
      <c r="H182" s="9"/>
      <c r="I182" s="9"/>
      <c r="J182" s="9"/>
      <c r="K182" s="9"/>
      <c r="L182" s="9"/>
      <c r="M182" s="32"/>
    </row>
    <row r="183" spans="8:13" x14ac:dyDescent="0.3">
      <c r="H183" s="9"/>
      <c r="I183" s="9"/>
      <c r="J183" s="9"/>
      <c r="K183" s="9"/>
      <c r="L183" s="9"/>
      <c r="M183" s="32"/>
    </row>
    <row r="184" spans="8:13" x14ac:dyDescent="0.3">
      <c r="H184" s="9"/>
      <c r="I184" s="9"/>
      <c r="J184" s="9"/>
      <c r="K184" s="9"/>
      <c r="L184" s="9"/>
      <c r="M184" s="32"/>
    </row>
    <row r="185" spans="8:13" x14ac:dyDescent="0.3">
      <c r="H185" s="9"/>
      <c r="I185" s="9"/>
      <c r="J185" s="9"/>
      <c r="K185" s="9"/>
      <c r="L185" s="9"/>
      <c r="M185" s="32"/>
    </row>
    <row r="186" spans="8:13" x14ac:dyDescent="0.3">
      <c r="H186" s="9"/>
      <c r="I186" s="9"/>
      <c r="J186" s="9"/>
      <c r="K186" s="9"/>
      <c r="L186" s="9"/>
      <c r="M186" s="32"/>
    </row>
    <row r="187" spans="8:13" x14ac:dyDescent="0.3">
      <c r="H187" s="9"/>
      <c r="I187" s="9"/>
      <c r="J187" s="9"/>
      <c r="K187" s="9"/>
      <c r="L187" s="9"/>
      <c r="M187" s="32"/>
    </row>
    <row r="188" spans="8:13" x14ac:dyDescent="0.3">
      <c r="H188" s="9"/>
      <c r="I188" s="9"/>
      <c r="J188" s="9"/>
      <c r="K188" s="9"/>
      <c r="L188" s="9"/>
      <c r="M188" s="32"/>
    </row>
    <row r="189" spans="8:13" x14ac:dyDescent="0.3">
      <c r="H189" s="9"/>
      <c r="I189" s="9"/>
      <c r="J189" s="9"/>
      <c r="K189" s="9"/>
      <c r="L189" s="9"/>
      <c r="M189" s="32"/>
    </row>
    <row r="190" spans="8:13" x14ac:dyDescent="0.3">
      <c r="H190" s="9"/>
      <c r="I190" s="9"/>
      <c r="J190" s="9"/>
      <c r="K190" s="9"/>
      <c r="L190" s="9"/>
      <c r="M190" s="32"/>
    </row>
    <row r="191" spans="8:13" x14ac:dyDescent="0.3">
      <c r="H191" s="9"/>
      <c r="I191" s="9"/>
      <c r="J191" s="9"/>
      <c r="K191" s="9"/>
      <c r="L191" s="9"/>
      <c r="M191" s="32"/>
    </row>
    <row r="192" spans="8:13" x14ac:dyDescent="0.3">
      <c r="H192" s="9"/>
      <c r="I192" s="9"/>
      <c r="J192" s="9"/>
      <c r="K192" s="9"/>
      <c r="L192" s="9"/>
      <c r="M192" s="32"/>
    </row>
    <row r="193" spans="8:13" x14ac:dyDescent="0.3">
      <c r="H193" s="9"/>
      <c r="I193" s="9"/>
      <c r="J193" s="9"/>
      <c r="K193" s="9"/>
      <c r="L193" s="9"/>
      <c r="M193" s="32"/>
    </row>
    <row r="194" spans="8:13" x14ac:dyDescent="0.3">
      <c r="H194" s="9"/>
      <c r="I194" s="9"/>
      <c r="J194" s="9"/>
      <c r="K194" s="9"/>
      <c r="L194" s="9"/>
      <c r="M194" s="32"/>
    </row>
    <row r="195" spans="8:13" x14ac:dyDescent="0.3">
      <c r="H195" s="9"/>
      <c r="I195" s="9"/>
      <c r="J195" s="9"/>
      <c r="K195" s="9"/>
      <c r="L195" s="9"/>
      <c r="M195" s="32"/>
    </row>
    <row r="196" spans="8:13" x14ac:dyDescent="0.3">
      <c r="H196" s="9"/>
      <c r="I196" s="9"/>
      <c r="J196" s="9"/>
      <c r="K196" s="9"/>
      <c r="L196" s="9"/>
      <c r="M196" s="32"/>
    </row>
    <row r="197" spans="8:13" x14ac:dyDescent="0.3">
      <c r="H197" s="9"/>
      <c r="I197" s="9"/>
      <c r="J197" s="9"/>
      <c r="K197" s="9"/>
      <c r="L197" s="9"/>
      <c r="M197" s="32"/>
    </row>
    <row r="198" spans="8:13" x14ac:dyDescent="0.3">
      <c r="H198" s="9"/>
      <c r="I198" s="9"/>
      <c r="J198" s="9"/>
      <c r="K198" s="9"/>
      <c r="L198" s="9"/>
      <c r="M198" s="32"/>
    </row>
    <row r="199" spans="8:13" x14ac:dyDescent="0.3">
      <c r="H199" s="9"/>
      <c r="I199" s="9"/>
      <c r="J199" s="9"/>
      <c r="K199" s="9"/>
      <c r="L199" s="9"/>
      <c r="M199" s="32"/>
    </row>
    <row r="200" spans="8:13" x14ac:dyDescent="0.3">
      <c r="H200" s="9"/>
      <c r="I200" s="9"/>
      <c r="J200" s="9"/>
      <c r="K200" s="9"/>
      <c r="L200" s="9"/>
      <c r="M200" s="32"/>
    </row>
    <row r="201" spans="8:13" x14ac:dyDescent="0.3">
      <c r="H201" s="9"/>
      <c r="I201" s="9"/>
      <c r="J201" s="9"/>
      <c r="K201" s="9"/>
      <c r="L201" s="9"/>
      <c r="M201" s="32"/>
    </row>
    <row r="202" spans="8:13" x14ac:dyDescent="0.3">
      <c r="H202" s="9"/>
      <c r="I202" s="9"/>
      <c r="J202" s="9"/>
      <c r="K202" s="9"/>
      <c r="L202" s="9"/>
      <c r="M202" s="32"/>
    </row>
    <row r="203" spans="8:13" x14ac:dyDescent="0.3">
      <c r="H203" s="9"/>
      <c r="I203" s="9"/>
      <c r="J203" s="9"/>
      <c r="K203" s="9"/>
      <c r="L203" s="9"/>
      <c r="M203" s="32"/>
    </row>
    <row r="204" spans="8:13" x14ac:dyDescent="0.3">
      <c r="H204" s="9"/>
      <c r="I204" s="9"/>
      <c r="J204" s="9"/>
      <c r="K204" s="9"/>
      <c r="L204" s="9"/>
      <c r="M204" s="32"/>
    </row>
    <row r="205" spans="8:13" x14ac:dyDescent="0.3">
      <c r="H205" s="9"/>
      <c r="I205" s="9"/>
      <c r="J205" s="9"/>
      <c r="K205" s="9"/>
      <c r="L205" s="9"/>
      <c r="M205" s="32"/>
    </row>
    <row r="206" spans="8:13" x14ac:dyDescent="0.3">
      <c r="H206" s="9"/>
      <c r="I206" s="9"/>
      <c r="J206" s="9"/>
      <c r="K206" s="9"/>
      <c r="L206" s="9"/>
      <c r="M206" s="32"/>
    </row>
    <row r="207" spans="8:13" x14ac:dyDescent="0.3">
      <c r="H207" s="9"/>
      <c r="I207" s="9"/>
      <c r="J207" s="9"/>
      <c r="K207" s="9"/>
      <c r="L207" s="9"/>
      <c r="M207" s="32"/>
    </row>
    <row r="208" spans="8:13" x14ac:dyDescent="0.3">
      <c r="H208" s="9"/>
      <c r="I208" s="9"/>
      <c r="J208" s="9"/>
      <c r="K208" s="9"/>
      <c r="L208" s="9"/>
      <c r="M208" s="32"/>
    </row>
    <row r="209" spans="8:13" x14ac:dyDescent="0.3">
      <c r="H209" s="9"/>
      <c r="I209" s="9"/>
      <c r="J209" s="9"/>
      <c r="K209" s="9"/>
      <c r="L209" s="9"/>
      <c r="M209" s="32"/>
    </row>
    <row r="210" spans="8:13" x14ac:dyDescent="0.3">
      <c r="H210" s="9"/>
      <c r="I210" s="9"/>
      <c r="J210" s="9"/>
      <c r="K210" s="9"/>
      <c r="L210" s="9"/>
      <c r="M210" s="32"/>
    </row>
    <row r="211" spans="8:13" x14ac:dyDescent="0.3">
      <c r="H211" s="9"/>
      <c r="I211" s="9"/>
      <c r="J211" s="9"/>
      <c r="K211" s="9"/>
      <c r="L211" s="9"/>
      <c r="M211" s="32"/>
    </row>
    <row r="212" spans="8:13" x14ac:dyDescent="0.3">
      <c r="H212" s="9"/>
      <c r="I212" s="9"/>
      <c r="J212" s="9"/>
      <c r="K212" s="9"/>
      <c r="L212" s="9"/>
      <c r="M212" s="32"/>
    </row>
    <row r="213" spans="8:13" x14ac:dyDescent="0.3">
      <c r="H213" s="9"/>
      <c r="I213" s="9"/>
      <c r="J213" s="9"/>
      <c r="K213" s="9"/>
      <c r="L213" s="9"/>
      <c r="M213" s="32"/>
    </row>
    <row r="214" spans="8:13" x14ac:dyDescent="0.3">
      <c r="H214" s="9"/>
      <c r="I214" s="9"/>
      <c r="J214" s="9"/>
      <c r="K214" s="9"/>
      <c r="L214" s="9"/>
      <c r="M214" s="32"/>
    </row>
    <row r="215" spans="8:13" x14ac:dyDescent="0.3">
      <c r="H215" s="9"/>
      <c r="I215" s="9"/>
      <c r="J215" s="9"/>
      <c r="K215" s="9"/>
      <c r="L215" s="9"/>
      <c r="M215" s="32"/>
    </row>
    <row r="216" spans="8:13" x14ac:dyDescent="0.3">
      <c r="H216" s="9"/>
      <c r="I216" s="9"/>
      <c r="J216" s="9"/>
      <c r="K216" s="9"/>
      <c r="L216" s="9"/>
      <c r="M216" s="32"/>
    </row>
    <row r="217" spans="8:13" x14ac:dyDescent="0.3">
      <c r="H217" s="9"/>
      <c r="I217" s="9"/>
      <c r="J217" s="9"/>
      <c r="K217" s="9"/>
      <c r="L217" s="9"/>
      <c r="M217" s="32"/>
    </row>
    <row r="218" spans="8:13" x14ac:dyDescent="0.3">
      <c r="H218" s="9"/>
      <c r="I218" s="9"/>
      <c r="J218" s="9"/>
      <c r="K218" s="9"/>
      <c r="L218" s="9"/>
      <c r="M218" s="32"/>
    </row>
    <row r="219" spans="8:13" x14ac:dyDescent="0.3">
      <c r="H219" s="9"/>
      <c r="I219" s="9"/>
      <c r="J219" s="9"/>
      <c r="K219" s="9"/>
      <c r="L219" s="9"/>
      <c r="M219" s="32"/>
    </row>
    <row r="220" spans="8:13" x14ac:dyDescent="0.3">
      <c r="H220" s="9"/>
      <c r="I220" s="9"/>
      <c r="J220" s="9"/>
      <c r="K220" s="9"/>
      <c r="L220" s="9"/>
      <c r="M220" s="32"/>
    </row>
    <row r="221" spans="8:13" x14ac:dyDescent="0.3">
      <c r="H221" s="9"/>
      <c r="I221" s="9"/>
      <c r="J221" s="9"/>
      <c r="K221" s="9"/>
      <c r="L221" s="9"/>
      <c r="M221" s="32"/>
    </row>
    <row r="222" spans="8:13" x14ac:dyDescent="0.3">
      <c r="H222" s="9"/>
      <c r="I222" s="9"/>
      <c r="J222" s="9"/>
      <c r="K222" s="9"/>
      <c r="L222" s="9"/>
      <c r="M222" s="32"/>
    </row>
    <row r="223" spans="8:13" x14ac:dyDescent="0.3">
      <c r="H223" s="9"/>
      <c r="I223" s="9"/>
      <c r="J223" s="9"/>
      <c r="K223" s="9"/>
      <c r="L223" s="9"/>
      <c r="M223" s="32"/>
    </row>
    <row r="224" spans="8:13" x14ac:dyDescent="0.3">
      <c r="H224" s="9"/>
      <c r="I224" s="9"/>
      <c r="J224" s="9"/>
      <c r="K224" s="9"/>
      <c r="L224" s="9"/>
      <c r="M224" s="32"/>
    </row>
    <row r="225" spans="8:13" x14ac:dyDescent="0.3">
      <c r="H225" s="9"/>
      <c r="I225" s="9"/>
      <c r="J225" s="9"/>
      <c r="K225" s="9"/>
      <c r="L225" s="9"/>
      <c r="M225" s="32"/>
    </row>
    <row r="226" spans="8:13" x14ac:dyDescent="0.3">
      <c r="H226" s="9"/>
      <c r="I226" s="9"/>
      <c r="J226" s="9"/>
      <c r="K226" s="9"/>
      <c r="L226" s="9"/>
      <c r="M226" s="32"/>
    </row>
    <row r="227" spans="8:13" x14ac:dyDescent="0.3">
      <c r="H227" s="9"/>
      <c r="I227" s="9"/>
      <c r="J227" s="9"/>
      <c r="K227" s="9"/>
      <c r="L227" s="9"/>
      <c r="M227" s="32"/>
    </row>
    <row r="228" spans="8:13" x14ac:dyDescent="0.3">
      <c r="H228" s="9"/>
      <c r="I228" s="9"/>
      <c r="J228" s="9"/>
      <c r="K228" s="9"/>
      <c r="L228" s="9"/>
      <c r="M228" s="32"/>
    </row>
    <row r="229" spans="8:13" x14ac:dyDescent="0.3">
      <c r="H229" s="9"/>
      <c r="I229" s="9"/>
      <c r="J229" s="9"/>
      <c r="K229" s="9"/>
      <c r="L229" s="9"/>
      <c r="M229" s="32"/>
    </row>
    <row r="230" spans="8:13" x14ac:dyDescent="0.3">
      <c r="H230" s="9"/>
      <c r="I230" s="9"/>
      <c r="J230" s="9"/>
      <c r="K230" s="9"/>
      <c r="L230" s="9"/>
      <c r="M230" s="32"/>
    </row>
    <row r="231" spans="8:13" x14ac:dyDescent="0.3">
      <c r="H231" s="9"/>
      <c r="I231" s="9"/>
      <c r="J231" s="9"/>
      <c r="K231" s="9"/>
      <c r="L231" s="9"/>
      <c r="M231" s="32"/>
    </row>
    <row r="232" spans="8:13" x14ac:dyDescent="0.3">
      <c r="H232" s="9"/>
      <c r="I232" s="9"/>
      <c r="J232" s="9"/>
      <c r="K232" s="9"/>
      <c r="L232" s="9"/>
      <c r="M232" s="32"/>
    </row>
    <row r="233" spans="8:13" x14ac:dyDescent="0.3">
      <c r="H233" s="9"/>
      <c r="I233" s="9"/>
      <c r="J233" s="9"/>
      <c r="K233" s="9"/>
      <c r="L233" s="9"/>
      <c r="M233" s="32"/>
    </row>
    <row r="234" spans="8:13" x14ac:dyDescent="0.3">
      <c r="H234" s="9"/>
      <c r="I234" s="9"/>
      <c r="J234" s="9"/>
      <c r="K234" s="9"/>
      <c r="L234" s="9"/>
      <c r="M234" s="32"/>
    </row>
    <row r="235" spans="8:13" x14ac:dyDescent="0.3">
      <c r="H235" s="9"/>
      <c r="I235" s="9"/>
      <c r="J235" s="9"/>
      <c r="K235" s="9"/>
      <c r="L235" s="9"/>
      <c r="M235" s="32"/>
    </row>
    <row r="236" spans="8:13" x14ac:dyDescent="0.3">
      <c r="H236" s="9"/>
      <c r="I236" s="9"/>
      <c r="J236" s="9"/>
      <c r="K236" s="9"/>
      <c r="L236" s="9"/>
      <c r="M236" s="32"/>
    </row>
    <row r="237" spans="8:13" x14ac:dyDescent="0.3">
      <c r="H237" s="9"/>
      <c r="I237" s="9"/>
      <c r="J237" s="9"/>
      <c r="K237" s="9"/>
      <c r="L237" s="9"/>
      <c r="M237" s="32"/>
    </row>
    <row r="238" spans="8:13" x14ac:dyDescent="0.3">
      <c r="H238" s="9"/>
      <c r="I238" s="9"/>
      <c r="J238" s="9"/>
      <c r="K238" s="9"/>
      <c r="L238" s="9"/>
      <c r="M238" s="32"/>
    </row>
    <row r="239" spans="8:13" x14ac:dyDescent="0.3">
      <c r="H239" s="9"/>
      <c r="I239" s="9"/>
      <c r="J239" s="9"/>
      <c r="K239" s="9"/>
      <c r="L239" s="9"/>
      <c r="M239" s="32"/>
    </row>
    <row r="240" spans="8:13" x14ac:dyDescent="0.3">
      <c r="H240" s="9"/>
      <c r="I240" s="9"/>
      <c r="J240" s="9"/>
      <c r="K240" s="9"/>
      <c r="L240" s="9"/>
      <c r="M240" s="32"/>
    </row>
    <row r="241" spans="8:13" x14ac:dyDescent="0.3">
      <c r="H241" s="9"/>
      <c r="I241" s="9"/>
      <c r="J241" s="9"/>
      <c r="K241" s="9"/>
      <c r="L241" s="9"/>
      <c r="M241" s="32"/>
    </row>
    <row r="242" spans="8:13" x14ac:dyDescent="0.3">
      <c r="H242" s="9"/>
      <c r="I242" s="9"/>
      <c r="J242" s="9"/>
      <c r="K242" s="9"/>
      <c r="L242" s="9"/>
      <c r="M242" s="32"/>
    </row>
    <row r="243" spans="8:13" x14ac:dyDescent="0.3">
      <c r="H243" s="9"/>
      <c r="I243" s="9"/>
      <c r="J243" s="9"/>
      <c r="K243" s="9"/>
      <c r="L243" s="9"/>
      <c r="M243" s="32"/>
    </row>
    <row r="244" spans="8:13" x14ac:dyDescent="0.3">
      <c r="H244" s="9"/>
      <c r="I244" s="9"/>
      <c r="J244" s="9"/>
      <c r="K244" s="9"/>
      <c r="L244" s="9"/>
      <c r="M244" s="32"/>
    </row>
    <row r="245" spans="8:13" x14ac:dyDescent="0.3">
      <c r="H245" s="9"/>
      <c r="I245" s="9"/>
      <c r="J245" s="9"/>
      <c r="K245" s="9"/>
      <c r="L245" s="9"/>
      <c r="M245" s="32"/>
    </row>
    <row r="246" spans="8:13" x14ac:dyDescent="0.3">
      <c r="H246" s="9"/>
      <c r="I246" s="9"/>
      <c r="J246" s="9"/>
      <c r="K246" s="9"/>
      <c r="L246" s="9"/>
      <c r="M246" s="32"/>
    </row>
    <row r="247" spans="8:13" x14ac:dyDescent="0.3">
      <c r="H247" s="9"/>
      <c r="I247" s="9"/>
      <c r="J247" s="9"/>
      <c r="K247" s="9"/>
      <c r="L247" s="9"/>
      <c r="M247" s="32"/>
    </row>
    <row r="248" spans="8:13" x14ac:dyDescent="0.3">
      <c r="H248" s="9"/>
      <c r="I248" s="9"/>
      <c r="J248" s="9"/>
      <c r="K248" s="9"/>
      <c r="L248" s="9"/>
      <c r="M248" s="32"/>
    </row>
    <row r="249" spans="8:13" x14ac:dyDescent="0.3">
      <c r="H249" s="9"/>
      <c r="I249" s="9"/>
      <c r="J249" s="9"/>
      <c r="K249" s="9"/>
      <c r="L249" s="9"/>
      <c r="M249" s="32"/>
    </row>
    <row r="250" spans="8:13" x14ac:dyDescent="0.3">
      <c r="H250" s="9"/>
      <c r="I250" s="9"/>
      <c r="J250" s="9"/>
      <c r="K250" s="9"/>
      <c r="L250" s="9"/>
      <c r="M250" s="32"/>
    </row>
    <row r="251" spans="8:13" x14ac:dyDescent="0.3">
      <c r="H251" s="9"/>
      <c r="I251" s="9"/>
      <c r="J251" s="9"/>
      <c r="K251" s="9"/>
      <c r="L251" s="9"/>
      <c r="M251" s="32"/>
    </row>
    <row r="252" spans="8:13" x14ac:dyDescent="0.3">
      <c r="H252" s="9"/>
      <c r="I252" s="9"/>
      <c r="J252" s="9"/>
      <c r="K252" s="9"/>
      <c r="L252" s="9"/>
      <c r="M252" s="32"/>
    </row>
    <row r="253" spans="8:13" x14ac:dyDescent="0.3">
      <c r="H253" s="9"/>
      <c r="I253" s="9"/>
      <c r="J253" s="9"/>
      <c r="K253" s="9"/>
      <c r="L253" s="9"/>
      <c r="M253" s="32"/>
    </row>
    <row r="254" spans="8:13" x14ac:dyDescent="0.3">
      <c r="H254" s="9"/>
      <c r="I254" s="9"/>
      <c r="J254" s="9"/>
      <c r="K254" s="9"/>
      <c r="L254" s="9"/>
      <c r="M254" s="32"/>
    </row>
    <row r="255" spans="8:13" x14ac:dyDescent="0.3">
      <c r="H255" s="9"/>
      <c r="I255" s="9"/>
      <c r="J255" s="9"/>
      <c r="K255" s="9"/>
      <c r="L255" s="9"/>
      <c r="M255" s="32"/>
    </row>
    <row r="256" spans="8:13" x14ac:dyDescent="0.3">
      <c r="H256" s="9"/>
      <c r="I256" s="9"/>
      <c r="J256" s="9"/>
      <c r="K256" s="9"/>
      <c r="L256" s="9"/>
      <c r="M256" s="32"/>
    </row>
    <row r="257" spans="8:13" x14ac:dyDescent="0.3">
      <c r="H257" s="9"/>
      <c r="I257" s="9"/>
      <c r="J257" s="9"/>
      <c r="K257" s="9"/>
      <c r="L257" s="9"/>
      <c r="M257" s="32"/>
    </row>
    <row r="258" spans="8:13" x14ac:dyDescent="0.3">
      <c r="H258" s="9"/>
      <c r="I258" s="9"/>
      <c r="J258" s="9"/>
      <c r="K258" s="9"/>
      <c r="L258" s="9"/>
      <c r="M258" s="32"/>
    </row>
    <row r="259" spans="8:13" x14ac:dyDescent="0.3">
      <c r="H259" s="9"/>
      <c r="I259" s="9"/>
      <c r="J259" s="9"/>
      <c r="K259" s="9"/>
      <c r="L259" s="9"/>
      <c r="M259" s="32"/>
    </row>
    <row r="260" spans="8:13" x14ac:dyDescent="0.3">
      <c r="H260" s="9"/>
      <c r="I260" s="9"/>
      <c r="J260" s="9"/>
      <c r="K260" s="9"/>
      <c r="L260" s="9"/>
      <c r="M260" s="32"/>
    </row>
    <row r="261" spans="8:13" x14ac:dyDescent="0.3">
      <c r="H261" s="9"/>
      <c r="I261" s="9"/>
      <c r="J261" s="9"/>
      <c r="K261" s="9"/>
      <c r="L261" s="9"/>
      <c r="M261" s="32"/>
    </row>
    <row r="262" spans="8:13" x14ac:dyDescent="0.3">
      <c r="H262" s="9"/>
      <c r="I262" s="9"/>
      <c r="J262" s="9"/>
      <c r="K262" s="9"/>
      <c r="L262" s="9"/>
      <c r="M262" s="32"/>
    </row>
    <row r="263" spans="8:13" x14ac:dyDescent="0.3">
      <c r="H263" s="9"/>
      <c r="I263" s="9"/>
      <c r="J263" s="9"/>
      <c r="K263" s="9"/>
      <c r="L263" s="9"/>
      <c r="M263" s="32"/>
    </row>
    <row r="264" spans="8:13" x14ac:dyDescent="0.3">
      <c r="H264" s="9"/>
      <c r="I264" s="9"/>
      <c r="J264" s="9"/>
      <c r="K264" s="9"/>
      <c r="L264" s="9"/>
      <c r="M264" s="32"/>
    </row>
    <row r="265" spans="8:13" x14ac:dyDescent="0.3">
      <c r="H265" s="9"/>
      <c r="I265" s="9"/>
      <c r="J265" s="9"/>
      <c r="K265" s="9"/>
      <c r="L265" s="9"/>
      <c r="M265" s="32"/>
    </row>
    <row r="266" spans="8:13" x14ac:dyDescent="0.3">
      <c r="H266" s="9"/>
      <c r="I266" s="9"/>
      <c r="J266" s="9"/>
      <c r="K266" s="9"/>
      <c r="L266" s="9"/>
      <c r="M266" s="32"/>
    </row>
    <row r="267" spans="8:13" x14ac:dyDescent="0.3">
      <c r="H267" s="9"/>
      <c r="I267" s="9"/>
      <c r="J267" s="9"/>
      <c r="K267" s="9"/>
      <c r="L267" s="9"/>
      <c r="M267" s="32"/>
    </row>
    <row r="268" spans="8:13" x14ac:dyDescent="0.3">
      <c r="H268" s="9"/>
      <c r="I268" s="9"/>
      <c r="J268" s="9"/>
      <c r="K268" s="9"/>
      <c r="L268" s="9"/>
      <c r="M268" s="32"/>
    </row>
    <row r="269" spans="8:13" x14ac:dyDescent="0.3">
      <c r="H269" s="9"/>
      <c r="I269" s="9"/>
      <c r="J269" s="9"/>
      <c r="K269" s="9"/>
      <c r="L269" s="9"/>
      <c r="M269" s="32"/>
    </row>
    <row r="270" spans="8:13" x14ac:dyDescent="0.3">
      <c r="H270" s="9"/>
      <c r="I270" s="9"/>
      <c r="J270" s="9"/>
      <c r="K270" s="9"/>
      <c r="L270" s="9"/>
      <c r="M270" s="32"/>
    </row>
    <row r="271" spans="8:13" x14ac:dyDescent="0.3">
      <c r="H271" s="9"/>
      <c r="I271" s="9"/>
      <c r="J271" s="9"/>
      <c r="K271" s="9"/>
      <c r="L271" s="9"/>
      <c r="M271" s="32"/>
    </row>
    <row r="272" spans="8:13" x14ac:dyDescent="0.3">
      <c r="H272" s="9"/>
      <c r="I272" s="9"/>
      <c r="J272" s="9"/>
      <c r="K272" s="9"/>
      <c r="L272" s="9"/>
      <c r="M272" s="32"/>
    </row>
    <row r="273" spans="8:13" x14ac:dyDescent="0.3">
      <c r="H273" s="9"/>
      <c r="I273" s="9"/>
      <c r="J273" s="9"/>
      <c r="K273" s="9"/>
      <c r="L273" s="9"/>
      <c r="M273" s="32"/>
    </row>
    <row r="274" spans="8:13" x14ac:dyDescent="0.3">
      <c r="H274" s="9"/>
      <c r="I274" s="9"/>
      <c r="J274" s="9"/>
      <c r="K274" s="9"/>
      <c r="L274" s="9"/>
      <c r="M274" s="32"/>
    </row>
    <row r="275" spans="8:13" x14ac:dyDescent="0.3">
      <c r="H275" s="9"/>
      <c r="I275" s="9"/>
      <c r="J275" s="9"/>
      <c r="K275" s="9"/>
      <c r="L275" s="9"/>
      <c r="M275" s="32"/>
    </row>
    <row r="276" spans="8:13" x14ac:dyDescent="0.3">
      <c r="H276" s="9"/>
      <c r="I276" s="9"/>
      <c r="J276" s="9"/>
      <c r="K276" s="9"/>
      <c r="L276" s="9"/>
      <c r="M276" s="32"/>
    </row>
    <row r="277" spans="8:13" x14ac:dyDescent="0.3">
      <c r="H277" s="9"/>
      <c r="I277" s="9"/>
      <c r="J277" s="9"/>
      <c r="K277" s="9"/>
      <c r="L277" s="9"/>
      <c r="M277" s="32"/>
    </row>
    <row r="278" spans="8:13" x14ac:dyDescent="0.3">
      <c r="H278" s="9"/>
      <c r="I278" s="9"/>
      <c r="J278" s="9"/>
      <c r="K278" s="9"/>
      <c r="L278" s="9"/>
      <c r="M278" s="32"/>
    </row>
    <row r="279" spans="8:13" x14ac:dyDescent="0.3">
      <c r="H279" s="9"/>
      <c r="I279" s="9"/>
      <c r="J279" s="9"/>
      <c r="K279" s="9"/>
      <c r="L279" s="9"/>
      <c r="M279" s="32"/>
    </row>
    <row r="280" spans="8:13" x14ac:dyDescent="0.3">
      <c r="H280" s="9"/>
      <c r="I280" s="9"/>
      <c r="J280" s="9"/>
      <c r="K280" s="9"/>
      <c r="L280" s="9"/>
      <c r="M280" s="32"/>
    </row>
    <row r="281" spans="8:13" x14ac:dyDescent="0.3">
      <c r="H281" s="9"/>
      <c r="I281" s="9"/>
      <c r="J281" s="9"/>
      <c r="K281" s="9"/>
      <c r="L281" s="9"/>
      <c r="M281" s="32"/>
    </row>
    <row r="282" spans="8:13" x14ac:dyDescent="0.3">
      <c r="H282" s="9"/>
      <c r="I282" s="9"/>
      <c r="J282" s="9"/>
      <c r="K282" s="9"/>
      <c r="L282" s="9"/>
      <c r="M282" s="32"/>
    </row>
    <row r="283" spans="8:13" x14ac:dyDescent="0.3">
      <c r="H283" s="9"/>
      <c r="I283" s="9"/>
      <c r="J283" s="9"/>
      <c r="K283" s="9"/>
      <c r="L283" s="9"/>
      <c r="M283" s="32"/>
    </row>
    <row r="284" spans="8:13" x14ac:dyDescent="0.3">
      <c r="H284" s="9"/>
      <c r="I284" s="9"/>
      <c r="J284" s="9"/>
      <c r="K284" s="9"/>
      <c r="L284" s="9"/>
      <c r="M284" s="32"/>
    </row>
    <row r="285" spans="8:13" x14ac:dyDescent="0.3">
      <c r="H285" s="9"/>
      <c r="I285" s="9"/>
      <c r="J285" s="9"/>
      <c r="K285" s="9"/>
      <c r="L285" s="9"/>
      <c r="M285" s="32"/>
    </row>
    <row r="286" spans="8:13" x14ac:dyDescent="0.3">
      <c r="H286" s="9"/>
      <c r="I286" s="9"/>
      <c r="J286" s="9"/>
      <c r="K286" s="9"/>
      <c r="L286" s="9"/>
      <c r="M286" s="32"/>
    </row>
    <row r="287" spans="8:13" x14ac:dyDescent="0.3">
      <c r="H287" s="9"/>
      <c r="I287" s="9"/>
      <c r="J287" s="9"/>
      <c r="K287" s="9"/>
      <c r="L287" s="9"/>
      <c r="M287" s="32"/>
    </row>
    <row r="288" spans="8:13" x14ac:dyDescent="0.3">
      <c r="H288" s="9"/>
      <c r="I288" s="9"/>
      <c r="J288" s="9"/>
      <c r="K288" s="9"/>
      <c r="L288" s="9"/>
      <c r="M288" s="32"/>
    </row>
    <row r="289" spans="8:13" x14ac:dyDescent="0.3">
      <c r="H289" s="9"/>
      <c r="I289" s="9"/>
      <c r="J289" s="9"/>
      <c r="K289" s="9"/>
      <c r="L289" s="9"/>
      <c r="M289" s="32"/>
    </row>
    <row r="290" spans="8:13" x14ac:dyDescent="0.3">
      <c r="H290" s="9"/>
      <c r="I290" s="9"/>
      <c r="J290" s="9"/>
      <c r="K290" s="9"/>
      <c r="L290" s="9"/>
      <c r="M290" s="32"/>
    </row>
    <row r="291" spans="8:13" x14ac:dyDescent="0.3">
      <c r="H291" s="9"/>
      <c r="I291" s="9"/>
      <c r="J291" s="9"/>
      <c r="K291" s="9"/>
      <c r="L291" s="9"/>
      <c r="M291" s="32"/>
    </row>
    <row r="292" spans="8:13" x14ac:dyDescent="0.3">
      <c r="H292" s="9"/>
      <c r="I292" s="9"/>
      <c r="J292" s="9"/>
      <c r="K292" s="9"/>
      <c r="L292" s="9"/>
      <c r="M292" s="32"/>
    </row>
    <row r="293" spans="8:13" x14ac:dyDescent="0.3">
      <c r="H293" s="9"/>
      <c r="I293" s="9"/>
      <c r="J293" s="9"/>
      <c r="K293" s="9"/>
      <c r="L293" s="9"/>
      <c r="M293" s="32"/>
    </row>
    <row r="294" spans="8:13" x14ac:dyDescent="0.3">
      <c r="H294" s="9"/>
      <c r="I294" s="9"/>
      <c r="J294" s="9"/>
      <c r="K294" s="9"/>
      <c r="L294" s="9"/>
      <c r="M294" s="32"/>
    </row>
    <row r="295" spans="8:13" x14ac:dyDescent="0.3">
      <c r="H295" s="9"/>
      <c r="I295" s="9"/>
      <c r="J295" s="9"/>
      <c r="K295" s="9"/>
      <c r="L295" s="9"/>
      <c r="M295" s="32"/>
    </row>
    <row r="296" spans="8:13" x14ac:dyDescent="0.3">
      <c r="H296" s="9"/>
      <c r="I296" s="9"/>
      <c r="J296" s="9"/>
      <c r="K296" s="9"/>
      <c r="L296" s="9"/>
      <c r="M296" s="32"/>
    </row>
    <row r="297" spans="8:13" x14ac:dyDescent="0.3">
      <c r="H297" s="9"/>
      <c r="I297" s="9"/>
      <c r="J297" s="9"/>
      <c r="K297" s="9"/>
      <c r="L297" s="9"/>
      <c r="M297" s="32"/>
    </row>
    <row r="298" spans="8:13" x14ac:dyDescent="0.3">
      <c r="H298" s="9"/>
      <c r="I298" s="9"/>
      <c r="J298" s="9"/>
      <c r="K298" s="9"/>
      <c r="L298" s="9"/>
      <c r="M298" s="32"/>
    </row>
    <row r="299" spans="8:13" x14ac:dyDescent="0.3">
      <c r="H299" s="9"/>
      <c r="I299" s="9"/>
      <c r="J299" s="9"/>
      <c r="K299" s="9"/>
      <c r="L299" s="9"/>
      <c r="M299" s="32"/>
    </row>
    <row r="300" spans="8:13" x14ac:dyDescent="0.3">
      <c r="H300" s="9"/>
      <c r="I300" s="9"/>
      <c r="J300" s="9"/>
      <c r="K300" s="9"/>
      <c r="L300" s="9"/>
      <c r="M300" s="32"/>
    </row>
    <row r="301" spans="8:13" x14ac:dyDescent="0.3">
      <c r="H301" s="9"/>
      <c r="I301" s="9"/>
      <c r="J301" s="9"/>
      <c r="K301" s="9"/>
      <c r="L301" s="9"/>
      <c r="M301" s="32"/>
    </row>
    <row r="302" spans="8:13" x14ac:dyDescent="0.3">
      <c r="H302" s="9"/>
      <c r="I302" s="9"/>
      <c r="J302" s="9"/>
      <c r="K302" s="9"/>
      <c r="L302" s="9"/>
      <c r="M302" s="32"/>
    </row>
    <row r="303" spans="8:13" x14ac:dyDescent="0.3">
      <c r="H303" s="9"/>
      <c r="I303" s="9"/>
      <c r="J303" s="9"/>
      <c r="K303" s="9"/>
      <c r="L303" s="9"/>
      <c r="M303" s="32"/>
    </row>
    <row r="304" spans="8:13" x14ac:dyDescent="0.3">
      <c r="H304" s="9"/>
      <c r="I304" s="9"/>
      <c r="J304" s="9"/>
      <c r="K304" s="9"/>
      <c r="L304" s="9"/>
      <c r="M304" s="32"/>
    </row>
    <row r="305" spans="8:13" x14ac:dyDescent="0.3">
      <c r="H305" s="9"/>
      <c r="I305" s="9"/>
      <c r="J305" s="9"/>
      <c r="K305" s="9"/>
      <c r="L305" s="9"/>
      <c r="M305" s="32"/>
    </row>
    <row r="306" spans="8:13" x14ac:dyDescent="0.3">
      <c r="H306" s="9"/>
      <c r="I306" s="9"/>
      <c r="J306" s="9"/>
      <c r="K306" s="9"/>
      <c r="L306" s="9"/>
      <c r="M306" s="32"/>
    </row>
    <row r="307" spans="8:13" x14ac:dyDescent="0.3">
      <c r="H307" s="9"/>
      <c r="I307" s="9"/>
      <c r="J307" s="9"/>
      <c r="K307" s="9"/>
      <c r="L307" s="9"/>
      <c r="M307" s="32"/>
    </row>
    <row r="308" spans="8:13" x14ac:dyDescent="0.3">
      <c r="H308" s="9"/>
      <c r="I308" s="9"/>
      <c r="J308" s="9"/>
      <c r="K308" s="9"/>
      <c r="L308" s="9"/>
      <c r="M308" s="32"/>
    </row>
    <row r="309" spans="8:13" x14ac:dyDescent="0.3">
      <c r="H309" s="9"/>
      <c r="I309" s="9"/>
      <c r="J309" s="9"/>
      <c r="K309" s="9"/>
      <c r="L309" s="9"/>
      <c r="M309" s="32"/>
    </row>
    <row r="310" spans="8:13" x14ac:dyDescent="0.3">
      <c r="H310" s="9"/>
      <c r="I310" s="9"/>
      <c r="J310" s="9"/>
      <c r="K310" s="9"/>
      <c r="L310" s="9"/>
      <c r="M310" s="32"/>
    </row>
    <row r="311" spans="8:13" x14ac:dyDescent="0.3">
      <c r="H311" s="9"/>
      <c r="I311" s="9"/>
      <c r="J311" s="9"/>
      <c r="K311" s="9"/>
      <c r="L311" s="9"/>
      <c r="M311" s="32"/>
    </row>
    <row r="312" spans="8:13" x14ac:dyDescent="0.3">
      <c r="H312" s="9"/>
      <c r="I312" s="9"/>
      <c r="J312" s="9"/>
      <c r="K312" s="9"/>
      <c r="L312" s="9"/>
      <c r="M312" s="32"/>
    </row>
    <row r="313" spans="8:13" x14ac:dyDescent="0.3">
      <c r="H313" s="9"/>
      <c r="I313" s="9"/>
      <c r="J313" s="9"/>
      <c r="K313" s="9"/>
      <c r="L313" s="9"/>
      <c r="M313" s="32"/>
    </row>
    <row r="314" spans="8:13" x14ac:dyDescent="0.3">
      <c r="H314" s="9"/>
      <c r="I314" s="9"/>
      <c r="J314" s="9"/>
      <c r="K314" s="9"/>
      <c r="L314" s="9"/>
      <c r="M314" s="32"/>
    </row>
    <row r="315" spans="8:13" x14ac:dyDescent="0.3">
      <c r="H315" s="9"/>
      <c r="I315" s="9"/>
      <c r="J315" s="9"/>
      <c r="K315" s="9"/>
      <c r="L315" s="9"/>
      <c r="M315" s="32"/>
    </row>
    <row r="316" spans="8:13" x14ac:dyDescent="0.3">
      <c r="H316" s="9"/>
      <c r="I316" s="9"/>
      <c r="J316" s="9"/>
      <c r="K316" s="9"/>
      <c r="L316" s="9"/>
      <c r="M316" s="32"/>
    </row>
    <row r="317" spans="8:13" x14ac:dyDescent="0.3">
      <c r="H317" s="9"/>
      <c r="I317" s="9"/>
      <c r="J317" s="9"/>
      <c r="K317" s="9"/>
      <c r="L317" s="9"/>
      <c r="M317" s="32"/>
    </row>
    <row r="318" spans="8:13" x14ac:dyDescent="0.3">
      <c r="H318" s="9"/>
      <c r="I318" s="9"/>
      <c r="J318" s="9"/>
      <c r="K318" s="9"/>
      <c r="L318" s="9"/>
      <c r="M318" s="32"/>
    </row>
    <row r="319" spans="8:13" x14ac:dyDescent="0.3">
      <c r="H319" s="9"/>
      <c r="I319" s="9"/>
      <c r="J319" s="9"/>
      <c r="K319" s="9"/>
      <c r="L319" s="9"/>
      <c r="M319" s="32"/>
    </row>
    <row r="320" spans="8:13" x14ac:dyDescent="0.3">
      <c r="H320" s="9"/>
      <c r="I320" s="9"/>
      <c r="J320" s="9"/>
      <c r="K320" s="9"/>
      <c r="L320" s="9"/>
      <c r="M320" s="32"/>
    </row>
    <row r="321" spans="8:13" x14ac:dyDescent="0.3">
      <c r="H321" s="9"/>
      <c r="I321" s="9"/>
      <c r="J321" s="9"/>
      <c r="K321" s="9"/>
      <c r="L321" s="9"/>
      <c r="M321" s="32"/>
    </row>
    <row r="322" spans="8:13" x14ac:dyDescent="0.3">
      <c r="H322" s="9"/>
      <c r="I322" s="9"/>
      <c r="J322" s="9"/>
      <c r="K322" s="9"/>
      <c r="L322" s="9"/>
      <c r="M322" s="32"/>
    </row>
    <row r="323" spans="8:13" x14ac:dyDescent="0.3">
      <c r="H323" s="9"/>
      <c r="I323" s="9"/>
      <c r="J323" s="9"/>
      <c r="K323" s="9"/>
      <c r="L323" s="9"/>
      <c r="M323" s="32"/>
    </row>
    <row r="324" spans="8:13" x14ac:dyDescent="0.3">
      <c r="H324" s="9"/>
      <c r="I324" s="9"/>
      <c r="J324" s="9"/>
      <c r="K324" s="9"/>
      <c r="L324" s="9"/>
      <c r="M324" s="32"/>
    </row>
    <row r="325" spans="8:13" x14ac:dyDescent="0.3">
      <c r="H325" s="9"/>
      <c r="I325" s="9"/>
      <c r="J325" s="9"/>
      <c r="K325" s="9"/>
      <c r="L325" s="9"/>
      <c r="M325" s="32"/>
    </row>
    <row r="326" spans="8:13" x14ac:dyDescent="0.3">
      <c r="H326" s="9"/>
      <c r="I326" s="9"/>
      <c r="J326" s="9"/>
      <c r="K326" s="9"/>
      <c r="L326" s="9"/>
      <c r="M326" s="32"/>
    </row>
    <row r="327" spans="8:13" x14ac:dyDescent="0.3">
      <c r="H327" s="9"/>
      <c r="I327" s="9"/>
      <c r="J327" s="9"/>
      <c r="K327" s="9"/>
      <c r="L327" s="9"/>
      <c r="M327" s="32"/>
    </row>
    <row r="328" spans="8:13" x14ac:dyDescent="0.3">
      <c r="H328" s="9"/>
      <c r="I328" s="9"/>
      <c r="J328" s="9"/>
      <c r="K328" s="9"/>
      <c r="L328" s="9"/>
      <c r="M328" s="32"/>
    </row>
    <row r="329" spans="8:13" x14ac:dyDescent="0.3">
      <c r="H329" s="9"/>
      <c r="I329" s="9"/>
      <c r="J329" s="9"/>
      <c r="K329" s="9"/>
      <c r="L329" s="9"/>
      <c r="M329" s="32"/>
    </row>
    <row r="330" spans="8:13" x14ac:dyDescent="0.3">
      <c r="H330" s="9"/>
      <c r="I330" s="9"/>
      <c r="J330" s="9"/>
      <c r="K330" s="9"/>
      <c r="L330" s="9"/>
      <c r="M330" s="32"/>
    </row>
    <row r="331" spans="8:13" x14ac:dyDescent="0.3">
      <c r="H331" s="9"/>
      <c r="I331" s="9"/>
      <c r="J331" s="9"/>
      <c r="K331" s="9"/>
      <c r="L331" s="9"/>
      <c r="M331" s="32"/>
    </row>
    <row r="332" spans="8:13" x14ac:dyDescent="0.3">
      <c r="H332" s="9"/>
      <c r="I332" s="9"/>
      <c r="J332" s="9"/>
      <c r="K332" s="9"/>
      <c r="L332" s="9"/>
      <c r="M332" s="32"/>
    </row>
    <row r="333" spans="8:13" x14ac:dyDescent="0.3">
      <c r="H333" s="9"/>
      <c r="I333" s="9"/>
      <c r="J333" s="9"/>
      <c r="K333" s="9"/>
      <c r="L333" s="9"/>
      <c r="M333" s="32"/>
    </row>
    <row r="334" spans="8:13" x14ac:dyDescent="0.3">
      <c r="H334" s="9"/>
      <c r="I334" s="9"/>
      <c r="J334" s="9"/>
      <c r="K334" s="9"/>
      <c r="L334" s="9"/>
      <c r="M334" s="32"/>
    </row>
    <row r="335" spans="8:13" x14ac:dyDescent="0.3">
      <c r="H335" s="9"/>
      <c r="I335" s="9"/>
      <c r="J335" s="9"/>
      <c r="K335" s="9"/>
      <c r="L335" s="9"/>
      <c r="M335" s="32"/>
    </row>
    <row r="336" spans="8:13" x14ac:dyDescent="0.3">
      <c r="H336" s="9"/>
      <c r="I336" s="9"/>
      <c r="J336" s="9"/>
      <c r="K336" s="9"/>
      <c r="L336" s="9"/>
      <c r="M336" s="32"/>
    </row>
    <row r="337" spans="8:13" x14ac:dyDescent="0.3">
      <c r="H337" s="9"/>
      <c r="I337" s="9"/>
      <c r="J337" s="9"/>
      <c r="K337" s="9"/>
      <c r="L337" s="9"/>
      <c r="M337" s="32"/>
    </row>
    <row r="338" spans="8:13" x14ac:dyDescent="0.3">
      <c r="H338" s="9"/>
      <c r="I338" s="9"/>
      <c r="J338" s="9"/>
      <c r="K338" s="9"/>
      <c r="L338" s="9"/>
      <c r="M338" s="32"/>
    </row>
    <row r="339" spans="8:13" x14ac:dyDescent="0.3">
      <c r="H339" s="9"/>
      <c r="I339" s="9"/>
      <c r="J339" s="9"/>
      <c r="K339" s="9"/>
      <c r="L339" s="9"/>
      <c r="M339" s="32"/>
    </row>
    <row r="340" spans="8:13" x14ac:dyDescent="0.3">
      <c r="H340" s="9"/>
      <c r="I340" s="9"/>
      <c r="J340" s="9"/>
      <c r="K340" s="9"/>
      <c r="L340" s="9"/>
      <c r="M340" s="32"/>
    </row>
    <row r="341" spans="8:13" x14ac:dyDescent="0.3">
      <c r="H341" s="9"/>
      <c r="I341" s="9"/>
      <c r="J341" s="9"/>
      <c r="K341" s="9"/>
      <c r="L341" s="9"/>
      <c r="M341" s="32"/>
    </row>
    <row r="342" spans="8:13" x14ac:dyDescent="0.3">
      <c r="H342" s="9"/>
      <c r="I342" s="9"/>
      <c r="J342" s="9"/>
      <c r="K342" s="9"/>
      <c r="L342" s="9"/>
      <c r="M342" s="32"/>
    </row>
    <row r="343" spans="8:13" x14ac:dyDescent="0.3">
      <c r="H343" s="9"/>
      <c r="I343" s="9"/>
      <c r="J343" s="9"/>
      <c r="K343" s="9"/>
      <c r="L343" s="9"/>
      <c r="M343" s="32"/>
    </row>
    <row r="344" spans="8:13" x14ac:dyDescent="0.3">
      <c r="H344" s="9"/>
      <c r="I344" s="9"/>
      <c r="J344" s="9"/>
      <c r="K344" s="9"/>
      <c r="L344" s="9"/>
      <c r="M344" s="32"/>
    </row>
    <row r="345" spans="8:13" x14ac:dyDescent="0.3">
      <c r="H345" s="9"/>
      <c r="I345" s="9"/>
      <c r="J345" s="9"/>
      <c r="K345" s="9"/>
      <c r="L345" s="9"/>
      <c r="M345" s="32"/>
    </row>
    <row r="346" spans="8:13" x14ac:dyDescent="0.3">
      <c r="H346" s="9"/>
      <c r="I346" s="9"/>
      <c r="J346" s="9"/>
      <c r="K346" s="9"/>
      <c r="L346" s="9"/>
      <c r="M346" s="32"/>
    </row>
    <row r="347" spans="8:13" x14ac:dyDescent="0.3">
      <c r="H347" s="9"/>
      <c r="I347" s="9"/>
      <c r="J347" s="9"/>
      <c r="K347" s="9"/>
      <c r="L347" s="9"/>
      <c r="M347" s="32"/>
    </row>
    <row r="348" spans="8:13" x14ac:dyDescent="0.3">
      <c r="H348" s="9"/>
      <c r="I348" s="9"/>
      <c r="J348" s="9"/>
      <c r="K348" s="9"/>
      <c r="L348" s="9"/>
      <c r="M348" s="32"/>
    </row>
    <row r="349" spans="8:13" x14ac:dyDescent="0.3">
      <c r="H349" s="9"/>
      <c r="I349" s="9"/>
      <c r="J349" s="9"/>
      <c r="K349" s="9"/>
      <c r="L349" s="9"/>
      <c r="M349" s="32"/>
    </row>
    <row r="350" spans="8:13" x14ac:dyDescent="0.3">
      <c r="H350" s="9"/>
      <c r="I350" s="9"/>
      <c r="J350" s="9"/>
      <c r="K350" s="9"/>
      <c r="L350" s="9"/>
      <c r="M350" s="32"/>
    </row>
    <row r="351" spans="8:13" x14ac:dyDescent="0.3">
      <c r="H351" s="9"/>
      <c r="I351" s="9"/>
      <c r="J351" s="9"/>
      <c r="K351" s="9"/>
      <c r="L351" s="9"/>
      <c r="M351" s="32"/>
    </row>
    <row r="352" spans="8:13" x14ac:dyDescent="0.3">
      <c r="H352" s="9"/>
      <c r="I352" s="9"/>
      <c r="J352" s="9"/>
      <c r="K352" s="9"/>
      <c r="L352" s="9"/>
      <c r="M352" s="32"/>
    </row>
    <row r="353" spans="8:13" x14ac:dyDescent="0.3">
      <c r="H353" s="9"/>
      <c r="I353" s="9"/>
      <c r="J353" s="9"/>
      <c r="K353" s="9"/>
      <c r="L353" s="9"/>
      <c r="M353" s="32"/>
    </row>
    <row r="354" spans="8:13" x14ac:dyDescent="0.3">
      <c r="H354" s="9"/>
      <c r="I354" s="9"/>
      <c r="J354" s="9"/>
      <c r="K354" s="9"/>
      <c r="L354" s="9"/>
      <c r="M354" s="32"/>
    </row>
    <row r="355" spans="8:13" x14ac:dyDescent="0.3">
      <c r="H355" s="9"/>
      <c r="I355" s="9"/>
      <c r="J355" s="9"/>
      <c r="K355" s="9"/>
      <c r="L355" s="9"/>
      <c r="M355" s="32"/>
    </row>
    <row r="356" spans="8:13" x14ac:dyDescent="0.3">
      <c r="H356" s="9"/>
      <c r="I356" s="9"/>
      <c r="J356" s="9"/>
      <c r="K356" s="9"/>
      <c r="L356" s="9"/>
      <c r="M356" s="32"/>
    </row>
    <row r="357" spans="8:13" x14ac:dyDescent="0.3">
      <c r="H357" s="9"/>
      <c r="I357" s="9"/>
      <c r="J357" s="9"/>
      <c r="K357" s="9"/>
      <c r="L357" s="9"/>
      <c r="M357" s="32"/>
    </row>
    <row r="358" spans="8:13" x14ac:dyDescent="0.3">
      <c r="H358" s="9"/>
      <c r="I358" s="9"/>
      <c r="J358" s="9"/>
      <c r="K358" s="9"/>
      <c r="L358" s="9"/>
      <c r="M358" s="32"/>
    </row>
    <row r="359" spans="8:13" x14ac:dyDescent="0.3">
      <c r="H359" s="9"/>
      <c r="I359" s="9"/>
      <c r="J359" s="9"/>
      <c r="K359" s="9"/>
      <c r="L359" s="9"/>
      <c r="M359" s="32"/>
    </row>
    <row r="360" spans="8:13" x14ac:dyDescent="0.3">
      <c r="H360" s="9"/>
      <c r="I360" s="9"/>
      <c r="J360" s="9"/>
      <c r="K360" s="9"/>
      <c r="L360" s="9"/>
      <c r="M360" s="32"/>
    </row>
    <row r="361" spans="8:13" x14ac:dyDescent="0.3">
      <c r="H361" s="9"/>
      <c r="I361" s="9"/>
      <c r="J361" s="9"/>
      <c r="K361" s="9"/>
      <c r="L361" s="9"/>
      <c r="M361" s="32"/>
    </row>
    <row r="362" spans="8:13" x14ac:dyDescent="0.3">
      <c r="H362" s="9"/>
      <c r="I362" s="9"/>
      <c r="J362" s="9"/>
      <c r="K362" s="9"/>
      <c r="L362" s="9"/>
      <c r="M362" s="32"/>
    </row>
    <row r="363" spans="8:13" x14ac:dyDescent="0.3">
      <c r="H363" s="9"/>
      <c r="I363" s="9"/>
      <c r="J363" s="9"/>
      <c r="K363" s="9"/>
      <c r="L363" s="9"/>
      <c r="M363" s="32"/>
    </row>
    <row r="364" spans="8:13" x14ac:dyDescent="0.3">
      <c r="H364" s="9"/>
      <c r="I364" s="9"/>
      <c r="J364" s="9"/>
      <c r="K364" s="9"/>
      <c r="L364" s="9"/>
      <c r="M364" s="32"/>
    </row>
    <row r="365" spans="8:13" x14ac:dyDescent="0.3">
      <c r="H365" s="9"/>
      <c r="I365" s="9"/>
      <c r="J365" s="9"/>
      <c r="K365" s="9"/>
      <c r="L365" s="9"/>
      <c r="M365" s="32"/>
    </row>
    <row r="366" spans="8:13" x14ac:dyDescent="0.3">
      <c r="H366" s="9"/>
      <c r="I366" s="9"/>
      <c r="J366" s="9"/>
      <c r="K366" s="9"/>
      <c r="L366" s="9"/>
      <c r="M366" s="32"/>
    </row>
    <row r="367" spans="8:13" x14ac:dyDescent="0.3">
      <c r="H367" s="9"/>
      <c r="I367" s="9"/>
      <c r="J367" s="9"/>
      <c r="K367" s="9"/>
      <c r="L367" s="9"/>
      <c r="M367" s="32"/>
    </row>
    <row r="368" spans="8:13" x14ac:dyDescent="0.3">
      <c r="H368" s="9"/>
      <c r="I368" s="9"/>
      <c r="J368" s="9"/>
      <c r="K368" s="9"/>
      <c r="L368" s="9"/>
      <c r="M368" s="32"/>
    </row>
    <row r="369" spans="8:13" x14ac:dyDescent="0.3">
      <c r="H369" s="9"/>
      <c r="I369" s="9"/>
      <c r="J369" s="9"/>
      <c r="K369" s="9"/>
      <c r="L369" s="9"/>
      <c r="M369" s="32"/>
    </row>
    <row r="370" spans="8:13" x14ac:dyDescent="0.3">
      <c r="H370" s="9"/>
      <c r="I370" s="9"/>
      <c r="J370" s="9"/>
      <c r="K370" s="9"/>
      <c r="L370" s="9"/>
      <c r="M370" s="32"/>
    </row>
    <row r="371" spans="8:13" x14ac:dyDescent="0.3">
      <c r="H371" s="9"/>
      <c r="I371" s="9"/>
      <c r="J371" s="9"/>
      <c r="K371" s="9"/>
      <c r="L371" s="9"/>
      <c r="M371" s="32"/>
    </row>
    <row r="372" spans="8:13" x14ac:dyDescent="0.3">
      <c r="H372" s="9"/>
      <c r="I372" s="9"/>
      <c r="J372" s="9"/>
      <c r="K372" s="9"/>
      <c r="L372" s="9"/>
      <c r="M372" s="32"/>
    </row>
    <row r="373" spans="8:13" x14ac:dyDescent="0.3">
      <c r="H373" s="9"/>
      <c r="I373" s="9"/>
      <c r="J373" s="9"/>
      <c r="K373" s="9"/>
      <c r="L373" s="9"/>
      <c r="M373" s="32"/>
    </row>
    <row r="374" spans="8:13" x14ac:dyDescent="0.3">
      <c r="H374" s="9"/>
      <c r="I374" s="9"/>
      <c r="J374" s="9"/>
      <c r="K374" s="9"/>
      <c r="L374" s="9"/>
      <c r="M374" s="32"/>
    </row>
    <row r="375" spans="8:13" x14ac:dyDescent="0.3">
      <c r="H375" s="9"/>
      <c r="I375" s="9"/>
      <c r="J375" s="9"/>
      <c r="K375" s="9"/>
      <c r="L375" s="9"/>
      <c r="M375" s="32"/>
    </row>
    <row r="376" spans="8:13" x14ac:dyDescent="0.3">
      <c r="H376" s="9"/>
      <c r="I376" s="9"/>
      <c r="J376" s="9"/>
      <c r="K376" s="9"/>
      <c r="L376" s="9"/>
      <c r="M376" s="3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75"/>
  <sheetViews>
    <sheetView showGridLines="0" zoomScale="80" zoomScaleNormal="80" workbookViewId="0">
      <selection activeCell="B1" sqref="B1:B7"/>
    </sheetView>
  </sheetViews>
  <sheetFormatPr defaultRowHeight="12" outlineLevelCol="1" x14ac:dyDescent="0.3"/>
  <cols>
    <col min="1" max="1" width="92.33203125" bestFit="1" customWidth="1"/>
    <col min="2" max="2" width="15.77734375" bestFit="1" customWidth="1"/>
    <col min="3" max="3" width="14.44140625" bestFit="1" customWidth="1"/>
    <col min="4" max="4" width="11.44140625" bestFit="1" customWidth="1"/>
    <col min="5" max="5" width="22.44140625" customWidth="1"/>
    <col min="6" max="6" width="5" bestFit="1" customWidth="1"/>
    <col min="7" max="7" width="18.77734375" bestFit="1" customWidth="1"/>
    <col min="8" max="8" width="15.44140625" bestFit="1" customWidth="1"/>
    <col min="9" max="9" width="13.109375" bestFit="1" customWidth="1"/>
    <col min="10" max="10" width="13.33203125" bestFit="1" customWidth="1"/>
    <col min="11" max="11" width="16.44140625" bestFit="1" customWidth="1"/>
    <col min="12" max="12" width="8.109375" bestFit="1" customWidth="1"/>
    <col min="13" max="13" width="18" bestFit="1" customWidth="1"/>
    <col min="14" max="15" width="15.77734375" bestFit="1" customWidth="1"/>
    <col min="17" max="17" width="12.44140625" style="3" bestFit="1" customWidth="1"/>
    <col min="18" max="18" width="13.44140625" style="26" bestFit="1" customWidth="1"/>
    <col min="20" max="20" width="85.6640625" hidden="1" customWidth="1" outlineLevel="1"/>
    <col min="21" max="21" width="8.77734375" customWidth="1" collapsed="1"/>
  </cols>
  <sheetData>
    <row r="1" spans="1:18" x14ac:dyDescent="0.3">
      <c r="A1" s="1" t="str">
        <f>'Trial Balance'!A1</f>
        <v>Companie:</v>
      </c>
      <c r="B1" s="18">
        <f>'Trial Balance'!B1</f>
        <v>0</v>
      </c>
    </row>
    <row r="2" spans="1:18" x14ac:dyDescent="0.3">
      <c r="A2" s="1" t="str">
        <f>'Trial Balance'!A2</f>
        <v xml:space="preserve">Adresa:                    </v>
      </c>
      <c r="B2" s="18">
        <f>'Trial Balance'!B2</f>
        <v>0</v>
      </c>
    </row>
    <row r="3" spans="1:18" x14ac:dyDescent="0.3">
      <c r="A3" s="1" t="str">
        <f>'Trial Balance'!A3</f>
        <v xml:space="preserve">Cod fiscal TVA: </v>
      </c>
      <c r="B3" s="18">
        <f>'Trial Balance'!B3</f>
        <v>0</v>
      </c>
    </row>
    <row r="4" spans="1:18" x14ac:dyDescent="0.3">
      <c r="A4" s="1" t="str">
        <f>'Trial Balance'!A4</f>
        <v xml:space="preserve">Nr. de inregistrare:      </v>
      </c>
      <c r="B4" s="18">
        <f>'Trial Balance'!B4</f>
        <v>0</v>
      </c>
    </row>
    <row r="5" spans="1:18" x14ac:dyDescent="0.3">
      <c r="A5" s="1" t="str">
        <f>'Trial Balance'!A5</f>
        <v xml:space="preserve">Tipul companiei:      </v>
      </c>
      <c r="B5" s="18">
        <f>'Trial Balance'!B5</f>
        <v>0</v>
      </c>
    </row>
    <row r="6" spans="1:18" x14ac:dyDescent="0.3">
      <c r="A6" s="1" t="str">
        <f>'Trial Balance'!A6</f>
        <v xml:space="preserve">Activitate principala:         </v>
      </c>
      <c r="B6" s="18">
        <f>'Trial Balance'!B6</f>
        <v>0</v>
      </c>
    </row>
    <row r="7" spans="1:18" x14ac:dyDescent="0.3">
      <c r="A7" s="1" t="str">
        <f>'Trial Balance'!A7</f>
        <v>An financiar</v>
      </c>
      <c r="B7" s="18">
        <f>'Trial Balance'!B7</f>
        <v>0</v>
      </c>
    </row>
    <row r="9" spans="1:18" x14ac:dyDescent="0.3">
      <c r="A9" s="3" t="s">
        <v>663</v>
      </c>
    </row>
    <row r="11" spans="1:18" ht="13.75" customHeight="1" x14ac:dyDescent="0.3">
      <c r="A11" s="176" t="s">
        <v>664</v>
      </c>
      <c r="B11" s="176"/>
      <c r="C11" s="177"/>
      <c r="D11" s="177" t="s">
        <v>665</v>
      </c>
      <c r="E11" s="177"/>
      <c r="F11" s="178"/>
      <c r="G11" s="177"/>
      <c r="H11" s="177"/>
      <c r="I11" s="177" t="s">
        <v>666</v>
      </c>
      <c r="J11" s="177"/>
      <c r="K11" s="177"/>
      <c r="L11" s="177"/>
      <c r="M11" s="176"/>
      <c r="N11" s="177" t="s">
        <v>667</v>
      </c>
      <c r="O11" s="178"/>
    </row>
    <row r="12" spans="1:18" ht="14.5" customHeight="1" x14ac:dyDescent="0.3">
      <c r="A12" s="183"/>
      <c r="B12" s="179"/>
      <c r="C12" s="180"/>
      <c r="D12" s="180"/>
      <c r="E12" s="180"/>
      <c r="F12" s="181"/>
      <c r="G12" s="180"/>
      <c r="H12" s="180"/>
      <c r="I12" s="180" t="s">
        <v>668</v>
      </c>
      <c r="J12" s="180"/>
      <c r="K12" s="180"/>
      <c r="L12" s="180"/>
      <c r="M12" s="179"/>
      <c r="N12" s="180"/>
      <c r="O12" s="181"/>
    </row>
    <row r="13" spans="1:18" x14ac:dyDescent="0.3">
      <c r="A13" s="179"/>
      <c r="B13" s="179" t="s">
        <v>669</v>
      </c>
      <c r="C13" s="180" t="s">
        <v>670</v>
      </c>
      <c r="D13" s="180" t="s">
        <v>671</v>
      </c>
      <c r="E13" s="180" t="s">
        <v>672</v>
      </c>
      <c r="F13" s="181" t="s">
        <v>673</v>
      </c>
      <c r="G13" s="181" t="s">
        <v>674</v>
      </c>
      <c r="H13" s="152" t="s">
        <v>669</v>
      </c>
      <c r="I13" s="152" t="s">
        <v>670</v>
      </c>
      <c r="J13" s="152" t="s">
        <v>671</v>
      </c>
      <c r="K13" s="152" t="s">
        <v>672</v>
      </c>
      <c r="L13" s="152" t="s">
        <v>673</v>
      </c>
      <c r="M13" s="152" t="s">
        <v>674</v>
      </c>
      <c r="N13" s="152" t="s">
        <v>669</v>
      </c>
      <c r="O13" s="152" t="s">
        <v>674</v>
      </c>
    </row>
    <row r="14" spans="1:18" s="132" customFormat="1" ht="42" customHeight="1" x14ac:dyDescent="0.3">
      <c r="A14" s="131">
        <v>0</v>
      </c>
      <c r="B14" s="152">
        <v>1</v>
      </c>
      <c r="C14" s="152">
        <v>2</v>
      </c>
      <c r="D14" s="152">
        <v>3</v>
      </c>
      <c r="E14" s="152">
        <v>4</v>
      </c>
      <c r="F14" s="152">
        <v>5</v>
      </c>
      <c r="G14" s="131" t="s">
        <v>675</v>
      </c>
      <c r="H14" s="131">
        <v>6</v>
      </c>
      <c r="I14" s="131">
        <v>7</v>
      </c>
      <c r="J14" s="131">
        <v>8</v>
      </c>
      <c r="K14" s="131">
        <v>9</v>
      </c>
      <c r="L14" s="131">
        <v>10</v>
      </c>
      <c r="M14" s="131" t="s">
        <v>676</v>
      </c>
      <c r="N14" s="131" t="s">
        <v>677</v>
      </c>
      <c r="O14" s="131" t="s">
        <v>678</v>
      </c>
      <c r="Q14" s="70"/>
      <c r="R14" s="38"/>
    </row>
    <row r="15" spans="1:18" s="3" customFormat="1" x14ac:dyDescent="0.3">
      <c r="A15" s="44" t="s">
        <v>2361</v>
      </c>
      <c r="B15" s="44"/>
      <c r="C15" s="44"/>
      <c r="D15" s="44"/>
      <c r="E15" s="44"/>
      <c r="F15" s="44"/>
      <c r="G15" s="44"/>
      <c r="H15" s="44"/>
      <c r="I15" s="44"/>
      <c r="J15" s="44"/>
      <c r="K15" s="44"/>
      <c r="L15" s="44"/>
      <c r="M15" s="44"/>
      <c r="N15" s="44"/>
      <c r="O15" s="44"/>
      <c r="R15" s="26"/>
    </row>
    <row r="16" spans="1:18" x14ac:dyDescent="0.3">
      <c r="A16" s="45" t="s">
        <v>679</v>
      </c>
      <c r="B16" s="46">
        <f>ROUND(SUMIF('Trial Balance'!S:S,A16,'Trial Balance'!H:H),0)</f>
        <v>0</v>
      </c>
      <c r="C16" s="46">
        <f>ROUND(SUMIF('Trial Balance'!S:S,A16,'Trial Balance'!I:I),0)</f>
        <v>0</v>
      </c>
      <c r="D16" s="133"/>
      <c r="E16" s="46">
        <f>ROUND(SUMIF('Trial Balance'!S:S,A16,'Trial Balance'!J:J),0)</f>
        <v>0</v>
      </c>
      <c r="F16" s="133"/>
      <c r="G16" s="46">
        <f t="shared" ref="G16:G22" si="0">B16+C16+D16-E16-F16</f>
        <v>0</v>
      </c>
      <c r="H16" s="46">
        <f>-ROUND(SUMIF('Trial Balance'!T:T,A16,'Trial Balance'!H:H),0)</f>
        <v>0</v>
      </c>
      <c r="I16" s="46">
        <f>ROUND(SUMIF('Trial Balance'!T:T,A16,'Trial Balance'!J:J),0)</f>
        <v>0</v>
      </c>
      <c r="J16" s="133"/>
      <c r="K16" s="46">
        <f>ROUND(SUMIF('Trial Balance'!T:T,A16,'Trial Balance'!I:I),0)</f>
        <v>0</v>
      </c>
      <c r="L16" s="133"/>
      <c r="M16" s="46">
        <f t="shared" ref="M16:M22" si="1">H16+I16-K16</f>
        <v>0</v>
      </c>
      <c r="N16" s="46">
        <f t="shared" ref="N16:N22" si="2">B16-H16</f>
        <v>0</v>
      </c>
      <c r="O16" s="46">
        <f t="shared" ref="O16:O22" si="3">G16-M16</f>
        <v>0</v>
      </c>
    </row>
    <row r="17" spans="1:18" x14ac:dyDescent="0.3">
      <c r="A17" s="45" t="s">
        <v>680</v>
      </c>
      <c r="B17" s="46">
        <f>ROUND(SUMIF('Trial Balance'!S:S,A17,'Trial Balance'!H:H),0)</f>
        <v>0</v>
      </c>
      <c r="C17" s="46">
        <f>ROUND(SUMIF('Trial Balance'!S:S,A17,'Trial Balance'!I:I),0)</f>
        <v>0</v>
      </c>
      <c r="D17" s="133"/>
      <c r="E17" s="46">
        <f>ROUND(SUMIF('Trial Balance'!S:S,A17,'Trial Balance'!J:J),0)</f>
        <v>0</v>
      </c>
      <c r="F17" s="133"/>
      <c r="G17" s="46">
        <f t="shared" si="0"/>
        <v>0</v>
      </c>
      <c r="H17" s="46">
        <f>-ROUND(SUMIF('Trial Balance'!T:T,A17,'Trial Balance'!H:H),0)</f>
        <v>0</v>
      </c>
      <c r="I17" s="46">
        <f>ROUND(SUMIF('Trial Balance'!T:T,A17,'Trial Balance'!J:J),0)</f>
        <v>0</v>
      </c>
      <c r="J17" s="133"/>
      <c r="K17" s="46">
        <f>ROUND(SUMIF('Trial Balance'!T:T,A17,'Trial Balance'!I:I),0)</f>
        <v>0</v>
      </c>
      <c r="L17" s="133"/>
      <c r="M17" s="46">
        <f t="shared" si="1"/>
        <v>0</v>
      </c>
      <c r="N17" s="46">
        <f t="shared" si="2"/>
        <v>0</v>
      </c>
      <c r="O17" s="46">
        <f t="shared" si="3"/>
        <v>0</v>
      </c>
    </row>
    <row r="18" spans="1:18" x14ac:dyDescent="0.3">
      <c r="A18" s="45" t="s">
        <v>681</v>
      </c>
      <c r="B18" s="46">
        <f>ROUND(SUMIF('Trial Balance'!S:S,A18,'Trial Balance'!H:H),0)</f>
        <v>0</v>
      </c>
      <c r="C18" s="46">
        <f>ROUND(SUMIF('Trial Balance'!S:S,A18,'Trial Balance'!I:I),0)</f>
        <v>0</v>
      </c>
      <c r="D18" s="133"/>
      <c r="E18" s="46">
        <f>ROUND(SUMIF('Trial Balance'!S:S,A18,'Trial Balance'!J:J),0)</f>
        <v>0</v>
      </c>
      <c r="F18" s="133"/>
      <c r="G18" s="46">
        <f t="shared" si="0"/>
        <v>0</v>
      </c>
      <c r="H18" s="46">
        <f>-ROUND(SUMIF('Trial Balance'!T:T,A18,'Trial Balance'!H:H),0)</f>
        <v>0</v>
      </c>
      <c r="I18" s="46">
        <f>ROUND(SUMIF('Trial Balance'!T:T,A18,'Trial Balance'!J:J),0)</f>
        <v>0</v>
      </c>
      <c r="J18" s="133"/>
      <c r="K18" s="46">
        <f>ROUND(SUMIF('Trial Balance'!T:T,A18,'Trial Balance'!I:I),0)</f>
        <v>0</v>
      </c>
      <c r="L18" s="133"/>
      <c r="M18" s="46">
        <f t="shared" si="1"/>
        <v>0</v>
      </c>
      <c r="N18" s="46">
        <f t="shared" si="2"/>
        <v>0</v>
      </c>
      <c r="O18" s="46">
        <f t="shared" si="3"/>
        <v>0</v>
      </c>
    </row>
    <row r="19" spans="1:18" x14ac:dyDescent="0.3">
      <c r="A19" s="45" t="s">
        <v>682</v>
      </c>
      <c r="B19" s="46">
        <f>ROUND(SUMIF('Trial Balance'!S:S,A19,'Trial Balance'!H:H),0)</f>
        <v>0</v>
      </c>
      <c r="C19" s="46">
        <f>ROUND(SUMIF('Trial Balance'!S:S,A19,'Trial Balance'!I:I),0)</f>
        <v>0</v>
      </c>
      <c r="D19" s="133"/>
      <c r="E19" s="46">
        <f>ROUND(SUMIF('Trial Balance'!S:S,A19,'Trial Balance'!J:J),0)</f>
        <v>0</v>
      </c>
      <c r="F19" s="133"/>
      <c r="G19" s="46">
        <f t="shared" si="0"/>
        <v>0</v>
      </c>
      <c r="H19" s="46">
        <f>-ROUND(SUMIF('Trial Balance'!T:T,A19,'Trial Balance'!H:H),0)</f>
        <v>0</v>
      </c>
      <c r="I19" s="46">
        <f>ROUND(SUMIF('Trial Balance'!T:T,A19,'Trial Balance'!J:J),0)</f>
        <v>0</v>
      </c>
      <c r="J19" s="133"/>
      <c r="K19" s="46">
        <f>ROUND(SUMIF('Trial Balance'!T:T,A19,'Trial Balance'!I:I),0)</f>
        <v>0</v>
      </c>
      <c r="L19" s="133"/>
      <c r="M19" s="46">
        <f t="shared" si="1"/>
        <v>0</v>
      </c>
      <c r="N19" s="46">
        <f t="shared" si="2"/>
        <v>0</v>
      </c>
      <c r="O19" s="46">
        <f t="shared" si="3"/>
        <v>0</v>
      </c>
    </row>
    <row r="20" spans="1:18" x14ac:dyDescent="0.3">
      <c r="A20" s="45" t="s">
        <v>683</v>
      </c>
      <c r="B20" s="46">
        <f>ROUND(SUMIF('Trial Balance'!S:S,A20,'Trial Balance'!H:H),0)</f>
        <v>0</v>
      </c>
      <c r="C20" s="46">
        <f>ROUND(SUMIF('Trial Balance'!S:S,A20,'Trial Balance'!I:I),0)</f>
        <v>0</v>
      </c>
      <c r="D20" s="133"/>
      <c r="E20" s="46">
        <f>ROUND(SUMIF('Trial Balance'!S:S,A20,'Trial Balance'!J:J),0)</f>
        <v>0</v>
      </c>
      <c r="F20" s="133"/>
      <c r="G20" s="46">
        <f t="shared" si="0"/>
        <v>0</v>
      </c>
      <c r="H20" s="46">
        <f>-ROUND(SUMIF('Trial Balance'!T:T,A20,'Trial Balance'!H:H),0)</f>
        <v>0</v>
      </c>
      <c r="I20" s="46">
        <f>ROUND(SUMIF('Trial Balance'!T:T,A20,'Trial Balance'!J:J),0)</f>
        <v>0</v>
      </c>
      <c r="J20" s="133"/>
      <c r="K20" s="46">
        <f>ROUND(SUMIF('Trial Balance'!T:T,A20,'Trial Balance'!I:I),0)</f>
        <v>0</v>
      </c>
      <c r="L20" s="133"/>
      <c r="M20" s="46">
        <f t="shared" si="1"/>
        <v>0</v>
      </c>
      <c r="N20" s="46">
        <f t="shared" si="2"/>
        <v>0</v>
      </c>
      <c r="O20" s="46">
        <f t="shared" si="3"/>
        <v>0</v>
      </c>
    </row>
    <row r="21" spans="1:18" x14ac:dyDescent="0.3">
      <c r="A21" s="45" t="s">
        <v>684</v>
      </c>
      <c r="B21" s="46">
        <f>ROUND(SUMIF('Trial Balance'!S:S,A21,'Trial Balance'!H:H),0)</f>
        <v>0</v>
      </c>
      <c r="C21" s="46">
        <f>ROUND(SUMIF('Trial Balance'!S:S,A21,'Trial Balance'!I:I),0)</f>
        <v>0</v>
      </c>
      <c r="D21" s="133"/>
      <c r="E21" s="46">
        <f>ROUND(SUMIF('Trial Balance'!S:S,A21,'Trial Balance'!J:J),0)</f>
        <v>0</v>
      </c>
      <c r="F21" s="133"/>
      <c r="G21" s="46">
        <f t="shared" si="0"/>
        <v>0</v>
      </c>
      <c r="H21" s="46">
        <f>-ROUND(SUMIF('Trial Balance'!T:T,A21,'Trial Balance'!H:H),0)</f>
        <v>0</v>
      </c>
      <c r="I21" s="46">
        <f>ROUND(SUMIF('Trial Balance'!T:T,A21,'Trial Balance'!J:J),0)</f>
        <v>0</v>
      </c>
      <c r="J21" s="133"/>
      <c r="K21" s="46">
        <f>ROUND(SUMIF('Trial Balance'!T:T,A21,'Trial Balance'!I:I),0)</f>
        <v>0</v>
      </c>
      <c r="L21" s="133"/>
      <c r="M21" s="46">
        <f t="shared" si="1"/>
        <v>0</v>
      </c>
      <c r="N21" s="46">
        <f t="shared" si="2"/>
        <v>0</v>
      </c>
      <c r="O21" s="46">
        <f t="shared" si="3"/>
        <v>0</v>
      </c>
    </row>
    <row r="22" spans="1:18" s="3" customFormat="1" x14ac:dyDescent="0.3">
      <c r="A22" s="44" t="s">
        <v>685</v>
      </c>
      <c r="B22" s="76">
        <f>SUM(B16:B21)</f>
        <v>0</v>
      </c>
      <c r="C22" s="76">
        <f>SUM(C16:C21)</f>
        <v>0</v>
      </c>
      <c r="D22" s="134">
        <f>SUM(D16:D21)</f>
        <v>0</v>
      </c>
      <c r="E22" s="76">
        <f>SUM(E16:E21)</f>
        <v>0</v>
      </c>
      <c r="F22" s="134"/>
      <c r="G22" s="76">
        <f t="shared" si="0"/>
        <v>0</v>
      </c>
      <c r="H22" s="76">
        <f>SUM(H16:H21)</f>
        <v>0</v>
      </c>
      <c r="I22" s="76">
        <f>SUM(I16:I21)</f>
        <v>0</v>
      </c>
      <c r="J22" s="134">
        <f>SUM(J16:J21)</f>
        <v>0</v>
      </c>
      <c r="K22" s="76">
        <f>SUM(K16:K21)</f>
        <v>0</v>
      </c>
      <c r="L22" s="134"/>
      <c r="M22" s="76">
        <f t="shared" si="1"/>
        <v>0</v>
      </c>
      <c r="N22" s="76">
        <f t="shared" si="2"/>
        <v>0</v>
      </c>
      <c r="O22" s="76">
        <f t="shared" si="3"/>
        <v>0</v>
      </c>
      <c r="Q22" s="25"/>
      <c r="R22" s="27"/>
    </row>
    <row r="23" spans="1:18" x14ac:dyDescent="0.3">
      <c r="A23" s="45"/>
      <c r="B23" s="46"/>
      <c r="C23" s="46"/>
      <c r="D23" s="133"/>
      <c r="E23" s="46"/>
      <c r="F23" s="133"/>
      <c r="G23" s="46"/>
      <c r="H23" s="46"/>
      <c r="I23" s="46"/>
      <c r="J23" s="133"/>
      <c r="K23" s="46"/>
      <c r="L23" s="133"/>
      <c r="M23" s="46"/>
      <c r="N23" s="46"/>
      <c r="O23" s="46"/>
      <c r="Q23" s="25"/>
      <c r="R23" s="27"/>
    </row>
    <row r="24" spans="1:18" s="3" customFormat="1" x14ac:dyDescent="0.3">
      <c r="A24" s="44" t="s">
        <v>686</v>
      </c>
      <c r="B24" s="76"/>
      <c r="C24" s="76"/>
      <c r="D24" s="134"/>
      <c r="E24" s="76"/>
      <c r="F24" s="134"/>
      <c r="G24" s="76"/>
      <c r="H24" s="76">
        <f>G24</f>
        <v>0</v>
      </c>
      <c r="I24" s="76"/>
      <c r="J24" s="134"/>
      <c r="K24" s="76"/>
      <c r="L24" s="134"/>
      <c r="M24" s="76"/>
      <c r="N24" s="76"/>
      <c r="O24" s="76"/>
      <c r="Q24" s="25"/>
      <c r="R24" s="27"/>
    </row>
    <row r="25" spans="1:18" x14ac:dyDescent="0.3">
      <c r="A25" s="45" t="s">
        <v>687</v>
      </c>
      <c r="B25" s="46">
        <f>ROUND(SUMIF('Trial Balance'!S:S,A25,'Trial Balance'!H:H),0)</f>
        <v>0</v>
      </c>
      <c r="C25" s="46">
        <f>ROUND(SUMIF('Trial Balance'!S:S,A25,'Trial Balance'!I:I),0)</f>
        <v>0</v>
      </c>
      <c r="D25" s="133"/>
      <c r="E25" s="46">
        <f>ROUND(SUMIF('Trial Balance'!S:S,A25,'Trial Balance'!J:J),0)</f>
        <v>0</v>
      </c>
      <c r="F25" s="133"/>
      <c r="G25" s="46">
        <f t="shared" ref="G25:G36" si="4">B25+C25+D25-E25-F25</f>
        <v>0</v>
      </c>
      <c r="H25" s="46">
        <f>-ROUND(SUMIF('Trial Balance'!T:T,A25,'Trial Balance'!H:H),0)</f>
        <v>0</v>
      </c>
      <c r="I25" s="46">
        <f>ROUND(SUMIF('Trial Balance'!T:T,A25,'Trial Balance'!J:J),0)</f>
        <v>0</v>
      </c>
      <c r="J25" s="133"/>
      <c r="K25" s="46">
        <f>ROUND(SUMIF('Trial Balance'!T:T,A25,'Trial Balance'!I:I),0)</f>
        <v>0</v>
      </c>
      <c r="L25" s="133"/>
      <c r="M25" s="46">
        <f t="shared" ref="M25:M37" si="5">H25+I25-K25</f>
        <v>0</v>
      </c>
      <c r="N25" s="46">
        <f t="shared" ref="N25:N37" si="6">B25-H25</f>
        <v>0</v>
      </c>
      <c r="O25" s="46">
        <f t="shared" ref="O25:O37" si="7">G25-M25</f>
        <v>0</v>
      </c>
      <c r="Q25" s="25"/>
      <c r="R25" s="27"/>
    </row>
    <row r="26" spans="1:18" x14ac:dyDescent="0.3">
      <c r="A26" s="45" t="s">
        <v>688</v>
      </c>
      <c r="B26" s="46">
        <f>ROUND(SUMIF('Trial Balance'!S:S,A26,'Trial Balance'!H:H),0)</f>
        <v>0</v>
      </c>
      <c r="C26" s="46">
        <f>ROUND(SUMIF('Trial Balance'!S:S,A26,'Trial Balance'!I:I),0)</f>
        <v>0</v>
      </c>
      <c r="D26" s="133"/>
      <c r="E26" s="46">
        <f>ROUND(SUMIF('Trial Balance'!S:S,A26,'Trial Balance'!J:J),0)</f>
        <v>0</v>
      </c>
      <c r="F26" s="133"/>
      <c r="G26" s="46">
        <f t="shared" si="4"/>
        <v>0</v>
      </c>
      <c r="H26" s="46">
        <f>-ROUND(SUMIF('Trial Balance'!T:T,A26,'Trial Balance'!H:H),0)</f>
        <v>0</v>
      </c>
      <c r="I26" s="46">
        <f>ROUND(SUMIF('Trial Balance'!T:T,A26,'Trial Balance'!J:J),0)</f>
        <v>0</v>
      </c>
      <c r="J26" s="133"/>
      <c r="K26" s="46">
        <f>ROUND(SUMIF('Trial Balance'!T:T,A26,'Trial Balance'!I:I),0)</f>
        <v>0</v>
      </c>
      <c r="L26" s="133"/>
      <c r="M26" s="46">
        <f t="shared" si="5"/>
        <v>0</v>
      </c>
      <c r="N26" s="46">
        <f t="shared" si="6"/>
        <v>0</v>
      </c>
      <c r="O26" s="46">
        <f t="shared" si="7"/>
        <v>0</v>
      </c>
      <c r="Q26" s="25"/>
      <c r="R26" s="27"/>
    </row>
    <row r="27" spans="1:18" x14ac:dyDescent="0.3">
      <c r="A27" s="45" t="s">
        <v>689</v>
      </c>
      <c r="B27" s="46">
        <f>ROUND(SUMIF('Trial Balance'!S:S,A27,'Trial Balance'!H:H),0)</f>
        <v>0</v>
      </c>
      <c r="C27" s="46">
        <f>ROUND(SUMIF('Trial Balance'!S:S,A27,'Trial Balance'!I:I),0)</f>
        <v>0</v>
      </c>
      <c r="D27" s="133"/>
      <c r="E27" s="46">
        <f>ROUND(SUMIF('Trial Balance'!S:S,A27,'Trial Balance'!J:J),0)</f>
        <v>0</v>
      </c>
      <c r="F27" s="133"/>
      <c r="G27" s="46">
        <f t="shared" si="4"/>
        <v>0</v>
      </c>
      <c r="H27" s="46">
        <f>-ROUND(SUMIF('Trial Balance'!T:T,A27,'Trial Balance'!H:H),0)</f>
        <v>0</v>
      </c>
      <c r="I27" s="46">
        <f>ROUND(SUMIF('Trial Balance'!T:T,A27,'Trial Balance'!J:J),0)</f>
        <v>0</v>
      </c>
      <c r="J27" s="133"/>
      <c r="K27" s="46">
        <f>ROUND(SUMIF('Trial Balance'!T:T,A27,'Trial Balance'!I:I),0)</f>
        <v>0</v>
      </c>
      <c r="L27" s="133"/>
      <c r="M27" s="46">
        <f t="shared" si="5"/>
        <v>0</v>
      </c>
      <c r="N27" s="46">
        <f t="shared" si="6"/>
        <v>0</v>
      </c>
      <c r="O27" s="46">
        <f t="shared" si="7"/>
        <v>0</v>
      </c>
      <c r="Q27" s="25"/>
      <c r="R27" s="27"/>
    </row>
    <row r="28" spans="1:18" x14ac:dyDescent="0.3">
      <c r="A28" s="45" t="s">
        <v>690</v>
      </c>
      <c r="B28" s="46">
        <f>ROUND(SUMIF('Trial Balance'!S:S,A28,'Trial Balance'!H:H),0)</f>
        <v>0</v>
      </c>
      <c r="C28" s="46">
        <f>ROUND(SUMIF('Trial Balance'!S:S,A28,'Trial Balance'!I:I),0)</f>
        <v>0</v>
      </c>
      <c r="D28" s="133"/>
      <c r="E28" s="46">
        <f>ROUND(SUMIF('Trial Balance'!S:S,A28,'Trial Balance'!J:J),0)</f>
        <v>0</v>
      </c>
      <c r="F28" s="133"/>
      <c r="G28" s="46">
        <f t="shared" si="4"/>
        <v>0</v>
      </c>
      <c r="H28" s="46">
        <f>-ROUND(SUMIF('Trial Balance'!T:T,A28,'Trial Balance'!H:H),0)</f>
        <v>0</v>
      </c>
      <c r="I28" s="46">
        <f>ROUND(SUMIF('Trial Balance'!T:T,A28,'Trial Balance'!J:J),0)</f>
        <v>0</v>
      </c>
      <c r="J28" s="133"/>
      <c r="K28" s="46">
        <f>ROUND(SUMIF('Trial Balance'!T:T,A28,'Trial Balance'!I:I),0)</f>
        <v>0</v>
      </c>
      <c r="L28" s="133"/>
      <c r="M28" s="46">
        <f t="shared" si="5"/>
        <v>0</v>
      </c>
      <c r="N28" s="46">
        <f t="shared" si="6"/>
        <v>0</v>
      </c>
      <c r="O28" s="46">
        <f t="shared" si="7"/>
        <v>0</v>
      </c>
      <c r="Q28" s="25"/>
      <c r="R28" s="27"/>
    </row>
    <row r="29" spans="1:18" x14ac:dyDescent="0.3">
      <c r="A29" s="45" t="s">
        <v>691</v>
      </c>
      <c r="B29" s="46">
        <f>ROUND(SUMIF('Trial Balance'!S:S,A29,'Trial Balance'!H:H),0)</f>
        <v>0</v>
      </c>
      <c r="C29" s="46">
        <f>ROUND(SUMIF('Trial Balance'!S:S,A29,'Trial Balance'!I:I),0)</f>
        <v>0</v>
      </c>
      <c r="D29" s="133"/>
      <c r="E29" s="46">
        <f>ROUND(SUMIF('Trial Balance'!S:S,A29,'Trial Balance'!J:J),0)</f>
        <v>0</v>
      </c>
      <c r="F29" s="133"/>
      <c r="G29" s="46">
        <f t="shared" si="4"/>
        <v>0</v>
      </c>
      <c r="H29" s="46">
        <f>-ROUND(SUMIF('Trial Balance'!T:T,A29,'Trial Balance'!H:H),0)</f>
        <v>0</v>
      </c>
      <c r="I29" s="46">
        <f>ROUND(SUMIF('Trial Balance'!T:T,A29,'Trial Balance'!J:J),0)</f>
        <v>0</v>
      </c>
      <c r="J29" s="133"/>
      <c r="K29" s="46">
        <f>ROUND(SUMIF('Trial Balance'!T:T,A29,'Trial Balance'!I:I),0)</f>
        <v>0</v>
      </c>
      <c r="L29" s="133"/>
      <c r="M29" s="46">
        <f t="shared" si="5"/>
        <v>0</v>
      </c>
      <c r="N29" s="46">
        <f t="shared" si="6"/>
        <v>0</v>
      </c>
      <c r="O29" s="46">
        <f t="shared" si="7"/>
        <v>0</v>
      </c>
      <c r="Q29" s="25"/>
      <c r="R29" s="27"/>
    </row>
    <row r="30" spans="1:18" x14ac:dyDescent="0.3">
      <c r="A30" s="45" t="s">
        <v>692</v>
      </c>
      <c r="B30" s="46">
        <f>ROUND(SUMIF('Trial Balance'!S:S,A30,'Trial Balance'!H:H),0)</f>
        <v>0</v>
      </c>
      <c r="C30" s="46">
        <f>ROUND(SUMIF('Trial Balance'!S:S,A30,'Trial Balance'!I:I),0)</f>
        <v>0</v>
      </c>
      <c r="D30" s="133"/>
      <c r="E30" s="46">
        <f>ROUND(SUMIF('Trial Balance'!S:S,A30,'Trial Balance'!J:J),0)</f>
        <v>0</v>
      </c>
      <c r="F30" s="133"/>
      <c r="G30" s="46">
        <f t="shared" si="4"/>
        <v>0</v>
      </c>
      <c r="H30" s="46">
        <f>-ROUND(SUMIF('Trial Balance'!T:T,A30,'Trial Balance'!H:H),0)</f>
        <v>0</v>
      </c>
      <c r="I30" s="46">
        <f>ROUND(SUMIF('Trial Balance'!T:T,A30,'Trial Balance'!J:J),0)</f>
        <v>0</v>
      </c>
      <c r="J30" s="133"/>
      <c r="K30" s="46">
        <f>ROUND(SUMIF('Trial Balance'!T:T,A30,'Trial Balance'!I:I),0)</f>
        <v>0</v>
      </c>
      <c r="L30" s="133"/>
      <c r="M30" s="46">
        <f t="shared" si="5"/>
        <v>0</v>
      </c>
      <c r="N30" s="46">
        <f t="shared" si="6"/>
        <v>0</v>
      </c>
      <c r="O30" s="46">
        <f t="shared" si="7"/>
        <v>0</v>
      </c>
      <c r="Q30" s="25"/>
      <c r="R30" s="27"/>
    </row>
    <row r="31" spans="1:18" x14ac:dyDescent="0.3">
      <c r="A31" s="45" t="s">
        <v>693</v>
      </c>
      <c r="B31" s="46">
        <f>ROUND(SUMIF('Trial Balance'!S:S,A31,'Trial Balance'!H:H),0)</f>
        <v>0</v>
      </c>
      <c r="C31" s="46">
        <f>ROUND(SUMIF('Trial Balance'!S:S,A31,'Trial Balance'!I:I),0)</f>
        <v>0</v>
      </c>
      <c r="D31" s="133"/>
      <c r="E31" s="46">
        <f>ROUND(SUMIF('Trial Balance'!S:S,A31,'Trial Balance'!J:J),0)</f>
        <v>0</v>
      </c>
      <c r="F31" s="133"/>
      <c r="G31" s="46">
        <f t="shared" si="4"/>
        <v>0</v>
      </c>
      <c r="H31" s="46">
        <f>-ROUND(SUMIF('Trial Balance'!T:T,A31,'Trial Balance'!H:H),0)</f>
        <v>0</v>
      </c>
      <c r="I31" s="46">
        <f>ROUND(SUMIF('Trial Balance'!T:T,A31,'Trial Balance'!J:J),0)</f>
        <v>0</v>
      </c>
      <c r="J31" s="133"/>
      <c r="K31" s="46">
        <f>ROUND(SUMIF('Trial Balance'!T:T,A31,'Trial Balance'!I:I),0)</f>
        <v>0</v>
      </c>
      <c r="L31" s="133"/>
      <c r="M31" s="46">
        <f t="shared" si="5"/>
        <v>0</v>
      </c>
      <c r="N31" s="46">
        <f t="shared" si="6"/>
        <v>0</v>
      </c>
      <c r="O31" s="46">
        <f t="shared" si="7"/>
        <v>0</v>
      </c>
      <c r="Q31" s="25"/>
      <c r="R31" s="27"/>
    </row>
    <row r="32" spans="1:18" x14ac:dyDescent="0.3">
      <c r="A32" s="45" t="s">
        <v>694</v>
      </c>
      <c r="B32" s="46">
        <f>ROUND(SUMIF('Trial Balance'!S:S,A32,'Trial Balance'!H:H),0)</f>
        <v>0</v>
      </c>
      <c r="C32" s="46">
        <f>ROUND(SUMIF('Trial Balance'!S:S,A32,'Trial Balance'!I:I),0)</f>
        <v>0</v>
      </c>
      <c r="D32" s="133"/>
      <c r="E32" s="46">
        <f>ROUND(SUMIF('Trial Balance'!S:S,A32,'Trial Balance'!J:J),0)</f>
        <v>0</v>
      </c>
      <c r="F32" s="133"/>
      <c r="G32" s="46">
        <f t="shared" si="4"/>
        <v>0</v>
      </c>
      <c r="H32" s="46">
        <f>-ROUND(SUMIF('Trial Balance'!T:T,A32,'Trial Balance'!H:H),0)</f>
        <v>0</v>
      </c>
      <c r="I32" s="46">
        <f>ROUND(SUMIF('Trial Balance'!T:T,A32,'Trial Balance'!J:J),0)</f>
        <v>0</v>
      </c>
      <c r="J32" s="133"/>
      <c r="K32" s="46">
        <f>ROUND(SUMIF('Trial Balance'!T:T,A32,'Trial Balance'!I:I),0)</f>
        <v>0</v>
      </c>
      <c r="L32" s="133"/>
      <c r="M32" s="46">
        <f t="shared" si="5"/>
        <v>0</v>
      </c>
      <c r="N32" s="46">
        <f t="shared" si="6"/>
        <v>0</v>
      </c>
      <c r="O32" s="46">
        <f t="shared" si="7"/>
        <v>0</v>
      </c>
      <c r="Q32" s="25"/>
      <c r="R32" s="27"/>
    </row>
    <row r="33" spans="1:18" x14ac:dyDescent="0.3">
      <c r="A33" s="45" t="s">
        <v>695</v>
      </c>
      <c r="B33" s="46">
        <f>ROUND(SUMIF('Trial Balance'!S:S,A33,'Trial Balance'!H:H),0)</f>
        <v>0</v>
      </c>
      <c r="C33" s="46">
        <f>ROUND(SUMIF('Trial Balance'!S:S,A33,'Trial Balance'!I:I),0)</f>
        <v>0</v>
      </c>
      <c r="D33" s="133"/>
      <c r="E33" s="46">
        <f>ROUND(SUMIF('Trial Balance'!S:S,A33,'Trial Balance'!J:J),0)</f>
        <v>0</v>
      </c>
      <c r="F33" s="133"/>
      <c r="G33" s="46">
        <f t="shared" si="4"/>
        <v>0</v>
      </c>
      <c r="H33" s="46">
        <f>-ROUND(SUMIF('Trial Balance'!T:T,A33,'Trial Balance'!H:H),0)</f>
        <v>0</v>
      </c>
      <c r="I33" s="46">
        <f>ROUND(SUMIF('Trial Balance'!T:T,A33,'Trial Balance'!J:J),0)</f>
        <v>0</v>
      </c>
      <c r="J33" s="133"/>
      <c r="K33" s="46">
        <f>ROUND(SUMIF('Trial Balance'!T:T,A33,'Trial Balance'!I:I),0)</f>
        <v>0</v>
      </c>
      <c r="L33" s="133"/>
      <c r="M33" s="46">
        <f t="shared" si="5"/>
        <v>0</v>
      </c>
      <c r="N33" s="46">
        <f t="shared" si="6"/>
        <v>0</v>
      </c>
      <c r="O33" s="46">
        <f t="shared" si="7"/>
        <v>0</v>
      </c>
      <c r="Q33" s="25"/>
      <c r="R33" s="27"/>
    </row>
    <row r="34" spans="1:18" x14ac:dyDescent="0.3">
      <c r="A34" s="45" t="s">
        <v>696</v>
      </c>
      <c r="B34" s="46">
        <f>ROUND(SUMIF('Trial Balance'!S:S,A34,'Trial Balance'!H:H),0)</f>
        <v>0</v>
      </c>
      <c r="C34" s="46">
        <f>ROUND(SUMIF('Trial Balance'!S:S,A34,'Trial Balance'!I:I),0)</f>
        <v>0</v>
      </c>
      <c r="D34" s="133"/>
      <c r="E34" s="46">
        <f>ROUND(SUMIF('Trial Balance'!S:S,A34,'Trial Balance'!J:J),0)</f>
        <v>0</v>
      </c>
      <c r="F34" s="133"/>
      <c r="G34" s="46">
        <f t="shared" si="4"/>
        <v>0</v>
      </c>
      <c r="H34" s="46">
        <f>-ROUND(SUMIF('Trial Balance'!T:T,A34,'Trial Balance'!H:H),0)</f>
        <v>0</v>
      </c>
      <c r="I34" s="46">
        <f>ROUND(SUMIF('Trial Balance'!T:T,A34,'Trial Balance'!J:J),0)</f>
        <v>0</v>
      </c>
      <c r="J34" s="133"/>
      <c r="K34" s="46">
        <f>ROUND(SUMIF('Trial Balance'!T:T,A34,'Trial Balance'!I:I),0)</f>
        <v>0</v>
      </c>
      <c r="L34" s="133"/>
      <c r="M34" s="46">
        <f t="shared" si="5"/>
        <v>0</v>
      </c>
      <c r="N34" s="46">
        <f t="shared" si="6"/>
        <v>0</v>
      </c>
      <c r="O34" s="46">
        <f t="shared" si="7"/>
        <v>0</v>
      </c>
      <c r="Q34" s="25"/>
      <c r="R34" s="27"/>
    </row>
    <row r="35" spans="1:18" x14ac:dyDescent="0.3">
      <c r="A35" s="45" t="s">
        <v>697</v>
      </c>
      <c r="B35" s="46">
        <f>ROUND(SUMIF('Trial Balance'!S:S,A35,'Trial Balance'!H:H),0)</f>
        <v>0</v>
      </c>
      <c r="C35" s="46">
        <f>ROUND(SUMIF('Trial Balance'!S:S,A35,'Trial Balance'!I:I),0)</f>
        <v>0</v>
      </c>
      <c r="D35" s="133"/>
      <c r="E35" s="46">
        <f>ROUND(SUMIF('Trial Balance'!S:S,A35,'Trial Balance'!J:J),0)</f>
        <v>0</v>
      </c>
      <c r="F35" s="133"/>
      <c r="G35" s="46">
        <f t="shared" si="4"/>
        <v>0</v>
      </c>
      <c r="H35" s="46">
        <f>-ROUND(SUMIF('Trial Balance'!T:T,A35,'Trial Balance'!H:H),0)</f>
        <v>0</v>
      </c>
      <c r="I35" s="46">
        <f>ROUND(SUMIF('Trial Balance'!T:T,A35,'Trial Balance'!J:J),0)</f>
        <v>0</v>
      </c>
      <c r="J35" s="133"/>
      <c r="K35" s="46">
        <f>ROUND(SUMIF('Trial Balance'!T:T,A35,'Trial Balance'!I:I),0)</f>
        <v>0</v>
      </c>
      <c r="L35" s="133"/>
      <c r="M35" s="46">
        <f t="shared" si="5"/>
        <v>0</v>
      </c>
      <c r="N35" s="46">
        <f t="shared" si="6"/>
        <v>0</v>
      </c>
      <c r="O35" s="46">
        <f t="shared" si="7"/>
        <v>0</v>
      </c>
      <c r="Q35" s="25"/>
      <c r="R35" s="27"/>
    </row>
    <row r="36" spans="1:18" x14ac:dyDescent="0.3">
      <c r="A36" s="45" t="s">
        <v>698</v>
      </c>
      <c r="B36" s="46">
        <f>ROUND(SUMIF('Trial Balance'!S:S,A36,'Trial Balance'!H:H),0)</f>
        <v>0</v>
      </c>
      <c r="C36" s="46">
        <f>ROUND(SUMIF('Trial Balance'!S:S,A36,'Trial Balance'!I:I),0)</f>
        <v>0</v>
      </c>
      <c r="D36" s="133"/>
      <c r="E36" s="46">
        <f>ROUND(SUMIF('Trial Balance'!S:S,A36,'Trial Balance'!J:J),0)</f>
        <v>0</v>
      </c>
      <c r="F36" s="133"/>
      <c r="G36" s="46">
        <f t="shared" si="4"/>
        <v>0</v>
      </c>
      <c r="H36" s="46">
        <f>-ROUND(SUMIF('Trial Balance'!T:T,A36,'Trial Balance'!H:H),0)</f>
        <v>0</v>
      </c>
      <c r="I36" s="46">
        <f>ROUND(SUMIF('Trial Balance'!T:T,A36,'Trial Balance'!J:J),0)</f>
        <v>0</v>
      </c>
      <c r="J36" s="133"/>
      <c r="K36" s="46">
        <f>ROUND(SUMIF('Trial Balance'!T:T,A36,'Trial Balance'!I:I),0)</f>
        <v>0</v>
      </c>
      <c r="L36" s="133"/>
      <c r="M36" s="46">
        <f t="shared" si="5"/>
        <v>0</v>
      </c>
      <c r="N36" s="46">
        <f t="shared" si="6"/>
        <v>0</v>
      </c>
      <c r="O36" s="46">
        <f t="shared" si="7"/>
        <v>0</v>
      </c>
      <c r="Q36" s="25"/>
      <c r="R36" s="27"/>
    </row>
    <row r="37" spans="1:18" s="3" customFormat="1" x14ac:dyDescent="0.3">
      <c r="A37" s="44" t="s">
        <v>699</v>
      </c>
      <c r="B37" s="76">
        <f t="shared" ref="B37:I37" si="8">SUM(B25:B36)</f>
        <v>0</v>
      </c>
      <c r="C37" s="76">
        <f t="shared" si="8"/>
        <v>0</v>
      </c>
      <c r="D37" s="134">
        <f t="shared" si="8"/>
        <v>0</v>
      </c>
      <c r="E37" s="76">
        <f t="shared" si="8"/>
        <v>0</v>
      </c>
      <c r="F37" s="134">
        <f t="shared" si="8"/>
        <v>0</v>
      </c>
      <c r="G37" s="76">
        <f t="shared" si="8"/>
        <v>0</v>
      </c>
      <c r="H37" s="76">
        <f t="shared" si="8"/>
        <v>0</v>
      </c>
      <c r="I37" s="76">
        <f t="shared" si="8"/>
        <v>0</v>
      </c>
      <c r="J37" s="134"/>
      <c r="K37" s="76">
        <f>SUM(K25:K36)</f>
        <v>0</v>
      </c>
      <c r="L37" s="134"/>
      <c r="M37" s="76">
        <f t="shared" si="5"/>
        <v>0</v>
      </c>
      <c r="N37" s="76">
        <f t="shared" si="6"/>
        <v>0</v>
      </c>
      <c r="O37" s="76">
        <f t="shared" si="7"/>
        <v>0</v>
      </c>
      <c r="Q37" s="135"/>
      <c r="R37" s="27"/>
    </row>
    <row r="38" spans="1:18" x14ac:dyDescent="0.3">
      <c r="A38" s="45"/>
      <c r="B38" s="46"/>
      <c r="C38" s="46"/>
      <c r="D38" s="133"/>
      <c r="E38" s="46"/>
      <c r="F38" s="133"/>
      <c r="G38" s="46"/>
      <c r="H38" s="46"/>
      <c r="I38" s="46"/>
      <c r="J38" s="133"/>
      <c r="K38" s="46"/>
      <c r="L38" s="133"/>
      <c r="M38" s="46"/>
      <c r="N38" s="46"/>
      <c r="O38" s="46"/>
      <c r="Q38" s="25"/>
      <c r="R38" s="27"/>
    </row>
    <row r="39" spans="1:18" s="3" customFormat="1" x14ac:dyDescent="0.3">
      <c r="A39" s="44" t="s">
        <v>700</v>
      </c>
      <c r="B39" s="76"/>
      <c r="C39" s="76"/>
      <c r="D39" s="134"/>
      <c r="E39" s="76"/>
      <c r="F39" s="134"/>
      <c r="G39" s="76"/>
      <c r="H39" s="76"/>
      <c r="I39" s="76"/>
      <c r="J39" s="134"/>
      <c r="K39" s="76"/>
      <c r="L39" s="134"/>
      <c r="M39" s="76"/>
      <c r="N39" s="76"/>
      <c r="O39" s="76"/>
      <c r="Q39" s="25"/>
      <c r="R39" s="27"/>
    </row>
    <row r="40" spans="1:18" x14ac:dyDescent="0.3">
      <c r="A40" s="45" t="s">
        <v>701</v>
      </c>
      <c r="B40" s="46">
        <f>ROUND(SUMIF('Trial Balance'!S:S,A40,'Trial Balance'!H:H),0)</f>
        <v>0</v>
      </c>
      <c r="C40" s="46">
        <f>ROUND(SUMIF('Trial Balance'!S:S,A40,'Trial Balance'!I:I),0)</f>
        <v>0</v>
      </c>
      <c r="D40" s="133"/>
      <c r="E40" s="46">
        <f>ROUND(SUMIF('Trial Balance'!S:S,A40,'Trial Balance'!J:J),0)</f>
        <v>0</v>
      </c>
      <c r="F40" s="133"/>
      <c r="G40" s="46">
        <f t="shared" ref="G40:G45" si="9">B40+C40+D40-E40-F40</f>
        <v>0</v>
      </c>
      <c r="H40" s="46">
        <f>-ROUND(SUMIF('Trial Balance'!T:T,A40,'Trial Balance'!H:H),0)</f>
        <v>0</v>
      </c>
      <c r="I40" s="46">
        <f>ROUND(SUMIF('Trial Balance'!T:T,A40,'Trial Balance'!J:J),0)</f>
        <v>0</v>
      </c>
      <c r="J40" s="133"/>
      <c r="K40" s="46">
        <f>ROUND(SUMIF('Trial Balance'!T:T,A40,'Trial Balance'!I:I),0)</f>
        <v>0</v>
      </c>
      <c r="L40" s="133"/>
      <c r="M40" s="46">
        <f t="shared" ref="M40:M45" si="10">H40+I40-K40</f>
        <v>0</v>
      </c>
      <c r="N40" s="46">
        <f t="shared" ref="N40:N46" si="11">B40-H40</f>
        <v>0</v>
      </c>
      <c r="O40" s="46">
        <f t="shared" ref="O40:O46" si="12">G40-M40</f>
        <v>0</v>
      </c>
      <c r="Q40" s="25"/>
      <c r="R40" s="27"/>
    </row>
    <row r="41" spans="1:18" x14ac:dyDescent="0.3">
      <c r="A41" s="45" t="s">
        <v>702</v>
      </c>
      <c r="B41" s="46">
        <f>ROUND(SUMIF('Trial Balance'!S:S,A41,'Trial Balance'!H:H),0)</f>
        <v>0</v>
      </c>
      <c r="C41" s="46">
        <f>ROUND(SUMIF('Trial Balance'!S:S,A41,'Trial Balance'!I:I),0)</f>
        <v>0</v>
      </c>
      <c r="D41" s="133"/>
      <c r="E41" s="46">
        <f>ROUND(SUMIF('Trial Balance'!S:S,A41,'Trial Balance'!J:J),0)</f>
        <v>0</v>
      </c>
      <c r="F41" s="133"/>
      <c r="G41" s="46">
        <f t="shared" si="9"/>
        <v>0</v>
      </c>
      <c r="H41" s="46">
        <f>-ROUND(SUMIF('Trial Balance'!T:T,A41,'Trial Balance'!H:H),0)</f>
        <v>0</v>
      </c>
      <c r="I41" s="46">
        <f>ROUND(SUMIF('Trial Balance'!T:T,A41,'Trial Balance'!J:J),0)</f>
        <v>0</v>
      </c>
      <c r="J41" s="133"/>
      <c r="K41" s="46">
        <f>ROUND(SUMIF('Trial Balance'!T:T,A41,'Trial Balance'!I:I),0)</f>
        <v>0</v>
      </c>
      <c r="L41" s="133"/>
      <c r="M41" s="46">
        <f t="shared" si="10"/>
        <v>0</v>
      </c>
      <c r="N41" s="46">
        <f t="shared" si="11"/>
        <v>0</v>
      </c>
      <c r="O41" s="46">
        <f t="shared" si="12"/>
        <v>0</v>
      </c>
      <c r="Q41" s="25"/>
      <c r="R41" s="27"/>
    </row>
    <row r="42" spans="1:18" x14ac:dyDescent="0.3">
      <c r="A42" s="45" t="s">
        <v>703</v>
      </c>
      <c r="B42" s="46">
        <f>ROUND(SUMIF('Trial Balance'!S:S,A42,'Trial Balance'!H:H),0)</f>
        <v>0</v>
      </c>
      <c r="C42" s="46">
        <f>ROUND(SUMIF('Trial Balance'!S:S,A42,'Trial Balance'!I:I),0)</f>
        <v>0</v>
      </c>
      <c r="D42" s="133"/>
      <c r="E42" s="46">
        <f>ROUND(SUMIF('Trial Balance'!S:S,A42,'Trial Balance'!J:J),0)</f>
        <v>0</v>
      </c>
      <c r="F42" s="133"/>
      <c r="G42" s="46">
        <f t="shared" si="9"/>
        <v>0</v>
      </c>
      <c r="H42" s="46">
        <f>-ROUND(SUMIF('Trial Balance'!T:T,A42,'Trial Balance'!H:H),0)</f>
        <v>0</v>
      </c>
      <c r="I42" s="46">
        <f>ROUND(SUMIF('Trial Balance'!T:T,A42,'Trial Balance'!J:J),0)</f>
        <v>0</v>
      </c>
      <c r="J42" s="133"/>
      <c r="K42" s="46">
        <f>ROUND(SUMIF('Trial Balance'!T:T,A42,'Trial Balance'!I:I),0)</f>
        <v>0</v>
      </c>
      <c r="L42" s="133"/>
      <c r="M42" s="46">
        <f t="shared" si="10"/>
        <v>0</v>
      </c>
      <c r="N42" s="46">
        <f t="shared" si="11"/>
        <v>0</v>
      </c>
      <c r="O42" s="46">
        <f t="shared" si="12"/>
        <v>0</v>
      </c>
      <c r="Q42" s="25"/>
      <c r="R42" s="27"/>
    </row>
    <row r="43" spans="1:18" x14ac:dyDescent="0.3">
      <c r="A43" s="45" t="s">
        <v>704</v>
      </c>
      <c r="B43" s="46">
        <f>ROUND(SUMIF('Trial Balance'!S:S,A43,'Trial Balance'!H:H),0)</f>
        <v>0</v>
      </c>
      <c r="C43" s="46">
        <f>ROUND(SUMIF('Trial Balance'!S:S,A43,'Trial Balance'!I:I),0)</f>
        <v>0</v>
      </c>
      <c r="D43" s="133"/>
      <c r="E43" s="46">
        <f>ROUND(SUMIF('Trial Balance'!S:S,A43,'Trial Balance'!J:J),0)</f>
        <v>0</v>
      </c>
      <c r="F43" s="133"/>
      <c r="G43" s="46">
        <f t="shared" si="9"/>
        <v>0</v>
      </c>
      <c r="H43" s="46">
        <f>-ROUND(SUMIF('Trial Balance'!T:T,A43,'Trial Balance'!H:H),0)</f>
        <v>0</v>
      </c>
      <c r="I43" s="46">
        <f>ROUND(SUMIF('Trial Balance'!T:T,A43,'Trial Balance'!J:J),0)</f>
        <v>0</v>
      </c>
      <c r="J43" s="133"/>
      <c r="K43" s="46">
        <f>ROUND(SUMIF('Trial Balance'!T:T,A43,'Trial Balance'!I:I),0)</f>
        <v>0</v>
      </c>
      <c r="L43" s="133"/>
      <c r="M43" s="46">
        <f t="shared" si="10"/>
        <v>0</v>
      </c>
      <c r="N43" s="46">
        <f t="shared" si="11"/>
        <v>0</v>
      </c>
      <c r="O43" s="46">
        <f t="shared" si="12"/>
        <v>0</v>
      </c>
      <c r="Q43" s="25"/>
      <c r="R43" s="27"/>
    </row>
    <row r="44" spans="1:18" x14ac:dyDescent="0.3">
      <c r="A44" s="45" t="s">
        <v>705</v>
      </c>
      <c r="B44" s="46">
        <f>ROUND(SUMIF('Trial Balance'!S:S,A44,'Trial Balance'!H:H),0)</f>
        <v>0</v>
      </c>
      <c r="C44" s="46">
        <f>ROUND(SUMIF('Trial Balance'!S:S,A44,'Trial Balance'!I:I),0)</f>
        <v>0</v>
      </c>
      <c r="D44" s="133"/>
      <c r="E44" s="46">
        <f>ROUND(SUMIF('Trial Balance'!S:S,A44,'Trial Balance'!J:J),0)</f>
        <v>0</v>
      </c>
      <c r="F44" s="133"/>
      <c r="G44" s="46">
        <f t="shared" si="9"/>
        <v>0</v>
      </c>
      <c r="H44" s="46">
        <f>-ROUND(SUMIF('Trial Balance'!T:T,A44,'Trial Balance'!H:H),0)</f>
        <v>0</v>
      </c>
      <c r="I44" s="46">
        <f>ROUND(SUMIF('Trial Balance'!T:T,A44,'Trial Balance'!J:J),0)</f>
        <v>0</v>
      </c>
      <c r="J44" s="133"/>
      <c r="K44" s="46">
        <f>ROUND(SUMIF('Trial Balance'!T:T,A44,'Trial Balance'!I:I),0)</f>
        <v>0</v>
      </c>
      <c r="L44" s="133"/>
      <c r="M44" s="46">
        <f t="shared" si="10"/>
        <v>0</v>
      </c>
      <c r="N44" s="46">
        <f t="shared" si="11"/>
        <v>0</v>
      </c>
      <c r="O44" s="46">
        <f t="shared" si="12"/>
        <v>0</v>
      </c>
      <c r="Q44" s="25"/>
      <c r="R44" s="27"/>
    </row>
    <row r="45" spans="1:18" x14ac:dyDescent="0.3">
      <c r="A45" s="45" t="s">
        <v>706</v>
      </c>
      <c r="B45" s="46">
        <f>ROUND(SUMIF('Trial Balance'!S:S,A45,'Trial Balance'!H:H),0)</f>
        <v>0</v>
      </c>
      <c r="C45" s="46">
        <f>ROUND(SUMIF('Trial Balance'!S:S,A45,'Trial Balance'!I:I),0)</f>
        <v>0</v>
      </c>
      <c r="D45" s="133"/>
      <c r="E45" s="46">
        <f>ROUND(SUMIF('Trial Balance'!S:S,A45,'Trial Balance'!J:J),0)</f>
        <v>0</v>
      </c>
      <c r="F45" s="133"/>
      <c r="G45" s="46">
        <f t="shared" si="9"/>
        <v>0</v>
      </c>
      <c r="H45" s="46">
        <f>-ROUND(SUMIF('Trial Balance'!T:T,A45,'Trial Balance'!H:H),0)</f>
        <v>0</v>
      </c>
      <c r="I45" s="46">
        <f>ROUND(SUMIF('Trial Balance'!T:T,A45,'Trial Balance'!J:J),0)</f>
        <v>0</v>
      </c>
      <c r="J45" s="133"/>
      <c r="K45" s="46">
        <f>ROUND(SUMIF('Trial Balance'!T:T,A45,'Trial Balance'!I:I),0)</f>
        <v>0</v>
      </c>
      <c r="L45" s="133"/>
      <c r="M45" s="46">
        <f t="shared" si="10"/>
        <v>0</v>
      </c>
      <c r="N45" s="46">
        <f t="shared" si="11"/>
        <v>0</v>
      </c>
      <c r="O45" s="46">
        <f t="shared" si="12"/>
        <v>0</v>
      </c>
      <c r="Q45" s="25"/>
      <c r="R45" s="27"/>
    </row>
    <row r="46" spans="1:18" s="3" customFormat="1" x14ac:dyDescent="0.3">
      <c r="A46" s="44" t="s">
        <v>707</v>
      </c>
      <c r="B46" s="76">
        <f>SUM(B40:B45)</f>
        <v>0</v>
      </c>
      <c r="C46" s="76">
        <f>SUM(C40:C45)</f>
        <v>0</v>
      </c>
      <c r="D46" s="134"/>
      <c r="E46" s="76">
        <f>SUM(E40:E45)</f>
        <v>0</v>
      </c>
      <c r="F46" s="134"/>
      <c r="G46" s="76">
        <f t="shared" ref="G46:M46" si="13">SUM(G40:G45)</f>
        <v>0</v>
      </c>
      <c r="H46" s="76">
        <f t="shared" si="13"/>
        <v>0</v>
      </c>
      <c r="I46" s="76">
        <f t="shared" si="13"/>
        <v>0</v>
      </c>
      <c r="J46" s="134">
        <f t="shared" si="13"/>
        <v>0</v>
      </c>
      <c r="K46" s="76">
        <f t="shared" si="13"/>
        <v>0</v>
      </c>
      <c r="L46" s="134">
        <f t="shared" si="13"/>
        <v>0</v>
      </c>
      <c r="M46" s="76">
        <f t="shared" si="13"/>
        <v>0</v>
      </c>
      <c r="N46" s="76">
        <f t="shared" si="11"/>
        <v>0</v>
      </c>
      <c r="O46" s="76">
        <f t="shared" si="12"/>
        <v>0</v>
      </c>
      <c r="Q46" s="25"/>
      <c r="R46" s="27"/>
    </row>
    <row r="51" spans="1:20" x14ac:dyDescent="0.3">
      <c r="A51" s="3" t="s">
        <v>708</v>
      </c>
    </row>
    <row r="53" spans="1:20" ht="24" customHeight="1" x14ac:dyDescent="0.3">
      <c r="A53" s="136" t="s">
        <v>709</v>
      </c>
      <c r="B53" s="136" t="s">
        <v>669</v>
      </c>
      <c r="C53" s="136" t="s">
        <v>710</v>
      </c>
      <c r="D53" s="136" t="s">
        <v>711</v>
      </c>
      <c r="E53" s="136" t="s">
        <v>712</v>
      </c>
      <c r="G53" s="137" t="s">
        <v>713</v>
      </c>
      <c r="H53" s="137" t="s">
        <v>714</v>
      </c>
      <c r="I53" s="138" t="s">
        <v>715</v>
      </c>
      <c r="J53" s="138" t="s">
        <v>716</v>
      </c>
      <c r="K53" s="139" t="s">
        <v>43</v>
      </c>
      <c r="L53" s="139" t="s">
        <v>44</v>
      </c>
    </row>
    <row r="54" spans="1:20" x14ac:dyDescent="0.3">
      <c r="A54" s="45" t="s">
        <v>679</v>
      </c>
      <c r="B54" s="46">
        <f>ABS(ROUND(SUMIF('Trial Balance'!S:S,T54,'Trial Balance'!H:H),0))</f>
        <v>0</v>
      </c>
      <c r="C54" s="46">
        <f>ABS(ROUND(SUMIF('Trial Balance'!S:S,T54,'Trial Balance'!J:J),0))</f>
        <v>0</v>
      </c>
      <c r="D54" s="46">
        <f>ABS(ROUND(SUMIF('Trial Balance'!S:S,T54,'Trial Balance'!I:I),0))</f>
        <v>0</v>
      </c>
      <c r="E54" s="46">
        <f>B54+C54-D54</f>
        <v>0</v>
      </c>
      <c r="T54" t="str">
        <f>A54&amp;" - "&amp;"ADJE"</f>
        <v>Costuri de instalare și dezvoltare - ADJE</v>
      </c>
    </row>
    <row r="55" spans="1:20" x14ac:dyDescent="0.3">
      <c r="A55" s="45" t="s">
        <v>680</v>
      </c>
      <c r="B55" s="46">
        <f>ABS(ROUND(SUMIF('Trial Balance'!S:S,T55,'Trial Balance'!H:H),0))</f>
        <v>0</v>
      </c>
      <c r="C55" s="46">
        <f>ABS(ROUND(SUMIF('Trial Balance'!S:S,T55,'Trial Balance'!J:J),0))</f>
        <v>0</v>
      </c>
      <c r="D55" s="46">
        <f>ABS(ROUND(SUMIF('Trial Balance'!S:S,T55,'Trial Balance'!I:I),0))</f>
        <v>0</v>
      </c>
      <c r="E55" s="46">
        <f>B55+C55-D55</f>
        <v>0</v>
      </c>
      <c r="T55" t="str">
        <f>A55&amp;" - "&amp;"ADJE"</f>
        <v>Concesiuni, brevete, mărci comerciale, drepturi și active similare și alte active necorporale - ADJE</v>
      </c>
    </row>
    <row r="56" spans="1:20" x14ac:dyDescent="0.3">
      <c r="A56" s="45" t="s">
        <v>682</v>
      </c>
      <c r="B56" s="46">
        <f>ABS(ROUND(SUMIF('Trial Balance'!S:S,T56,'Trial Balance'!H:H),0))</f>
        <v>0</v>
      </c>
      <c r="C56" s="46">
        <f>ABS(ROUND(SUMIF('Trial Balance'!S:S,T56,'Trial Balance'!J:J),0))</f>
        <v>0</v>
      </c>
      <c r="D56" s="46">
        <f>ABS(ROUND(SUMIF('Trial Balance'!S:S,T56,'Trial Balance'!I:I),0))</f>
        <v>0</v>
      </c>
      <c r="E56" s="46">
        <f>B56+C56-D56</f>
        <v>0</v>
      </c>
      <c r="T56" t="str">
        <f>A56&amp;" - "&amp;"ADJE"</f>
        <v>Imobilizari necorporale pentru explorarea si evaluarea resurselor minerale - ADJE</v>
      </c>
    </row>
    <row r="57" spans="1:20" x14ac:dyDescent="0.3">
      <c r="A57" s="45" t="s">
        <v>683</v>
      </c>
      <c r="B57" s="46">
        <f>ABS(ROUND(SUMIF('Trial Balance'!S:S,T57,'Trial Balance'!H:H),0))</f>
        <v>0</v>
      </c>
      <c r="C57" s="46">
        <f>ABS(ROUND(SUMIF('Trial Balance'!S:S,T57,'Trial Balance'!J:J),0))</f>
        <v>0</v>
      </c>
      <c r="D57" s="46">
        <f>ABS(ROUND(SUMIF('Trial Balance'!S:S,T57,'Trial Balance'!I:I),0))</f>
        <v>0</v>
      </c>
      <c r="E57" s="46">
        <f>B57+C57-D57</f>
        <v>0</v>
      </c>
      <c r="T57" t="str">
        <f>A57&amp;" - "&amp;"ADJE"</f>
        <v>Alte active necorporale - ADJE</v>
      </c>
    </row>
    <row r="58" spans="1:20" x14ac:dyDescent="0.3">
      <c r="A58" s="45" t="s">
        <v>681</v>
      </c>
      <c r="B58" s="46">
        <f>ABS(ROUND(SUMIF('Trial Balance'!S:S,T58,'Trial Balance'!H:H),0))</f>
        <v>0</v>
      </c>
      <c r="C58" s="46">
        <f>ABS(ROUND(SUMIF('Trial Balance'!S:S,T58,'Trial Balance'!J:J),0))</f>
        <v>0</v>
      </c>
      <c r="D58" s="46">
        <f>ABS(ROUND(SUMIF('Trial Balance'!S:S,T58,'Trial Balance'!I:I),0))</f>
        <v>0</v>
      </c>
      <c r="E58" s="46">
        <f>B58+C58-D58</f>
        <v>0</v>
      </c>
      <c r="T58" t="str">
        <f>A58&amp;" - "&amp;"ADJE"</f>
        <v>Fond comercial - ADJE</v>
      </c>
    </row>
    <row r="59" spans="1:20" x14ac:dyDescent="0.3">
      <c r="A59" s="44" t="s">
        <v>685</v>
      </c>
      <c r="B59" s="76">
        <f>SUM(B54:B58)</f>
        <v>0</v>
      </c>
      <c r="C59" s="76">
        <f>SUM(C54:C58)</f>
        <v>0</v>
      </c>
      <c r="D59" s="76">
        <f>SUM(D54:D58)</f>
        <v>0</v>
      </c>
      <c r="E59" s="76">
        <f>SUM(E54:E58)</f>
        <v>0</v>
      </c>
      <c r="G59" s="9">
        <f>N22-B59</f>
        <v>0</v>
      </c>
      <c r="H59" s="9">
        <f>O22-E59</f>
        <v>0</v>
      </c>
      <c r="I59" s="140">
        <f>'1. F10'!D20</f>
        <v>0</v>
      </c>
      <c r="J59" s="140">
        <f>'1. F10'!E20</f>
        <v>0</v>
      </c>
      <c r="K59" s="130">
        <f>G59-I59</f>
        <v>0</v>
      </c>
      <c r="L59" s="130">
        <f>H59-J59</f>
        <v>0</v>
      </c>
    </row>
    <row r="60" spans="1:20" x14ac:dyDescent="0.3">
      <c r="A60" s="45" t="s">
        <v>687</v>
      </c>
      <c r="B60" s="46">
        <f>ABS(ROUND(SUMIF('Trial Balance'!S:S,T60,'Trial Balance'!H:H),0))</f>
        <v>0</v>
      </c>
      <c r="C60" s="46">
        <f>ABS(ROUND(SUMIF('Trial Balance'!S:S,T60,'Trial Balance'!J:J),0))</f>
        <v>0</v>
      </c>
      <c r="D60" s="46">
        <f>ABS(ROUND(SUMIF('Trial Balance'!S:S,T60,'Trial Balance'!I:I),0))</f>
        <v>0</v>
      </c>
      <c r="E60" s="46">
        <f t="shared" ref="E60:E68" si="14">B60+C60-D60</f>
        <v>0</v>
      </c>
      <c r="T60" t="str">
        <f t="shared" ref="T60:T68" si="15">A60&amp;" - "&amp;"ADJE"</f>
        <v>Teren și îmbunătățiri funciare - ADJE</v>
      </c>
    </row>
    <row r="61" spans="1:20" x14ac:dyDescent="0.3">
      <c r="A61" s="45" t="s">
        <v>688</v>
      </c>
      <c r="B61" s="46">
        <f>ABS(ROUND(SUMIF('Trial Balance'!S:S,T61,'Trial Balance'!H:H),0))</f>
        <v>0</v>
      </c>
      <c r="C61" s="46">
        <f>ABS(ROUND(SUMIF('Trial Balance'!S:S,T61,'Trial Balance'!J:J),0))</f>
        <v>0</v>
      </c>
      <c r="D61" s="46">
        <f>ABS(ROUND(SUMIF('Trial Balance'!S:S,T61,'Trial Balance'!I:I),0))</f>
        <v>0</v>
      </c>
      <c r="E61" s="46">
        <f t="shared" si="14"/>
        <v>0</v>
      </c>
      <c r="T61" t="str">
        <f t="shared" si="15"/>
        <v>Clădiri - ADJE</v>
      </c>
    </row>
    <row r="62" spans="1:20" x14ac:dyDescent="0.3">
      <c r="A62" s="45" t="s">
        <v>689</v>
      </c>
      <c r="B62" s="46">
        <f>ABS(ROUND(SUMIF('Trial Balance'!S:S,T62,'Trial Balance'!H:H),0))</f>
        <v>0</v>
      </c>
      <c r="C62" s="46">
        <f>ABS(ROUND(SUMIF('Trial Balance'!S:S,T62,'Trial Balance'!J:J),0))</f>
        <v>0</v>
      </c>
      <c r="D62" s="46">
        <f>ABS(ROUND(SUMIF('Trial Balance'!S:S,T62,'Trial Balance'!I:I),0))</f>
        <v>0</v>
      </c>
      <c r="E62" s="46">
        <f t="shared" si="14"/>
        <v>0</v>
      </c>
      <c r="T62" t="str">
        <f t="shared" si="15"/>
        <v>Echipamente tehnice si utilaje - ADJE</v>
      </c>
    </row>
    <row r="63" spans="1:20" x14ac:dyDescent="0.3">
      <c r="A63" s="45" t="s">
        <v>690</v>
      </c>
      <c r="B63" s="46">
        <f>ABS(ROUND(SUMIF('Trial Balance'!S:S,T63,'Trial Balance'!H:H),0))</f>
        <v>0</v>
      </c>
      <c r="C63" s="46">
        <f>ABS(ROUND(SUMIF('Trial Balance'!S:S,T63,'Trial Balance'!J:J),0))</f>
        <v>0</v>
      </c>
      <c r="D63" s="46">
        <f>ABS(ROUND(SUMIF('Trial Balance'!S:S,T63,'Trial Balance'!I:I),0))</f>
        <v>0</v>
      </c>
      <c r="E63" s="46">
        <f t="shared" si="14"/>
        <v>0</v>
      </c>
      <c r="T63" t="str">
        <f t="shared" si="15"/>
        <v>Alte accesorii, unelte și mobilier - ADJE</v>
      </c>
    </row>
    <row r="64" spans="1:20" x14ac:dyDescent="0.3">
      <c r="A64" s="45" t="s">
        <v>691</v>
      </c>
      <c r="B64" s="46">
        <f>ABS(ROUND(SUMIF('Trial Balance'!S:S,T64,'Trial Balance'!H:H),0))</f>
        <v>0</v>
      </c>
      <c r="C64" s="46">
        <f>ABS(ROUND(SUMIF('Trial Balance'!S:S,T64,'Trial Balance'!J:J),0))</f>
        <v>0</v>
      </c>
      <c r="D64" s="46">
        <f>ABS(ROUND(SUMIF('Trial Balance'!S:S,T64,'Trial Balance'!I:I),0))</f>
        <v>0</v>
      </c>
      <c r="E64" s="46">
        <f t="shared" si="14"/>
        <v>0</v>
      </c>
      <c r="T64" t="str">
        <f t="shared" si="15"/>
        <v>Investiție imobiliară – teren - ADJE</v>
      </c>
    </row>
    <row r="65" spans="1:20" x14ac:dyDescent="0.3">
      <c r="A65" s="45" t="s">
        <v>695</v>
      </c>
      <c r="B65" s="46">
        <f>ABS(ROUND(SUMIF('Trial Balance'!S:S,T65,'Trial Balance'!H:H),0))</f>
        <v>0</v>
      </c>
      <c r="C65" s="46">
        <f>ABS(ROUND(SUMIF('Trial Balance'!S:S,T65,'Trial Balance'!J:J),0))</f>
        <v>0</v>
      </c>
      <c r="D65" s="46">
        <f>ABS(ROUND(SUMIF('Trial Balance'!S:S,T65,'Trial Balance'!I:I),0))</f>
        <v>0</v>
      </c>
      <c r="E65" s="46">
        <f t="shared" si="14"/>
        <v>0</v>
      </c>
      <c r="T65" t="str">
        <f t="shared" si="15"/>
        <v>Imobilizari corporale pentru explorarea si evaluarea resurselor minerale - ADJE</v>
      </c>
    </row>
    <row r="66" spans="1:20" x14ac:dyDescent="0.3">
      <c r="A66" s="45" t="s">
        <v>696</v>
      </c>
      <c r="B66" s="46">
        <f>ABS(ROUND(SUMIF('Trial Balance'!S:S,T66,'Trial Balance'!H:H),0))</f>
        <v>0</v>
      </c>
      <c r="C66" s="46">
        <f>ABS(ROUND(SUMIF('Trial Balance'!S:S,T66,'Trial Balance'!J:J),0))</f>
        <v>0</v>
      </c>
      <c r="D66" s="46">
        <f>ABS(ROUND(SUMIF('Trial Balance'!S:S,T66,'Trial Balance'!I:I),0))</f>
        <v>0</v>
      </c>
      <c r="E66" s="46">
        <f t="shared" si="14"/>
        <v>0</v>
      </c>
      <c r="T66" t="str">
        <f t="shared" si="15"/>
        <v>Active biologice purtătoare – plantații - ADJE</v>
      </c>
    </row>
    <row r="67" spans="1:20" x14ac:dyDescent="0.3">
      <c r="A67" s="45" t="s">
        <v>693</v>
      </c>
      <c r="B67" s="46">
        <f>ABS(ROUND(SUMIF('Trial Balance'!S:S,T67,'Trial Balance'!H:H),0))</f>
        <v>0</v>
      </c>
      <c r="C67" s="46">
        <f>ABS(ROUND(SUMIF('Trial Balance'!S:S,T67,'Trial Balance'!J:J),0))</f>
        <v>0</v>
      </c>
      <c r="D67" s="46">
        <f>ABS(ROUND(SUMIF('Trial Balance'!S:S,T67,'Trial Balance'!I:I),0))</f>
        <v>0</v>
      </c>
      <c r="E67" s="46">
        <f t="shared" si="14"/>
        <v>0</v>
      </c>
      <c r="T67" t="str">
        <f t="shared" si="15"/>
        <v>Imobilizari corporale in curs - ADJE</v>
      </c>
    </row>
    <row r="68" spans="1:20" x14ac:dyDescent="0.3">
      <c r="A68" s="45" t="s">
        <v>694</v>
      </c>
      <c r="B68" s="46">
        <f>ABS(ROUND(SUMIF('Trial Balance'!S:S,T68,'Trial Balance'!H:H),0))</f>
        <v>0</v>
      </c>
      <c r="C68" s="46">
        <f>ABS(ROUND(SUMIF('Trial Balance'!S:S,T68,'Trial Balance'!J:J),0))</f>
        <v>0</v>
      </c>
      <c r="D68" s="46">
        <f>ABS(ROUND(SUMIF('Trial Balance'!S:S,T68,'Trial Balance'!I:I),0))</f>
        <v>0</v>
      </c>
      <c r="E68" s="46">
        <f t="shared" si="14"/>
        <v>0</v>
      </c>
      <c r="T68" t="str">
        <f t="shared" si="15"/>
        <v>Investiție imobiliară în curs - ADJE</v>
      </c>
    </row>
    <row r="69" spans="1:20" x14ac:dyDescent="0.3">
      <c r="A69" s="44" t="s">
        <v>699</v>
      </c>
      <c r="B69" s="76">
        <f>SUM(B60:B68)</f>
        <v>0</v>
      </c>
      <c r="C69" s="76">
        <f>SUM(C60:C68)</f>
        <v>0</v>
      </c>
      <c r="D69" s="76">
        <f>SUM(D60:D68)</f>
        <v>0</v>
      </c>
      <c r="E69" s="76">
        <f>SUM(E60:E68)</f>
        <v>0</v>
      </c>
      <c r="G69" s="9">
        <f>N37-B69</f>
        <v>0</v>
      </c>
      <c r="H69" s="9">
        <f>O37-E69</f>
        <v>0</v>
      </c>
      <c r="I69" s="140">
        <f>'1. F10'!D31</f>
        <v>0</v>
      </c>
      <c r="J69" s="140">
        <f>'1. F10'!E31</f>
        <v>0</v>
      </c>
      <c r="K69" s="130">
        <f>G69-I69</f>
        <v>0</v>
      </c>
      <c r="L69" s="130">
        <f>H69-J69</f>
        <v>0</v>
      </c>
    </row>
    <row r="70" spans="1:20" x14ac:dyDescent="0.3">
      <c r="A70" s="45" t="s">
        <v>701</v>
      </c>
      <c r="B70" s="46">
        <f>ABS(ROUND(SUMIF('Trial Balance'!S:S,T70,'Trial Balance'!H:H),0))</f>
        <v>0</v>
      </c>
      <c r="C70" s="46">
        <f>ABS(ROUND(SUMIF('Trial Balance'!S:S,T70,'Trial Balance'!J:J),0))</f>
        <v>0</v>
      </c>
      <c r="D70" s="46">
        <f>ABS(ROUND(SUMIF('Trial Balance'!S:S,T70,'Trial Balance'!I:I),0))</f>
        <v>0</v>
      </c>
      <c r="E70" s="46">
        <f>B70+C70-D70</f>
        <v>0</v>
      </c>
      <c r="T70" t="str">
        <f>A70&amp;" - "&amp;"ADJE"</f>
        <v>Acțiuni la filiale - ADJE</v>
      </c>
    </row>
    <row r="71" spans="1:20" x14ac:dyDescent="0.3">
      <c r="A71" s="45" t="s">
        <v>703</v>
      </c>
      <c r="B71" s="46">
        <f>ABS(ROUND(SUMIF('Trial Balance'!S:S,T71,'Trial Balance'!H:H),0))</f>
        <v>0</v>
      </c>
      <c r="C71" s="46">
        <f>ABS(ROUND(SUMIF('Trial Balance'!S:S,T71,'Trial Balance'!J:J),0))</f>
        <v>0</v>
      </c>
      <c r="D71" s="46">
        <f>ABS(ROUND(SUMIF('Trial Balance'!S:S,T71,'Trial Balance'!I:I),0))</f>
        <v>0</v>
      </c>
      <c r="E71" s="46">
        <f>B71+C71-D71</f>
        <v>0</v>
      </c>
      <c r="T71" t="str">
        <f>A71&amp;" - "&amp;"ADJE"</f>
        <v>Investiții în entități asociate și controlate în comun - ADJE</v>
      </c>
    </row>
    <row r="72" spans="1:20" x14ac:dyDescent="0.3">
      <c r="A72" s="45" t="s">
        <v>717</v>
      </c>
      <c r="B72" s="46">
        <f>ABS(ROUND(SUMIF('Trial Balance'!S:S,T72,'Trial Balance'!H:H),0))</f>
        <v>0</v>
      </c>
      <c r="C72" s="46">
        <f>ABS(ROUND(SUMIF('Trial Balance'!S:S,T72,'Trial Balance'!J:J),0))</f>
        <v>0</v>
      </c>
      <c r="D72" s="46">
        <f>ABS(ROUND(SUMIF('Trial Balance'!S:S,T72,'Trial Balance'!I:I),0))</f>
        <v>0</v>
      </c>
      <c r="E72" s="46">
        <f>B72+C72-D72</f>
        <v>0</v>
      </c>
      <c r="T72" t="str">
        <f>A72&amp;" - "&amp;"ADJE"</f>
        <v>Alte investitii - ADJE</v>
      </c>
    </row>
    <row r="73" spans="1:20" x14ac:dyDescent="0.3">
      <c r="A73" s="44" t="s">
        <v>707</v>
      </c>
      <c r="B73" s="76">
        <f>SUM(B70:B72)</f>
        <v>0</v>
      </c>
      <c r="C73" s="76">
        <f>SUM(C70:C72)</f>
        <v>0</v>
      </c>
      <c r="D73" s="76">
        <f>SUM(D70:D72)</f>
        <v>0</v>
      </c>
      <c r="E73" s="76">
        <f>SUM(E70:E72)</f>
        <v>0</v>
      </c>
      <c r="G73" s="9">
        <f>N46-B73</f>
        <v>0</v>
      </c>
      <c r="H73" s="9">
        <f>O46-E73</f>
        <v>0</v>
      </c>
      <c r="I73" s="140">
        <f>'1. F10'!D39</f>
        <v>0</v>
      </c>
      <c r="J73" s="140">
        <f>'1. F10'!E39</f>
        <v>0</v>
      </c>
      <c r="K73" s="130">
        <f>G73-I73</f>
        <v>0</v>
      </c>
      <c r="L73" s="130">
        <f>H73-J73</f>
        <v>0</v>
      </c>
    </row>
    <row r="74" spans="1:20" ht="12.65" customHeight="1" thickBot="1" x14ac:dyDescent="0.35"/>
    <row r="75" spans="1:20" ht="12.65" customHeight="1" thickBot="1" x14ac:dyDescent="0.35">
      <c r="A75" s="141" t="s">
        <v>718</v>
      </c>
      <c r="B75" s="142">
        <f>B73+B70+B59</f>
        <v>0</v>
      </c>
      <c r="C75" s="142">
        <f>C73+C70+C59</f>
        <v>0</v>
      </c>
      <c r="D75" s="142">
        <f>D73+D70+D59</f>
        <v>0</v>
      </c>
      <c r="E75" s="143">
        <f>E73+E70+E59</f>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27"/>
  <sheetViews>
    <sheetView showGridLines="0" workbookViewId="0">
      <selection activeCell="B1" sqref="B1:B7"/>
    </sheetView>
  </sheetViews>
  <sheetFormatPr defaultRowHeight="12" outlineLevelCol="1" x14ac:dyDescent="0.3"/>
  <cols>
    <col min="1" max="1" width="33.33203125" bestFit="1" customWidth="1"/>
    <col min="2" max="2" width="11.6640625" bestFit="1" customWidth="1"/>
    <col min="3" max="3" width="18" bestFit="1" customWidth="1"/>
    <col min="4" max="4" width="11.6640625" bestFit="1" customWidth="1"/>
    <col min="5" max="5" width="11.44140625" bestFit="1" customWidth="1"/>
    <col min="6" max="6" width="19.44140625" bestFit="1" customWidth="1"/>
    <col min="7" max="7" width="11.6640625" bestFit="1" customWidth="1"/>
    <col min="9" max="9" width="9.109375" customWidth="1" outlineLevel="1"/>
  </cols>
  <sheetData>
    <row r="1" spans="1:9" x14ac:dyDescent="0.3">
      <c r="A1" s="1" t="str">
        <f>'N3 - NCA'!A1</f>
        <v>Companie:</v>
      </c>
      <c r="B1" s="18">
        <f>'N3 - NCA'!B1</f>
        <v>0</v>
      </c>
    </row>
    <row r="2" spans="1:9" x14ac:dyDescent="0.3">
      <c r="A2" s="1" t="str">
        <f>'N3 - NCA'!A2</f>
        <v xml:space="preserve">Adresa:                    </v>
      </c>
      <c r="B2" s="18">
        <f>'N3 - NCA'!B2</f>
        <v>0</v>
      </c>
    </row>
    <row r="3" spans="1:9" x14ac:dyDescent="0.3">
      <c r="A3" s="1" t="str">
        <f>'N3 - NCA'!A3</f>
        <v xml:space="preserve">Cod fiscal TVA: </v>
      </c>
      <c r="B3" s="18">
        <f>'N3 - NCA'!B3</f>
        <v>0</v>
      </c>
    </row>
    <row r="4" spans="1:9" x14ac:dyDescent="0.3">
      <c r="A4" s="1" t="str">
        <f>'N3 - NCA'!A4</f>
        <v xml:space="preserve">Nr. de inregistrare:      </v>
      </c>
      <c r="B4" s="18">
        <f>'N3 - NCA'!B4</f>
        <v>0</v>
      </c>
    </row>
    <row r="5" spans="1:9" x14ac:dyDescent="0.3">
      <c r="A5" s="1" t="str">
        <f>'N3 - NCA'!A5</f>
        <v xml:space="preserve">Tipul companiei:      </v>
      </c>
      <c r="B5" s="18">
        <f>'N3 - NCA'!B5</f>
        <v>0</v>
      </c>
    </row>
    <row r="6" spans="1:9" x14ac:dyDescent="0.3">
      <c r="A6" s="1" t="str">
        <f>'N3 - NCA'!A6</f>
        <v xml:space="preserve">Activitate principala:         </v>
      </c>
      <c r="B6" s="18">
        <f>'N3 - NCA'!B6</f>
        <v>0</v>
      </c>
    </row>
    <row r="7" spans="1:9" x14ac:dyDescent="0.3">
      <c r="A7" s="1" t="str">
        <f>'N3 - NCA'!A7</f>
        <v>An financiar</v>
      </c>
      <c r="B7" s="18">
        <f>'N3 - NCA'!B7</f>
        <v>0</v>
      </c>
    </row>
    <row r="9" spans="1:9" x14ac:dyDescent="0.3">
      <c r="A9" s="3" t="s">
        <v>719</v>
      </c>
    </row>
    <row r="11" spans="1:9" x14ac:dyDescent="0.3">
      <c r="A11" s="144"/>
      <c r="B11" s="122">
        <f>'Trial Balance'!J6</f>
        <v>-1</v>
      </c>
      <c r="C11" s="145"/>
      <c r="D11" s="145"/>
      <c r="E11" s="122">
        <f>'Trial Balance'!K6</f>
        <v>0</v>
      </c>
      <c r="F11" s="145"/>
      <c r="G11" s="146"/>
    </row>
    <row r="12" spans="1:9" x14ac:dyDescent="0.3">
      <c r="A12" s="125"/>
      <c r="B12" s="127" t="s">
        <v>720</v>
      </c>
      <c r="C12" s="127" t="s">
        <v>666</v>
      </c>
      <c r="D12" s="127" t="s">
        <v>721</v>
      </c>
      <c r="E12" s="127" t="s">
        <v>720</v>
      </c>
      <c r="F12" s="127" t="s">
        <v>666</v>
      </c>
      <c r="G12" s="129" t="s">
        <v>311</v>
      </c>
    </row>
    <row r="13" spans="1:9" x14ac:dyDescent="0.3">
      <c r="A13" s="45" t="s">
        <v>722</v>
      </c>
      <c r="B13" s="46">
        <f>ROUND(SUMIF('Trial Balance'!S:S,A13,'Trial Balance'!H:H),0)</f>
        <v>0</v>
      </c>
      <c r="C13" s="46">
        <f>-ROUND(SUMIF('Trial Balance'!S:S,I13,'Trial Balance'!H:H),2)</f>
        <v>0</v>
      </c>
      <c r="D13" s="46">
        <f t="shared" ref="D13:D24" si="0">B13-C13</f>
        <v>0</v>
      </c>
      <c r="E13" s="46">
        <f>ROUND(SUMIF('Trial Balance'!S:S,A13,'Trial Balance'!K:K),0)</f>
        <v>0</v>
      </c>
      <c r="F13" s="46">
        <f>-ROUND(SUMIF('Trial Balance'!S:S,I13,'Trial Balance'!K:K),0)</f>
        <v>0</v>
      </c>
      <c r="G13" s="46">
        <f t="shared" ref="G13:G24" si="1">E13-F13</f>
        <v>0</v>
      </c>
      <c r="I13" t="s">
        <v>723</v>
      </c>
    </row>
    <row r="14" spans="1:9" x14ac:dyDescent="0.3">
      <c r="A14" s="45" t="s">
        <v>724</v>
      </c>
      <c r="B14" s="46">
        <f>SUMIF('Trial Balance'!S:S,A14,'Trial Balance'!H:H)</f>
        <v>0</v>
      </c>
      <c r="C14" s="46">
        <f>-ROUND(SUMIF('Trial Balance'!S:S,I14,'Trial Balance'!H:H),2)</f>
        <v>0</v>
      </c>
      <c r="D14" s="46">
        <f t="shared" si="0"/>
        <v>0</v>
      </c>
      <c r="E14" s="46">
        <f>ROUND(SUMIF('Trial Balance'!S:S,A14,'Trial Balance'!K:K),0)</f>
        <v>0</v>
      </c>
      <c r="F14" s="46">
        <f>-ROUND(SUMIF('Trial Balance'!S:S,I14,'Trial Balance'!K:K),0)</f>
        <v>0</v>
      </c>
      <c r="G14" s="46">
        <f t="shared" si="1"/>
        <v>0</v>
      </c>
      <c r="I14" t="s">
        <v>725</v>
      </c>
    </row>
    <row r="15" spans="1:9" x14ac:dyDescent="0.3">
      <c r="A15" s="45" t="s">
        <v>726</v>
      </c>
      <c r="B15" s="46">
        <f>SUMIF('Trial Balance'!S:S,A15,'Trial Balance'!H:H)</f>
        <v>0</v>
      </c>
      <c r="C15" s="46">
        <f>-ROUND(SUMIF('Trial Balance'!S:S,I15,'Trial Balance'!H:H),2)</f>
        <v>0</v>
      </c>
      <c r="D15" s="46">
        <f t="shared" si="0"/>
        <v>0</v>
      </c>
      <c r="E15" s="46">
        <f>ROUND(SUMIF('Trial Balance'!S:S,A15,'Trial Balance'!K:K),0)</f>
        <v>0</v>
      </c>
      <c r="F15" s="46">
        <f>-ROUND(SUMIF('Trial Balance'!S:S,I15,'Trial Balance'!K:K),0)</f>
        <v>0</v>
      </c>
      <c r="G15" s="46">
        <f t="shared" si="1"/>
        <v>0</v>
      </c>
      <c r="I15" t="s">
        <v>727</v>
      </c>
    </row>
    <row r="16" spans="1:9" x14ac:dyDescent="0.3">
      <c r="A16" s="45" t="s">
        <v>728</v>
      </c>
      <c r="B16" s="46">
        <f>SUMIF('Trial Balance'!S:S,A16,'Trial Balance'!H:H)</f>
        <v>0</v>
      </c>
      <c r="C16" s="46">
        <f>-ROUND(SUMIF('Trial Balance'!S:S,I16,'Trial Balance'!H:H),2)</f>
        <v>0</v>
      </c>
      <c r="D16" s="46">
        <f t="shared" si="0"/>
        <v>0</v>
      </c>
      <c r="E16" s="46">
        <f>ROUND(SUMIF('Trial Balance'!S:S,A16,'Trial Balance'!K:K),0)</f>
        <v>0</v>
      </c>
      <c r="F16" s="46">
        <f>-ROUND(SUMIF('Trial Balance'!S:S,I16,'Trial Balance'!K:K),0)</f>
        <v>0</v>
      </c>
      <c r="G16" s="46">
        <f t="shared" si="1"/>
        <v>0</v>
      </c>
      <c r="I16" t="s">
        <v>729</v>
      </c>
    </row>
    <row r="17" spans="1:9" x14ac:dyDescent="0.3">
      <c r="A17" s="45" t="s">
        <v>730</v>
      </c>
      <c r="B17" s="46">
        <f>SUMIF('Trial Balance'!S:S,A17,'Trial Balance'!H:H)</f>
        <v>0</v>
      </c>
      <c r="C17" s="46">
        <f>-ROUND(SUMIF('Trial Balance'!S:S,I17,'Trial Balance'!H:H),2)</f>
        <v>0</v>
      </c>
      <c r="D17" s="46">
        <f t="shared" si="0"/>
        <v>0</v>
      </c>
      <c r="E17" s="46">
        <f>ROUND(SUMIF('Trial Balance'!S:S,A17,'Trial Balance'!K:K),0)</f>
        <v>0</v>
      </c>
      <c r="F17" s="46">
        <f>-ROUND(SUMIF('Trial Balance'!S:S,I17,'Trial Balance'!K:K),0)</f>
        <v>0</v>
      </c>
      <c r="G17" s="46">
        <f t="shared" si="1"/>
        <v>0</v>
      </c>
      <c r="I17" t="s">
        <v>731</v>
      </c>
    </row>
    <row r="18" spans="1:9" x14ac:dyDescent="0.3">
      <c r="A18" s="45" t="s">
        <v>732</v>
      </c>
      <c r="B18" s="46">
        <f>SUMIF('Trial Balance'!S:S,A18,'Trial Balance'!H:H)</f>
        <v>0</v>
      </c>
      <c r="C18" s="46">
        <f>-ROUND(SUMIF('Trial Balance'!S:S,I18,'Trial Balance'!H:H),2)</f>
        <v>0</v>
      </c>
      <c r="D18" s="46">
        <f t="shared" si="0"/>
        <v>0</v>
      </c>
      <c r="E18" s="46">
        <f>ROUND(SUMIF('Trial Balance'!S:S,A18,'Trial Balance'!K:K),0)</f>
        <v>0</v>
      </c>
      <c r="F18" s="46">
        <f>-ROUND(SUMIF('Trial Balance'!S:S,I18,'Trial Balance'!K:K),0)</f>
        <v>0</v>
      </c>
      <c r="G18" s="46">
        <f t="shared" si="1"/>
        <v>0</v>
      </c>
      <c r="I18" t="s">
        <v>733</v>
      </c>
    </row>
    <row r="19" spans="1:9" x14ac:dyDescent="0.3">
      <c r="A19" s="45" t="s">
        <v>734</v>
      </c>
      <c r="B19" s="46">
        <f>SUMIF('Trial Balance'!S:S,A19,'Trial Balance'!H:H)</f>
        <v>0</v>
      </c>
      <c r="C19" s="46">
        <f>-ROUND(SUMIF('Trial Balance'!S:S,I19,'Trial Balance'!H:H),2)</f>
        <v>0</v>
      </c>
      <c r="D19" s="46">
        <f t="shared" si="0"/>
        <v>0</v>
      </c>
      <c r="E19" s="46">
        <f>ROUND(SUMIF('Trial Balance'!S:S,A19,'Trial Balance'!K:K),0)</f>
        <v>0</v>
      </c>
      <c r="F19" s="46">
        <f>-ROUND(SUMIF('Trial Balance'!S:S,I19,'Trial Balance'!K:K),0)</f>
        <v>0</v>
      </c>
      <c r="G19" s="46">
        <f t="shared" si="1"/>
        <v>0</v>
      </c>
      <c r="I19" t="s">
        <v>735</v>
      </c>
    </row>
    <row r="20" spans="1:9" x14ac:dyDescent="0.3">
      <c r="A20" s="45" t="s">
        <v>736</v>
      </c>
      <c r="B20" s="46">
        <f>SUMIF('Trial Balance'!S:S,A20,'Trial Balance'!H:H)</f>
        <v>0</v>
      </c>
      <c r="C20" s="46">
        <f>-ROUND(SUMIF('Trial Balance'!S:S,I20,'Trial Balance'!H:H),2)</f>
        <v>0</v>
      </c>
      <c r="D20" s="46">
        <f t="shared" si="0"/>
        <v>0</v>
      </c>
      <c r="E20" s="46">
        <f>ROUND(SUMIF('Trial Balance'!S:S,A20,'Trial Balance'!K:K),0)</f>
        <v>0</v>
      </c>
      <c r="F20" s="46">
        <f>-ROUND(SUMIF('Trial Balance'!S:S,I20,'Trial Balance'!K:K),0)</f>
        <v>0</v>
      </c>
      <c r="G20" s="46">
        <f t="shared" si="1"/>
        <v>0</v>
      </c>
      <c r="I20" t="s">
        <v>737</v>
      </c>
    </row>
    <row r="21" spans="1:9" x14ac:dyDescent="0.3">
      <c r="A21" s="45" t="s">
        <v>738</v>
      </c>
      <c r="B21" s="46">
        <f>SUMIF('Trial Balance'!S:S,A21,'Trial Balance'!H:H)</f>
        <v>0</v>
      </c>
      <c r="C21" s="46">
        <f>-ROUND(SUMIF('Trial Balance'!S:S,I21,'Trial Balance'!H:H),2)</f>
        <v>0</v>
      </c>
      <c r="D21" s="46">
        <f t="shared" si="0"/>
        <v>0</v>
      </c>
      <c r="E21" s="46">
        <f>ROUND(SUMIF('Trial Balance'!S:S,A21,'Trial Balance'!K:K),0)</f>
        <v>0</v>
      </c>
      <c r="F21" s="46">
        <f>-ROUND(SUMIF('Trial Balance'!S:S,I21,'Trial Balance'!K:K),0)</f>
        <v>0</v>
      </c>
      <c r="G21" s="46">
        <f t="shared" si="1"/>
        <v>0</v>
      </c>
      <c r="I21" t="s">
        <v>739</v>
      </c>
    </row>
    <row r="22" spans="1:9" x14ac:dyDescent="0.3">
      <c r="A22" s="45" t="s">
        <v>740</v>
      </c>
      <c r="B22" s="46">
        <f>SUMIF('Trial Balance'!S:S,A22,'Trial Balance'!H:H)</f>
        <v>0</v>
      </c>
      <c r="C22" s="46">
        <f>-ROUND(SUMIF('Trial Balance'!S:S,I22,'Trial Balance'!H:H),2)</f>
        <v>0</v>
      </c>
      <c r="D22" s="46">
        <f t="shared" si="0"/>
        <v>0</v>
      </c>
      <c r="E22" s="46">
        <f>ROUND(SUMIF('Trial Balance'!S:S,A22,'Trial Balance'!K:K),0)</f>
        <v>0</v>
      </c>
      <c r="F22" s="46">
        <f>-ROUND(SUMIF('Trial Balance'!S:S,I22,'Trial Balance'!K:K),0)</f>
        <v>0</v>
      </c>
      <c r="G22" s="46">
        <f t="shared" si="1"/>
        <v>0</v>
      </c>
      <c r="I22" t="s">
        <v>741</v>
      </c>
    </row>
    <row r="23" spans="1:9" x14ac:dyDescent="0.3">
      <c r="A23" s="45" t="s">
        <v>742</v>
      </c>
      <c r="B23" s="46">
        <f>SUMIF('Trial Balance'!S:S,A23,'Trial Balance'!H:H)</f>
        <v>0</v>
      </c>
      <c r="C23" s="46">
        <f>-ROUND(SUMIF('Trial Balance'!S:S,I23,'Trial Balance'!H:H),2)</f>
        <v>0</v>
      </c>
      <c r="D23" s="46">
        <f t="shared" si="0"/>
        <v>0</v>
      </c>
      <c r="E23" s="46">
        <f>ROUND(SUMIF('Trial Balance'!S:S,A23,'Trial Balance'!K:K),0)</f>
        <v>0</v>
      </c>
      <c r="F23" s="46">
        <f>-ROUND(SUMIF('Trial Balance'!S:S,I23,'Trial Balance'!K:K),0)</f>
        <v>0</v>
      </c>
      <c r="G23" s="46">
        <f t="shared" si="1"/>
        <v>0</v>
      </c>
      <c r="I23" t="s">
        <v>743</v>
      </c>
    </row>
    <row r="24" spans="1:9" x14ac:dyDescent="0.3">
      <c r="A24" s="45" t="s">
        <v>744</v>
      </c>
      <c r="B24" s="46">
        <f>SUMIF('Trial Balance'!S:S,A24,'Trial Balance'!H:H)</f>
        <v>0</v>
      </c>
      <c r="C24" s="46">
        <f>-ROUND(SUMIF('Trial Balance'!S:S,I24,'Trial Balance'!H:H),2)</f>
        <v>0</v>
      </c>
      <c r="D24" s="46">
        <f t="shared" si="0"/>
        <v>0</v>
      </c>
      <c r="E24" s="46">
        <f>ROUND(SUMIF('Trial Balance'!S:S,A24,'Trial Balance'!K:K),0)</f>
        <v>0</v>
      </c>
      <c r="F24" s="46">
        <f>-ROUND(SUMIF('Trial Balance'!S:S,I24,'Trial Balance'!K:K),0)</f>
        <v>0</v>
      </c>
      <c r="G24" s="46">
        <f t="shared" si="1"/>
        <v>0</v>
      </c>
      <c r="I24" t="s">
        <v>745</v>
      </c>
    </row>
    <row r="25" spans="1:9" x14ac:dyDescent="0.3">
      <c r="A25" s="3" t="s">
        <v>311</v>
      </c>
      <c r="B25" s="25">
        <f t="shared" ref="B25:G25" si="2">SUM(B13:B24)</f>
        <v>0</v>
      </c>
      <c r="C25" s="25">
        <f t="shared" si="2"/>
        <v>0</v>
      </c>
      <c r="D25" s="25">
        <f t="shared" si="2"/>
        <v>0</v>
      </c>
      <c r="E25" s="25">
        <f t="shared" si="2"/>
        <v>0</v>
      </c>
      <c r="F25" s="25">
        <f t="shared" si="2"/>
        <v>0</v>
      </c>
      <c r="G25" s="25">
        <f t="shared" si="2"/>
        <v>0</v>
      </c>
    </row>
    <row r="26" spans="1:9" ht="12.65" customHeight="1" thickBot="1" x14ac:dyDescent="0.35">
      <c r="F26" s="16" t="s">
        <v>746</v>
      </c>
      <c r="G26" s="55">
        <f>'1. F10'!E47</f>
        <v>0</v>
      </c>
    </row>
    <row r="27" spans="1:9" ht="12.65" customHeight="1" thickTop="1" x14ac:dyDescent="0.3">
      <c r="F27" s="26" t="s">
        <v>207</v>
      </c>
      <c r="G27" s="130">
        <f>G25-G26</f>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48"/>
  <sheetViews>
    <sheetView showGridLines="0" workbookViewId="0">
      <selection activeCell="B1" sqref="B1:B7"/>
    </sheetView>
  </sheetViews>
  <sheetFormatPr defaultColWidth="47.77734375" defaultRowHeight="12" x14ac:dyDescent="0.3"/>
  <cols>
    <col min="1" max="1" width="41.109375" bestFit="1" customWidth="1"/>
    <col min="2" max="2" width="77.109375" bestFit="1" customWidth="1"/>
    <col min="3" max="3" width="10.44140625" bestFit="1" customWidth="1"/>
    <col min="4" max="4" width="21.44140625" bestFit="1" customWidth="1"/>
    <col min="5" max="5" width="15.109375" bestFit="1" customWidth="1"/>
    <col min="6" max="6" width="15.33203125" bestFit="1" customWidth="1"/>
    <col min="7" max="7" width="10.44140625" bestFit="1" customWidth="1"/>
    <col min="8" max="8" width="11.109375" bestFit="1" customWidth="1"/>
  </cols>
  <sheetData>
    <row r="1" spans="1:8" x14ac:dyDescent="0.3">
      <c r="A1" s="1" t="str">
        <f>'Trial Balance'!A1</f>
        <v>Companie:</v>
      </c>
      <c r="B1" s="18">
        <f>'Trial Balance'!B1</f>
        <v>0</v>
      </c>
    </row>
    <row r="2" spans="1:8" x14ac:dyDescent="0.3">
      <c r="A2" s="1" t="str">
        <f>'Trial Balance'!A2</f>
        <v xml:space="preserve">Adresa:                    </v>
      </c>
      <c r="B2" s="18">
        <f>'Trial Balance'!B2</f>
        <v>0</v>
      </c>
    </row>
    <row r="3" spans="1:8" x14ac:dyDescent="0.3">
      <c r="A3" s="1" t="str">
        <f>'Trial Balance'!A3</f>
        <v xml:space="preserve">Cod fiscal TVA: </v>
      </c>
      <c r="B3" s="18">
        <f>'Trial Balance'!B3</f>
        <v>0</v>
      </c>
    </row>
    <row r="4" spans="1:8" x14ac:dyDescent="0.3">
      <c r="A4" s="1" t="str">
        <f>'Trial Balance'!A4</f>
        <v xml:space="preserve">Nr. de inregistrare:      </v>
      </c>
      <c r="B4" s="18">
        <f>'Trial Balance'!B4</f>
        <v>0</v>
      </c>
    </row>
    <row r="5" spans="1:8" x14ac:dyDescent="0.3">
      <c r="A5" s="1" t="str">
        <f>'Trial Balance'!A5</f>
        <v xml:space="preserve">Tipul companiei:      </v>
      </c>
      <c r="B5" s="18">
        <f>'Trial Balance'!B5</f>
        <v>0</v>
      </c>
    </row>
    <row r="6" spans="1:8" x14ac:dyDescent="0.3">
      <c r="A6" s="1" t="str">
        <f>'Trial Balance'!A6</f>
        <v xml:space="preserve">Activitate principala:         </v>
      </c>
      <c r="B6" s="18">
        <f>'Trial Balance'!B6</f>
        <v>0</v>
      </c>
    </row>
    <row r="7" spans="1:8" x14ac:dyDescent="0.3">
      <c r="A7" s="1" t="str">
        <f>'Trial Balance'!A7</f>
        <v>An financiar</v>
      </c>
      <c r="B7" s="18">
        <f>'Trial Balance'!B7</f>
        <v>0</v>
      </c>
    </row>
    <row r="9" spans="1:8" x14ac:dyDescent="0.3">
      <c r="A9" s="3" t="s">
        <v>747</v>
      </c>
    </row>
    <row r="11" spans="1:8" ht="12" customHeight="1" x14ac:dyDescent="0.3">
      <c r="A11" s="131"/>
      <c r="B11" s="131" t="s">
        <v>748</v>
      </c>
      <c r="C11" s="131">
        <f>'Trial Balance'!J6</f>
        <v>-1</v>
      </c>
      <c r="D11" s="131">
        <f>'Trial Balance'!K6</f>
        <v>0</v>
      </c>
      <c r="E11" s="184" t="s">
        <v>2362</v>
      </c>
      <c r="F11" s="185" t="s">
        <v>2363</v>
      </c>
    </row>
    <row r="12" spans="1:8" ht="12.65" customHeight="1" x14ac:dyDescent="0.3">
      <c r="A12" s="131"/>
      <c r="B12" s="131"/>
      <c r="C12" s="131"/>
      <c r="D12" s="131"/>
      <c r="E12" s="131"/>
      <c r="F12" s="131"/>
    </row>
    <row r="13" spans="1:8" x14ac:dyDescent="0.3">
      <c r="A13" s="131"/>
      <c r="B13" s="131"/>
      <c r="C13" s="131"/>
      <c r="D13" s="131"/>
      <c r="E13" s="147" t="s">
        <v>749</v>
      </c>
      <c r="F13" s="147" t="s">
        <v>750</v>
      </c>
    </row>
    <row r="14" spans="1:8" x14ac:dyDescent="0.3">
      <c r="A14" s="45">
        <v>1</v>
      </c>
      <c r="B14" s="45" t="s">
        <v>751</v>
      </c>
      <c r="C14" s="46">
        <f>ROUND(SUMIF('Trial Balance'!S:S,B14,'Trial Balance'!H:H),0)</f>
        <v>0</v>
      </c>
      <c r="D14" s="46">
        <f>ROUND(SUMIF('Trial Balance'!S:S,B14,'Trial Balance'!K:K),0)</f>
        <v>0</v>
      </c>
      <c r="E14" s="49"/>
      <c r="F14" s="49"/>
    </row>
    <row r="15" spans="1:8" x14ac:dyDescent="0.3">
      <c r="A15" s="45">
        <v>2</v>
      </c>
      <c r="B15" s="45" t="s">
        <v>752</v>
      </c>
      <c r="C15" s="46">
        <f>ROUND(SUMIF('Trial Balance'!S:S,B15,'Trial Balance'!H:H),0)</f>
        <v>0</v>
      </c>
      <c r="D15" s="46">
        <f>ROUND(SUMIF('Trial Balance'!S:S,B15,'Trial Balance'!K:K),0)</f>
        <v>0</v>
      </c>
      <c r="E15" s="49"/>
      <c r="F15" s="49"/>
    </row>
    <row r="16" spans="1:8" x14ac:dyDescent="0.3">
      <c r="A16" s="45">
        <v>3</v>
      </c>
      <c r="B16" s="45" t="s">
        <v>753</v>
      </c>
      <c r="C16" s="46">
        <f>ROUND(SUMIF('Trial Balance'!S:S,B16,'Trial Balance'!H:H),0)</f>
        <v>0</v>
      </c>
      <c r="D16" s="46">
        <f>ROUND(SUMIF('Trial Balance'!S:S,B16,'Trial Balance'!K:K),0)</f>
        <v>0</v>
      </c>
      <c r="E16" s="49"/>
      <c r="F16" s="49"/>
      <c r="G16" s="38"/>
      <c r="H16" s="38"/>
    </row>
    <row r="17" spans="1:8" x14ac:dyDescent="0.3">
      <c r="A17" s="45">
        <v>3</v>
      </c>
      <c r="B17" s="45" t="s">
        <v>754</v>
      </c>
      <c r="C17" s="76">
        <f>SUM(C14:C16)</f>
        <v>0</v>
      </c>
      <c r="D17" s="76">
        <f>SUM(D14:D16)</f>
        <v>0</v>
      </c>
      <c r="E17" s="49"/>
      <c r="F17" s="49"/>
    </row>
    <row r="18" spans="1:8" x14ac:dyDescent="0.3">
      <c r="A18" s="45">
        <v>4</v>
      </c>
      <c r="B18" s="45" t="s">
        <v>755</v>
      </c>
      <c r="C18" s="46">
        <f>-ROUND(SUMIF('Trial Balance'!S:S,B18,'Trial Balance'!H:H),0)</f>
        <v>0</v>
      </c>
      <c r="D18" s="46">
        <f>-ROUND(SUMIF('Trial Balance'!S:S,B18,'Trial Balance'!K:K),0)</f>
        <v>0</v>
      </c>
      <c r="E18" s="49"/>
      <c r="F18" s="49"/>
      <c r="G18" s="70" t="s">
        <v>756</v>
      </c>
      <c r="H18" s="38" t="s">
        <v>207</v>
      </c>
    </row>
    <row r="19" spans="1:8" x14ac:dyDescent="0.3">
      <c r="A19" s="44" t="s">
        <v>757</v>
      </c>
      <c r="B19" s="44" t="s">
        <v>758</v>
      </c>
      <c r="C19" s="76">
        <f>C17-C18</f>
        <v>0</v>
      </c>
      <c r="D19" s="76">
        <f>D17-D18</f>
        <v>0</v>
      </c>
      <c r="E19" s="49"/>
      <c r="F19" s="49"/>
      <c r="G19" s="25">
        <f>'1. F10'!E49</f>
        <v>0</v>
      </c>
      <c r="H19" s="27">
        <f>D19-G19</f>
        <v>0</v>
      </c>
    </row>
    <row r="20" spans="1:8" x14ac:dyDescent="0.3">
      <c r="A20" s="45"/>
      <c r="B20" s="45"/>
      <c r="C20" s="45"/>
      <c r="D20" s="45"/>
      <c r="E20" s="49"/>
      <c r="F20" s="49"/>
    </row>
    <row r="21" spans="1:8" x14ac:dyDescent="0.3">
      <c r="A21" s="45">
        <v>6</v>
      </c>
      <c r="B21" s="45" t="s">
        <v>759</v>
      </c>
      <c r="C21" s="46">
        <f>ROUND(SUMIF('Trial Balance'!S:S,B21,'Trial Balance'!H:H),0)</f>
        <v>0</v>
      </c>
      <c r="D21" s="46">
        <f>ROUND(SUMIF('Trial Balance'!S:S,B21,'Trial Balance'!K:K),0)</f>
        <v>0</v>
      </c>
      <c r="E21" s="49"/>
      <c r="F21" s="49"/>
    </row>
    <row r="22" spans="1:8" x14ac:dyDescent="0.3">
      <c r="A22" s="45">
        <v>7</v>
      </c>
      <c r="B22" s="45" t="s">
        <v>760</v>
      </c>
      <c r="C22" s="46">
        <f>ROUND(SUMIF('Trial Balance'!S:S,B22,'Trial Balance'!H:H),0)</f>
        <v>0</v>
      </c>
      <c r="D22" s="46">
        <f>ROUND(SUMIF('Trial Balance'!S:S,B22,'Trial Balance'!K:K),0)</f>
        <v>0</v>
      </c>
      <c r="E22" s="49"/>
      <c r="F22" s="49"/>
    </row>
    <row r="23" spans="1:8" x14ac:dyDescent="0.3">
      <c r="A23" s="45">
        <v>8</v>
      </c>
      <c r="B23" s="45" t="s">
        <v>761</v>
      </c>
      <c r="C23" s="46">
        <f>ROUND(SUMIF('Trial Balance'!S:S,B23,'Trial Balance'!H:H),0)</f>
        <v>0</v>
      </c>
      <c r="D23" s="46">
        <f>ROUND(SUMIF('Trial Balance'!S:S,B23,'Trial Balance'!K:K),0)</f>
        <v>0</v>
      </c>
      <c r="E23" s="49"/>
      <c r="F23" s="49"/>
    </row>
    <row r="24" spans="1:8" s="3" customFormat="1" x14ac:dyDescent="0.3">
      <c r="A24" s="44">
        <v>9</v>
      </c>
      <c r="B24" s="44" t="s">
        <v>762</v>
      </c>
      <c r="C24" s="76">
        <f>SUM(C21:C23)</f>
        <v>0</v>
      </c>
      <c r="D24" s="76">
        <f>SUM(D21:D23)</f>
        <v>0</v>
      </c>
      <c r="E24" s="148"/>
      <c r="F24" s="148"/>
    </row>
    <row r="25" spans="1:8" x14ac:dyDescent="0.3">
      <c r="A25" s="45">
        <v>10</v>
      </c>
      <c r="B25" s="45" t="s">
        <v>763</v>
      </c>
      <c r="C25" s="46">
        <f>-ROUND(SUMIF('Trial Balance'!S:S,B25,'Trial Balance'!H:H),0)</f>
        <v>0</v>
      </c>
      <c r="D25" s="46">
        <f>-ROUND(SUMIF('Trial Balance'!S:S,B25,'Trial Balance'!K:K),0)</f>
        <v>0</v>
      </c>
      <c r="E25" s="49"/>
      <c r="F25" s="49"/>
    </row>
    <row r="26" spans="1:8" x14ac:dyDescent="0.3">
      <c r="A26" s="44" t="s">
        <v>764</v>
      </c>
      <c r="B26" s="45" t="s">
        <v>765</v>
      </c>
      <c r="C26" s="76">
        <f>C24-C25</f>
        <v>0</v>
      </c>
      <c r="D26" s="76">
        <f>D24-D25</f>
        <v>0</v>
      </c>
      <c r="E26" s="49"/>
      <c r="F26" s="49"/>
      <c r="G26" s="25">
        <f>'1. F10'!E50</f>
        <v>0</v>
      </c>
      <c r="H26" s="27">
        <f>D26-G26</f>
        <v>0</v>
      </c>
    </row>
    <row r="27" spans="1:8" x14ac:dyDescent="0.3">
      <c r="A27" s="45"/>
      <c r="B27" s="45"/>
      <c r="C27" s="45"/>
      <c r="D27" s="45"/>
      <c r="E27" s="49"/>
      <c r="F27" s="49"/>
    </row>
    <row r="28" spans="1:8" x14ac:dyDescent="0.3">
      <c r="A28" s="45">
        <v>12</v>
      </c>
      <c r="B28" s="45" t="s">
        <v>766</v>
      </c>
      <c r="C28" s="46">
        <f>ROUND(SUMIF('Trial Balance'!T:T,B28,'Trial Balance'!H:H),0)</f>
        <v>0</v>
      </c>
      <c r="D28" s="46">
        <f>ROUND(SUMIF('Trial Balance'!T:T,B28,'Trial Balance'!K:K),0)</f>
        <v>0</v>
      </c>
      <c r="E28" s="49"/>
      <c r="F28" s="49"/>
    </row>
    <row r="29" spans="1:8" x14ac:dyDescent="0.3">
      <c r="A29" s="45">
        <v>13</v>
      </c>
      <c r="B29" s="45" t="s">
        <v>767</v>
      </c>
      <c r="C29" s="46">
        <f>-ROUND(SUMIF('Trial Balance'!S:S,B29,'Trial Balance'!H:H),0)</f>
        <v>0</v>
      </c>
      <c r="D29" s="46">
        <f>-ROUND(SUMIF('Trial Balance'!S:S,B29,'Trial Balance'!K:K),0)</f>
        <v>0</v>
      </c>
      <c r="E29" s="49"/>
      <c r="F29" s="49"/>
    </row>
    <row r="30" spans="1:8" x14ac:dyDescent="0.3">
      <c r="A30" s="44" t="s">
        <v>768</v>
      </c>
      <c r="B30" s="44" t="s">
        <v>769</v>
      </c>
      <c r="C30" s="76">
        <f>C28-C29</f>
        <v>0</v>
      </c>
      <c r="D30" s="76">
        <f>D28-D29</f>
        <v>0</v>
      </c>
      <c r="E30" s="49"/>
      <c r="F30" s="49"/>
      <c r="G30" s="9">
        <f>'1. F10'!E52</f>
        <v>0</v>
      </c>
      <c r="H30" s="27">
        <f>D30-G30</f>
        <v>0</v>
      </c>
    </row>
    <row r="31" spans="1:8" x14ac:dyDescent="0.3">
      <c r="A31" s="45">
        <v>15</v>
      </c>
      <c r="B31" s="45" t="s">
        <v>770</v>
      </c>
      <c r="C31" s="46">
        <f>ROUND(SUMIF('Trial Balance'!S:S,B31,'Trial Balance'!H:H),0)</f>
        <v>0</v>
      </c>
      <c r="D31" s="46">
        <f>ROUND(SUMIF('Trial Balance'!S:S,B31,'Trial Balance'!K:K),0)</f>
        <v>0</v>
      </c>
      <c r="E31" s="49"/>
      <c r="F31" s="49"/>
    </row>
    <row r="32" spans="1:8" x14ac:dyDescent="0.3">
      <c r="A32" s="45"/>
      <c r="B32" s="45"/>
      <c r="C32" s="45"/>
      <c r="D32" s="45"/>
      <c r="E32" s="49"/>
      <c r="F32" s="49"/>
    </row>
    <row r="33" spans="1:8" x14ac:dyDescent="0.3">
      <c r="A33" s="44" t="s">
        <v>771</v>
      </c>
      <c r="B33" s="44" t="s">
        <v>772</v>
      </c>
      <c r="C33" s="76">
        <f>C19+C26+C30+C31</f>
        <v>0</v>
      </c>
      <c r="D33" s="76">
        <f>D19+D26+D30+D31</f>
        <v>0</v>
      </c>
      <c r="E33" s="49"/>
      <c r="F33" s="49"/>
      <c r="G33" s="25">
        <f>'1. F10'!E55</f>
        <v>0</v>
      </c>
      <c r="H33" s="27">
        <f>D33-G33</f>
        <v>0</v>
      </c>
    </row>
    <row r="38" spans="1:8" ht="14.5" customHeight="1" x14ac:dyDescent="0.3">
      <c r="A38" s="71" t="s">
        <v>766</v>
      </c>
      <c r="B38" s="71">
        <f>C11</f>
        <v>-1</v>
      </c>
      <c r="C38" s="71">
        <f>D11</f>
        <v>0</v>
      </c>
      <c r="D38" s="71" t="s">
        <v>773</v>
      </c>
      <c r="E38" s="71"/>
      <c r="F38" s="71"/>
    </row>
    <row r="39" spans="1:8" x14ac:dyDescent="0.3">
      <c r="A39" s="71"/>
      <c r="B39" s="71"/>
      <c r="C39" s="71"/>
      <c r="D39" s="44" t="s">
        <v>749</v>
      </c>
      <c r="E39" s="44" t="s">
        <v>774</v>
      </c>
      <c r="F39" s="44" t="s">
        <v>775</v>
      </c>
    </row>
    <row r="40" spans="1:8" x14ac:dyDescent="0.3">
      <c r="A40" s="45" t="s">
        <v>776</v>
      </c>
      <c r="B40" s="46">
        <f>ROUND(SUMIF('Trial Balance'!S:S,A40,'Trial Balance'!H:H),0)</f>
        <v>0</v>
      </c>
      <c r="C40" s="46">
        <f>ROUND(SUMIF('Trial Balance'!S:S,A40,'Trial Balance'!K:K),0)</f>
        <v>0</v>
      </c>
      <c r="D40" s="49"/>
      <c r="E40" s="49"/>
      <c r="F40" s="49"/>
    </row>
    <row r="41" spans="1:8" x14ac:dyDescent="0.3">
      <c r="A41" s="45" t="s">
        <v>777</v>
      </c>
      <c r="B41" s="46">
        <f>ROUND(SUMIF('Trial Balance'!S:S,A41,'Trial Balance'!H:H),0)</f>
        <v>0</v>
      </c>
      <c r="C41" s="46">
        <f>ROUND(SUMIF('Trial Balance'!S:S,A41,'Trial Balance'!K:K),0)</f>
        <v>0</v>
      </c>
      <c r="D41" s="49"/>
      <c r="E41" s="49"/>
      <c r="F41" s="49"/>
    </row>
    <row r="42" spans="1:8" x14ac:dyDescent="0.3">
      <c r="A42" s="45" t="s">
        <v>778</v>
      </c>
      <c r="B42" s="46">
        <f>ROUND(SUMIF('Trial Balance'!S:S,A42,'Trial Balance'!H:H),0)</f>
        <v>0</v>
      </c>
      <c r="C42" s="46">
        <f>ROUND(SUMIF('Trial Balance'!S:S,A42,'Trial Balance'!K:K),0)</f>
        <v>0</v>
      </c>
      <c r="D42" s="49"/>
      <c r="E42" s="49"/>
      <c r="F42" s="49"/>
    </row>
    <row r="43" spans="1:8" x14ac:dyDescent="0.3">
      <c r="A43" s="45" t="s">
        <v>779</v>
      </c>
      <c r="B43" s="46">
        <f>ROUND(SUMIF('Trial Balance'!S:S,A43,'Trial Balance'!H:H),0)</f>
        <v>0</v>
      </c>
      <c r="C43" s="46">
        <f>ROUND(SUMIF('Trial Balance'!S:S,A43,'Trial Balance'!K:K),0)</f>
        <v>0</v>
      </c>
      <c r="D43" s="49"/>
      <c r="E43" s="49"/>
      <c r="F43" s="49"/>
    </row>
    <row r="44" spans="1:8" x14ac:dyDescent="0.3">
      <c r="A44" s="45" t="s">
        <v>766</v>
      </c>
      <c r="B44" s="46">
        <f>ROUND(SUMIF('Trial Balance'!S:S,A44,'Trial Balance'!H:H),0)</f>
        <v>0</v>
      </c>
      <c r="C44" s="46">
        <f>ROUND(SUMIF('Trial Balance'!S:S,A44,'Trial Balance'!K:K),0)</f>
        <v>0</v>
      </c>
      <c r="D44" s="49"/>
      <c r="E44" s="49"/>
      <c r="F44" s="49"/>
    </row>
    <row r="45" spans="1:8" s="3" customFormat="1" x14ac:dyDescent="0.3">
      <c r="A45" s="44" t="s">
        <v>780</v>
      </c>
      <c r="B45" s="76">
        <f>SUM(B40:B44)</f>
        <v>0</v>
      </c>
      <c r="C45" s="76">
        <f>SUM(C40:C44)</f>
        <v>0</v>
      </c>
      <c r="D45" s="148"/>
      <c r="E45" s="148"/>
      <c r="F45" s="148"/>
    </row>
    <row r="46" spans="1:8" x14ac:dyDescent="0.3">
      <c r="A46" s="45" t="s">
        <v>781</v>
      </c>
      <c r="B46" s="46">
        <f>C29</f>
        <v>0</v>
      </c>
      <c r="C46" s="46">
        <f>D29</f>
        <v>0</v>
      </c>
      <c r="D46" s="49"/>
      <c r="E46" s="49"/>
      <c r="F46" s="49"/>
    </row>
    <row r="47" spans="1:8" s="3" customFormat="1" x14ac:dyDescent="0.3">
      <c r="A47" s="44" t="s">
        <v>769</v>
      </c>
      <c r="B47" s="76">
        <f>B45-B46</f>
        <v>0</v>
      </c>
      <c r="C47" s="76">
        <f>C45-C46</f>
        <v>0</v>
      </c>
      <c r="D47" s="148"/>
      <c r="E47" s="148"/>
      <c r="F47" s="148"/>
    </row>
    <row r="48" spans="1:8" x14ac:dyDescent="0.3">
      <c r="A48" s="26" t="s">
        <v>207</v>
      </c>
      <c r="B48" s="27">
        <f>B47-C28</f>
        <v>0</v>
      </c>
      <c r="C48" s="27">
        <f>C47-D28</f>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21"/>
  <sheetViews>
    <sheetView showGridLines="0" workbookViewId="0">
      <selection activeCell="B1" sqref="B1:B7"/>
    </sheetView>
  </sheetViews>
  <sheetFormatPr defaultColWidth="28.109375" defaultRowHeight="12" x14ac:dyDescent="0.3"/>
  <sheetData>
    <row r="1" spans="1:3" x14ac:dyDescent="0.3">
      <c r="A1" s="1" t="str">
        <f>'Trial Balance'!A1</f>
        <v>Companie:</v>
      </c>
      <c r="B1" s="18">
        <f>'Trial Balance'!B1</f>
        <v>0</v>
      </c>
    </row>
    <row r="2" spans="1:3" x14ac:dyDescent="0.3">
      <c r="A2" s="1" t="str">
        <f>'Trial Balance'!A2</f>
        <v xml:space="preserve">Adresa:                    </v>
      </c>
      <c r="B2" s="18">
        <f>'Trial Balance'!B2</f>
        <v>0</v>
      </c>
    </row>
    <row r="3" spans="1:3" x14ac:dyDescent="0.3">
      <c r="A3" s="1" t="str">
        <f>'Trial Balance'!A3</f>
        <v xml:space="preserve">Cod fiscal TVA: </v>
      </c>
      <c r="B3" s="18">
        <f>'Trial Balance'!B3</f>
        <v>0</v>
      </c>
    </row>
    <row r="4" spans="1:3" x14ac:dyDescent="0.3">
      <c r="A4" s="1" t="str">
        <f>'Trial Balance'!A4</f>
        <v xml:space="preserve">Nr. de inregistrare:      </v>
      </c>
      <c r="B4" s="18">
        <f>'Trial Balance'!B4</f>
        <v>0</v>
      </c>
    </row>
    <row r="5" spans="1:3" x14ac:dyDescent="0.3">
      <c r="A5" s="1" t="str">
        <f>'Trial Balance'!A5</f>
        <v xml:space="preserve">Tipul companiei:      </v>
      </c>
      <c r="B5" s="18">
        <f>'Trial Balance'!B5</f>
        <v>0</v>
      </c>
    </row>
    <row r="6" spans="1:3" x14ac:dyDescent="0.3">
      <c r="A6" s="1" t="str">
        <f>'Trial Balance'!A6</f>
        <v xml:space="preserve">Activitate principala:         </v>
      </c>
      <c r="B6" s="18">
        <f>'Trial Balance'!B6</f>
        <v>0</v>
      </c>
    </row>
    <row r="7" spans="1:3" x14ac:dyDescent="0.3">
      <c r="A7" s="1" t="str">
        <f>'Trial Balance'!A7</f>
        <v>An financiar</v>
      </c>
      <c r="B7" s="18">
        <f>'Trial Balance'!B7</f>
        <v>0</v>
      </c>
    </row>
    <row r="9" spans="1:3" x14ac:dyDescent="0.3">
      <c r="A9" s="3" t="s">
        <v>782</v>
      </c>
    </row>
    <row r="11" spans="1:3" x14ac:dyDescent="0.3">
      <c r="A11" s="44"/>
      <c r="B11" s="44">
        <f>'Trial Balance'!J6</f>
        <v>-1</v>
      </c>
      <c r="C11" s="44">
        <f>'Trial Balance'!K6</f>
        <v>0</v>
      </c>
    </row>
    <row r="12" spans="1:3" x14ac:dyDescent="0.3">
      <c r="A12" s="45" t="s">
        <v>783</v>
      </c>
      <c r="B12" s="46">
        <f>ROUND(SUMIF('Trial Balance'!S:S,A12,'Trial Balance'!H:H),0)</f>
        <v>0</v>
      </c>
      <c r="C12" s="46">
        <f>ROUND(SUMIF('Trial Balance'!S:S,A12,'Trial Balance'!K:K),0)</f>
        <v>0</v>
      </c>
    </row>
    <row r="13" spans="1:3" x14ac:dyDescent="0.3">
      <c r="A13" s="45" t="s">
        <v>784</v>
      </c>
      <c r="B13" s="46">
        <f>ROUND(SUMIF('Trial Balance'!S:S,A13,'Trial Balance'!H:H),0)</f>
        <v>0</v>
      </c>
      <c r="C13" s="46">
        <f>ROUND(SUMIF('Trial Balance'!S:S,A13,'Trial Balance'!K:K),0)</f>
        <v>0</v>
      </c>
    </row>
    <row r="14" spans="1:3" x14ac:dyDescent="0.3">
      <c r="A14" s="45" t="s">
        <v>785</v>
      </c>
      <c r="B14" s="46">
        <f>ROUND(SUMIF('Trial Balance'!S:S,A14,'Trial Balance'!H:H),0)</f>
        <v>0</v>
      </c>
      <c r="C14" s="46">
        <f>ROUND(SUMIF('Trial Balance'!S:S,A14,'Trial Balance'!K:K),0)</f>
        <v>0</v>
      </c>
    </row>
    <row r="15" spans="1:3" x14ac:dyDescent="0.3">
      <c r="A15" s="45" t="s">
        <v>786</v>
      </c>
      <c r="B15" s="46">
        <f>ROUND(SUMIF('Trial Balance'!S:S,A15,'Trial Balance'!H:H),0)</f>
        <v>0</v>
      </c>
      <c r="C15" s="46">
        <f>ROUND(SUMIF('Trial Balance'!S:S,A15,'Trial Balance'!K:K),0)</f>
        <v>0</v>
      </c>
    </row>
    <row r="16" spans="1:3" x14ac:dyDescent="0.3">
      <c r="A16" s="45" t="s">
        <v>787</v>
      </c>
      <c r="B16" s="46">
        <f>ROUND(SUMIF('Trial Balance'!S:S,A16,'Trial Balance'!H:H),0)</f>
        <v>0</v>
      </c>
      <c r="C16" s="46">
        <f>ROUND(SUMIF('Trial Balance'!S:S,A16,'Trial Balance'!K:K),0)</f>
        <v>0</v>
      </c>
    </row>
    <row r="17" spans="1:3" x14ac:dyDescent="0.3">
      <c r="A17" s="45" t="s">
        <v>788</v>
      </c>
      <c r="B17" s="46">
        <f>ROUND(SUMIF('Trial Balance'!S:S,A17,'Trial Balance'!H:H),0)</f>
        <v>0</v>
      </c>
      <c r="C17" s="46">
        <f>ROUND(SUMIF('Trial Balance'!S:S,A17,'Trial Balance'!K:K),0)</f>
        <v>0</v>
      </c>
    </row>
    <row r="18" spans="1:3" x14ac:dyDescent="0.3">
      <c r="A18" s="45" t="s">
        <v>789</v>
      </c>
      <c r="B18" s="46">
        <f>ROUND(SUMIF('Trial Balance'!S:S,A18,'Trial Balance'!H:H),0)</f>
        <v>0</v>
      </c>
      <c r="C18" s="46">
        <f>ROUND(SUMIF('Trial Balance'!S:S,A18,'Trial Balance'!K:K),0)</f>
        <v>0</v>
      </c>
    </row>
    <row r="19" spans="1:3" x14ac:dyDescent="0.3">
      <c r="A19" s="44" t="s">
        <v>311</v>
      </c>
      <c r="B19" s="76">
        <f>SUM(B12:B18)</f>
        <v>0</v>
      </c>
      <c r="C19" s="76">
        <f>SUM(C12:C18)</f>
        <v>0</v>
      </c>
    </row>
    <row r="20" spans="1:3" ht="12.5" thickBot="1" x14ac:dyDescent="0.35">
      <c r="A20" s="186" t="s">
        <v>790</v>
      </c>
      <c r="B20" s="187">
        <f>'1. F10'!D60</f>
        <v>0</v>
      </c>
      <c r="C20" s="187">
        <f>'1. F10'!E60</f>
        <v>0</v>
      </c>
    </row>
    <row r="21" spans="1:3" ht="12.5" thickTop="1" x14ac:dyDescent="0.3">
      <c r="A21" s="26" t="s">
        <v>207</v>
      </c>
      <c r="B21" s="130">
        <f>B19-B20</f>
        <v>0</v>
      </c>
      <c r="C21" s="130">
        <f>C19-C20</f>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43"/>
  <sheetViews>
    <sheetView showGridLines="0" workbookViewId="0">
      <selection activeCell="C12" sqref="C12"/>
    </sheetView>
  </sheetViews>
  <sheetFormatPr defaultColWidth="29" defaultRowHeight="12" x14ac:dyDescent="0.3"/>
  <cols>
    <col min="1" max="1" width="40.77734375" bestFit="1" customWidth="1"/>
    <col min="2" max="2" width="44.6640625" bestFit="1" customWidth="1"/>
    <col min="3" max="4" width="14.44140625" bestFit="1" customWidth="1"/>
    <col min="5" max="5" width="15.44140625" bestFit="1" customWidth="1"/>
    <col min="6" max="6" width="12.44140625" bestFit="1" customWidth="1"/>
    <col min="7" max="7" width="17" bestFit="1" customWidth="1"/>
  </cols>
  <sheetData>
    <row r="1" spans="1:7" x14ac:dyDescent="0.3">
      <c r="A1" s="1" t="str">
        <f>'Trial Balance'!A1</f>
        <v>Companie:</v>
      </c>
      <c r="B1" s="18">
        <f>'Trial Balance'!B1</f>
        <v>0</v>
      </c>
    </row>
    <row r="2" spans="1:7" x14ac:dyDescent="0.3">
      <c r="A2" s="1" t="str">
        <f>'Trial Balance'!A2</f>
        <v xml:space="preserve">Adresa:                    </v>
      </c>
      <c r="B2" s="18">
        <f>'Trial Balance'!B2</f>
        <v>0</v>
      </c>
    </row>
    <row r="3" spans="1:7" x14ac:dyDescent="0.3">
      <c r="A3" s="1" t="str">
        <f>'Trial Balance'!A3</f>
        <v xml:space="preserve">Cod fiscal TVA: </v>
      </c>
      <c r="B3" s="18">
        <f>'Trial Balance'!B3</f>
        <v>0</v>
      </c>
    </row>
    <row r="4" spans="1:7" x14ac:dyDescent="0.3">
      <c r="A4" s="1" t="str">
        <f>'Trial Balance'!A4</f>
        <v xml:space="preserve">Nr. de inregistrare:      </v>
      </c>
      <c r="B4" s="18">
        <f>'Trial Balance'!B4</f>
        <v>0</v>
      </c>
    </row>
    <row r="5" spans="1:7" x14ac:dyDescent="0.3">
      <c r="A5" s="1" t="str">
        <f>'Trial Balance'!A5</f>
        <v xml:space="preserve">Tipul companiei:      </v>
      </c>
      <c r="B5" s="18">
        <f>'Trial Balance'!B5</f>
        <v>0</v>
      </c>
    </row>
    <row r="6" spans="1:7" x14ac:dyDescent="0.3">
      <c r="A6" s="1" t="str">
        <f>'Trial Balance'!A6</f>
        <v xml:space="preserve">Activitate principala:         </v>
      </c>
      <c r="B6" s="18">
        <f>'Trial Balance'!B6</f>
        <v>0</v>
      </c>
    </row>
    <row r="7" spans="1:7" x14ac:dyDescent="0.3">
      <c r="A7" s="1" t="str">
        <f>'Trial Balance'!A7</f>
        <v>An financiar</v>
      </c>
      <c r="B7" s="18">
        <f>'Trial Balance'!B7</f>
        <v>0</v>
      </c>
    </row>
    <row r="9" spans="1:7" x14ac:dyDescent="0.3">
      <c r="A9" s="3" t="s">
        <v>2364</v>
      </c>
    </row>
    <row r="11" spans="1:7" x14ac:dyDescent="0.3">
      <c r="A11" s="176"/>
      <c r="B11" s="150"/>
      <c r="C11" s="175" t="s">
        <v>584</v>
      </c>
      <c r="D11" s="174" t="s">
        <v>584</v>
      </c>
      <c r="E11" s="165"/>
      <c r="F11" s="193" t="s">
        <v>792</v>
      </c>
      <c r="G11" s="188"/>
    </row>
    <row r="12" spans="1:7" x14ac:dyDescent="0.3">
      <c r="A12" s="183"/>
      <c r="B12" s="182" t="s">
        <v>791</v>
      </c>
      <c r="C12" s="154">
        <f>'Trial Balance'!J6</f>
        <v>-1</v>
      </c>
      <c r="D12" s="176">
        <f>'Trial Balance'!K6</f>
        <v>0</v>
      </c>
      <c r="E12" s="192" t="s">
        <v>749</v>
      </c>
      <c r="F12" s="192" t="s">
        <v>774</v>
      </c>
      <c r="G12" s="192" t="s">
        <v>775</v>
      </c>
    </row>
    <row r="13" spans="1:7" x14ac:dyDescent="0.3">
      <c r="A13" s="179"/>
      <c r="B13" s="152"/>
      <c r="C13" s="157"/>
      <c r="D13" s="179"/>
      <c r="E13" s="191"/>
      <c r="F13" s="191"/>
      <c r="G13" s="191"/>
    </row>
    <row r="14" spans="1:7" x14ac:dyDescent="0.3">
      <c r="A14" s="43">
        <v>1</v>
      </c>
      <c r="B14" s="43" t="s">
        <v>793</v>
      </c>
      <c r="C14" s="46">
        <f>-ROUND(SUMIF('Trial Balance'!S:S,B14,'Trial Balance'!H:H),0)</f>
        <v>0</v>
      </c>
      <c r="D14" s="46">
        <f>-ROUND(SUMIF('Trial Balance'!S:S,B14,'Trial Balance'!K:K),0)</f>
        <v>0</v>
      </c>
      <c r="E14" s="190"/>
      <c r="F14" s="49"/>
      <c r="G14" s="49"/>
    </row>
    <row r="15" spans="1:7" x14ac:dyDescent="0.3">
      <c r="A15" s="45"/>
      <c r="B15" s="45" t="s">
        <v>794</v>
      </c>
      <c r="C15" s="46"/>
      <c r="D15" s="46"/>
      <c r="E15" s="49"/>
      <c r="F15" s="49"/>
      <c r="G15" s="49"/>
    </row>
    <row r="16" spans="1:7" x14ac:dyDescent="0.3">
      <c r="A16" s="45">
        <v>2</v>
      </c>
      <c r="B16" s="45" t="s">
        <v>795</v>
      </c>
      <c r="C16" s="46">
        <f>-ROUND(SUMIF('Trial Balance'!S:S,B16,'Trial Balance'!H:H),0)</f>
        <v>0</v>
      </c>
      <c r="D16" s="46">
        <f>-ROUND(SUMIF('Trial Balance'!S:S,B16,'Trial Balance'!K:K),0)</f>
        <v>0</v>
      </c>
      <c r="E16" s="49"/>
      <c r="F16" s="49"/>
      <c r="G16" s="49"/>
    </row>
    <row r="17" spans="1:7" x14ac:dyDescent="0.3">
      <c r="A17" s="45">
        <v>3</v>
      </c>
      <c r="B17" s="45" t="s">
        <v>796</v>
      </c>
      <c r="C17" s="46">
        <f>-ROUND(SUMIF('Trial Balance'!S:S,B17,'Trial Balance'!H:H),0)</f>
        <v>0</v>
      </c>
      <c r="D17" s="46">
        <f>-ROUND(SUMIF('Trial Balance'!S:S,B17,'Trial Balance'!K:K),0)</f>
        <v>0</v>
      </c>
      <c r="E17" s="49"/>
      <c r="F17" s="49"/>
      <c r="G17" s="49"/>
    </row>
    <row r="18" spans="1:7" x14ac:dyDescent="0.3">
      <c r="A18" s="45">
        <v>4</v>
      </c>
      <c r="B18" s="45" t="s">
        <v>797</v>
      </c>
      <c r="C18" s="46">
        <f>-ROUND(SUMIF('Trial Balance'!S:S,B18,'Trial Balance'!H:H),0)</f>
        <v>0</v>
      </c>
      <c r="D18" s="46">
        <f>-ROUND(SUMIF('Trial Balance'!S:S,B18,'Trial Balance'!K:K),0)</f>
        <v>0</v>
      </c>
      <c r="E18" s="49"/>
      <c r="F18" s="49"/>
      <c r="G18" s="49"/>
    </row>
    <row r="19" spans="1:7" x14ac:dyDescent="0.3">
      <c r="A19" s="45">
        <v>5</v>
      </c>
      <c r="B19" s="45" t="s">
        <v>798</v>
      </c>
      <c r="C19" s="46">
        <f>-ROUND(SUMIF('Trial Balance'!S:S,B19,'Trial Balance'!H:H),0)</f>
        <v>0</v>
      </c>
      <c r="D19" s="46">
        <f>-ROUND(SUMIF('Trial Balance'!S:S,B19,'Trial Balance'!K:K),0)</f>
        <v>0</v>
      </c>
      <c r="E19" s="49"/>
      <c r="F19" s="49"/>
      <c r="G19" s="49"/>
    </row>
    <row r="20" spans="1:7" s="3" customFormat="1" x14ac:dyDescent="0.3">
      <c r="A20" s="44" t="s">
        <v>799</v>
      </c>
      <c r="B20" s="44" t="s">
        <v>800</v>
      </c>
      <c r="C20" s="76">
        <f>SUM(C17:C19)</f>
        <v>0</v>
      </c>
      <c r="D20" s="76">
        <f>SUM(D17:D19)</f>
        <v>0</v>
      </c>
      <c r="E20" s="148"/>
      <c r="F20" s="148"/>
      <c r="G20" s="148"/>
    </row>
    <row r="21" spans="1:7" x14ac:dyDescent="0.3">
      <c r="A21" s="45"/>
      <c r="B21" s="45"/>
      <c r="C21" s="46"/>
      <c r="D21" s="46"/>
      <c r="E21" s="49"/>
      <c r="F21" s="49"/>
      <c r="G21" s="49"/>
    </row>
    <row r="22" spans="1:7" x14ac:dyDescent="0.3">
      <c r="A22" s="45">
        <v>7</v>
      </c>
      <c r="B22" s="45" t="s">
        <v>801</v>
      </c>
      <c r="C22" s="46">
        <f>-ROUND(SUMIF('Trial Balance'!S:S,B22,'Trial Balance'!H:H),0)</f>
        <v>0</v>
      </c>
      <c r="D22" s="46">
        <f>-ROUND(SUMIF('Trial Balance'!S:S,B22,'Trial Balance'!K:K),0)</f>
        <v>0</v>
      </c>
      <c r="E22" s="49"/>
      <c r="F22" s="49"/>
      <c r="G22" s="49"/>
    </row>
    <row r="23" spans="1:7" x14ac:dyDescent="0.3">
      <c r="A23" s="45">
        <v>8</v>
      </c>
      <c r="B23" s="45" t="s">
        <v>802</v>
      </c>
      <c r="C23" s="46">
        <f>-ROUND(SUMIF('Trial Balance'!S:S,B23,'Trial Balance'!H:H),0)</f>
        <v>0</v>
      </c>
      <c r="D23" s="46">
        <f>-ROUND(SUMIF('Trial Balance'!S:S,B23,'Trial Balance'!K:K),0)</f>
        <v>0</v>
      </c>
      <c r="E23" s="49"/>
      <c r="F23" s="49"/>
      <c r="G23" s="49"/>
    </row>
    <row r="24" spans="1:7" x14ac:dyDescent="0.3">
      <c r="A24" s="45">
        <v>9</v>
      </c>
      <c r="B24" s="45" t="s">
        <v>803</v>
      </c>
      <c r="C24" s="46">
        <f>-ROUND(SUMIF('Trial Balance'!S:S,B24,'Trial Balance'!H:H),0)</f>
        <v>0</v>
      </c>
      <c r="D24" s="46">
        <f>-ROUND(SUMIF('Trial Balance'!S:S,B24,'Trial Balance'!K:K),0)</f>
        <v>0</v>
      </c>
      <c r="E24" s="49"/>
      <c r="F24" s="49"/>
      <c r="G24" s="49"/>
    </row>
    <row r="25" spans="1:7" x14ac:dyDescent="0.3">
      <c r="A25" s="45">
        <v>10</v>
      </c>
      <c r="B25" s="45" t="s">
        <v>804</v>
      </c>
      <c r="C25" s="46">
        <f>-ROUND(SUMIF('Trial Balance'!S:S,B25,'Trial Balance'!H:H),0)</f>
        <v>0</v>
      </c>
      <c r="D25" s="46">
        <f>-ROUND(SUMIF('Trial Balance'!S:S,B25,'Trial Balance'!K:K),0)</f>
        <v>0</v>
      </c>
      <c r="E25" s="49"/>
      <c r="F25" s="49"/>
      <c r="G25" s="49"/>
    </row>
    <row r="26" spans="1:7" x14ac:dyDescent="0.3">
      <c r="A26" s="45">
        <v>11</v>
      </c>
      <c r="B26" s="45" t="s">
        <v>805</v>
      </c>
      <c r="C26" s="46">
        <f>-ROUND(SUMIF('Trial Balance'!T:T,B26,'Trial Balance'!H:H),0)</f>
        <v>0</v>
      </c>
      <c r="D26" s="46">
        <f>-ROUND(SUMIF('Trial Balance'!T:T,B26,'Trial Balance'!K:K),0)</f>
        <v>0</v>
      </c>
      <c r="E26" s="49"/>
      <c r="F26" s="49"/>
      <c r="G26" s="49"/>
    </row>
    <row r="27" spans="1:7" x14ac:dyDescent="0.3">
      <c r="A27" s="45"/>
      <c r="B27" s="45"/>
      <c r="C27" s="46"/>
      <c r="D27" s="46"/>
      <c r="E27" s="49"/>
      <c r="F27" s="49"/>
      <c r="G27" s="49"/>
    </row>
    <row r="28" spans="1:7" s="3" customFormat="1" x14ac:dyDescent="0.3">
      <c r="A28" s="44">
        <v>12</v>
      </c>
      <c r="B28" s="44" t="s">
        <v>311</v>
      </c>
      <c r="C28" s="76">
        <f>C14+C16+C20+SUM(C22:C26)</f>
        <v>0</v>
      </c>
      <c r="D28" s="76">
        <f>D14+D16+D20+SUM(D22:D26)</f>
        <v>0</v>
      </c>
      <c r="E28" s="44"/>
      <c r="F28" s="44"/>
      <c r="G28" s="44"/>
    </row>
    <row r="29" spans="1:7" x14ac:dyDescent="0.3">
      <c r="B29" s="3" t="s">
        <v>806</v>
      </c>
      <c r="C29" s="25">
        <f>'1. F10'!D74+'1. F10'!D86</f>
        <v>0</v>
      </c>
      <c r="D29" s="25">
        <f>'1. F10'!E74+'1. F10'!E86</f>
        <v>0</v>
      </c>
    </row>
    <row r="30" spans="1:7" x14ac:dyDescent="0.3">
      <c r="B30" s="26" t="s">
        <v>207</v>
      </c>
      <c r="C30" s="27"/>
      <c r="D30" s="27">
        <f>D28-D29</f>
        <v>0</v>
      </c>
    </row>
    <row r="33" spans="1:6" ht="13.75" customHeight="1" x14ac:dyDescent="0.3">
      <c r="A33" s="189"/>
      <c r="B33" s="188" t="s">
        <v>584</v>
      </c>
      <c r="C33" s="189" t="s">
        <v>584</v>
      </c>
      <c r="D33" s="194"/>
      <c r="E33" s="193" t="s">
        <v>792</v>
      </c>
      <c r="F33" s="188"/>
    </row>
    <row r="34" spans="1:6" x14ac:dyDescent="0.3">
      <c r="A34" s="192" t="s">
        <v>791</v>
      </c>
      <c r="B34" s="195">
        <f>C12</f>
        <v>-1</v>
      </c>
      <c r="C34" s="189">
        <f>D12</f>
        <v>0</v>
      </c>
      <c r="D34" s="195" t="s">
        <v>749</v>
      </c>
      <c r="E34" s="189" t="s">
        <v>774</v>
      </c>
      <c r="F34" s="189" t="s">
        <v>775</v>
      </c>
    </row>
    <row r="35" spans="1:6" x14ac:dyDescent="0.3">
      <c r="A35" s="191"/>
      <c r="B35" s="196"/>
      <c r="C35" s="191"/>
      <c r="D35" s="196"/>
      <c r="E35" s="191"/>
      <c r="F35" s="191"/>
    </row>
    <row r="36" spans="1:6" x14ac:dyDescent="0.3">
      <c r="A36" s="43" t="s">
        <v>807</v>
      </c>
      <c r="B36" s="46">
        <f>-ROUND(SUMIF('Trial Balance'!S:S,A36,'Trial Balance'!H:H),0)</f>
        <v>0</v>
      </c>
      <c r="C36" s="197">
        <f>-ROUND(SUMIF('Trial Balance'!S:S,A36,'Trial Balance'!K:K),0)</f>
        <v>0</v>
      </c>
      <c r="D36" s="190"/>
      <c r="E36" s="49"/>
      <c r="F36" s="49"/>
    </row>
    <row r="37" spans="1:6" x14ac:dyDescent="0.3">
      <c r="A37" s="45" t="s">
        <v>808</v>
      </c>
      <c r="B37" s="46">
        <f>-ROUND(SUMIF('Trial Balance'!S:S,A37,'Trial Balance'!H:H),0)</f>
        <v>0</v>
      </c>
      <c r="C37" s="46">
        <f>-ROUND(SUMIF('Trial Balance'!S:S,A37,'Trial Balance'!K:K),0)</f>
        <v>0</v>
      </c>
      <c r="D37" s="49"/>
      <c r="E37" s="49"/>
      <c r="F37" s="49"/>
    </row>
    <row r="38" spans="1:6" x14ac:dyDescent="0.3">
      <c r="A38" s="45" t="s">
        <v>809</v>
      </c>
      <c r="B38" s="46">
        <f>-ROUND(SUMIF('Trial Balance'!S:S,A38,'Trial Balance'!H:H),0)</f>
        <v>0</v>
      </c>
      <c r="C38" s="46">
        <f>-ROUND(SUMIF('Trial Balance'!S:S,A38,'Trial Balance'!K:K),0)</f>
        <v>0</v>
      </c>
      <c r="D38" s="49"/>
      <c r="E38" s="49"/>
      <c r="F38" s="49"/>
    </row>
    <row r="39" spans="1:6" x14ac:dyDescent="0.3">
      <c r="A39" s="45" t="s">
        <v>779</v>
      </c>
      <c r="B39" s="46">
        <f>-ROUND(SUMIF('Trial Balance'!S:S,A39,'Trial Balance'!H:H),0)</f>
        <v>0</v>
      </c>
      <c r="C39" s="46">
        <f>-ROUND(SUMIF('Trial Balance'!S:S,A39,'Trial Balance'!K:K),0)</f>
        <v>0</v>
      </c>
      <c r="D39" s="49"/>
      <c r="E39" s="49"/>
      <c r="F39" s="49"/>
    </row>
    <row r="40" spans="1:6" x14ac:dyDescent="0.3">
      <c r="A40" s="45" t="s">
        <v>810</v>
      </c>
      <c r="B40" s="46">
        <f>-ROUND(SUMIF('Trial Balance'!S:S,A40,'Trial Balance'!H:H),0)</f>
        <v>0</v>
      </c>
      <c r="C40" s="46">
        <f>-ROUND(SUMIF('Trial Balance'!S:S,A40,'Trial Balance'!K:K),0)</f>
        <v>0</v>
      </c>
      <c r="D40" s="49"/>
      <c r="E40" s="49"/>
      <c r="F40" s="49"/>
    </row>
    <row r="41" spans="1:6" x14ac:dyDescent="0.3">
      <c r="A41" s="45" t="s">
        <v>805</v>
      </c>
      <c r="B41" s="46">
        <f>-ROUND(SUMIF('Trial Balance'!S:S,A41,'Trial Balance'!H:H),0)</f>
        <v>0</v>
      </c>
      <c r="C41" s="46">
        <f>-ROUND(SUMIF('Trial Balance'!S:S,A41,'Trial Balance'!K:K),0)</f>
        <v>0</v>
      </c>
      <c r="D41" s="49"/>
      <c r="E41" s="49"/>
      <c r="F41" s="49"/>
    </row>
    <row r="42" spans="1:6" x14ac:dyDescent="0.3">
      <c r="A42" s="3" t="s">
        <v>311</v>
      </c>
      <c r="B42" s="25">
        <f>SUM(B36:B41)</f>
        <v>0</v>
      </c>
      <c r="C42" s="25">
        <f>SUM(C36:C41)</f>
        <v>0</v>
      </c>
    </row>
    <row r="43" spans="1:6" x14ac:dyDescent="0.3">
      <c r="A43" s="26" t="s">
        <v>207</v>
      </c>
      <c r="B43" s="27">
        <f>B42-C26</f>
        <v>0</v>
      </c>
      <c r="C43" s="27">
        <f>C42-D26</f>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25"/>
  <sheetViews>
    <sheetView showGridLines="0" workbookViewId="0">
      <selection activeCell="A15" sqref="A15"/>
    </sheetView>
  </sheetViews>
  <sheetFormatPr defaultRowHeight="12" x14ac:dyDescent="0.3"/>
  <cols>
    <col min="1" max="1" width="69" customWidth="1"/>
    <col min="2" max="2" width="16.33203125" customWidth="1"/>
    <col min="3" max="3" width="12.44140625" bestFit="1" customWidth="1"/>
    <col min="4" max="4" width="11.109375" bestFit="1" customWidth="1"/>
    <col min="6" max="6" width="11.44140625" bestFit="1" customWidth="1"/>
  </cols>
  <sheetData>
    <row r="1" spans="1:7" x14ac:dyDescent="0.3">
      <c r="A1" s="1" t="str">
        <f>'Trial Balance'!A1</f>
        <v>Companie:</v>
      </c>
      <c r="B1" s="18">
        <f>'Trial Balance'!B1</f>
        <v>0</v>
      </c>
    </row>
    <row r="2" spans="1:7" x14ac:dyDescent="0.3">
      <c r="A2" s="1" t="str">
        <f>'Trial Balance'!A2</f>
        <v xml:space="preserve">Adresa:                    </v>
      </c>
      <c r="B2" s="18">
        <f>'Trial Balance'!B2</f>
        <v>0</v>
      </c>
    </row>
    <row r="3" spans="1:7" x14ac:dyDescent="0.3">
      <c r="A3" s="1" t="str">
        <f>'Trial Balance'!A3</f>
        <v xml:space="preserve">Cod fiscal TVA: </v>
      </c>
      <c r="B3" s="18">
        <f>'Trial Balance'!B3</f>
        <v>0</v>
      </c>
    </row>
    <row r="4" spans="1:7" x14ac:dyDescent="0.3">
      <c r="A4" s="1" t="str">
        <f>'Trial Balance'!A4</f>
        <v xml:space="preserve">Nr. de inregistrare:      </v>
      </c>
      <c r="B4" s="18">
        <f>'Trial Balance'!B4</f>
        <v>0</v>
      </c>
    </row>
    <row r="5" spans="1:7" x14ac:dyDescent="0.3">
      <c r="A5" s="1" t="str">
        <f>'Trial Balance'!A5</f>
        <v xml:space="preserve">Tipul companiei:      </v>
      </c>
      <c r="B5" s="18">
        <f>'Trial Balance'!B5</f>
        <v>0</v>
      </c>
    </row>
    <row r="6" spans="1:7" x14ac:dyDescent="0.3">
      <c r="A6" s="1" t="str">
        <f>'Trial Balance'!A6</f>
        <v xml:space="preserve">Activitate principala:         </v>
      </c>
      <c r="B6" s="18">
        <f>'Trial Balance'!B6</f>
        <v>0</v>
      </c>
    </row>
    <row r="7" spans="1:7" x14ac:dyDescent="0.3">
      <c r="A7" s="1" t="str">
        <f>'Trial Balance'!A7</f>
        <v>An financiar</v>
      </c>
      <c r="B7" s="18">
        <f>'Trial Balance'!B7</f>
        <v>0</v>
      </c>
    </row>
    <row r="9" spans="1:7" x14ac:dyDescent="0.3">
      <c r="A9" s="3" t="s">
        <v>811</v>
      </c>
    </row>
    <row r="11" spans="1:7" ht="24" customHeight="1" x14ac:dyDescent="0.3">
      <c r="A11" s="176"/>
      <c r="B11" s="149"/>
      <c r="C11" s="198" t="s">
        <v>673</v>
      </c>
      <c r="D11" s="153"/>
      <c r="E11" s="153"/>
      <c r="F11" s="153"/>
      <c r="G11" s="154" t="s">
        <v>814</v>
      </c>
    </row>
    <row r="12" spans="1:7" x14ac:dyDescent="0.3">
      <c r="A12" s="183" t="s">
        <v>812</v>
      </c>
      <c r="B12" s="200" t="s">
        <v>813</v>
      </c>
      <c r="C12" s="198" t="s">
        <v>815</v>
      </c>
      <c r="D12" s="153"/>
      <c r="E12" s="153" t="s">
        <v>816</v>
      </c>
      <c r="F12" s="153"/>
      <c r="G12" s="155"/>
    </row>
    <row r="13" spans="1:7" x14ac:dyDescent="0.3">
      <c r="A13" s="179"/>
      <c r="B13" s="151"/>
      <c r="C13" s="199" t="s">
        <v>817</v>
      </c>
      <c r="D13" s="156" t="s">
        <v>818</v>
      </c>
      <c r="E13" s="156" t="s">
        <v>817</v>
      </c>
      <c r="F13" s="156" t="s">
        <v>818</v>
      </c>
      <c r="G13" s="157"/>
    </row>
    <row r="14" spans="1:7" x14ac:dyDescent="0.3">
      <c r="A14" s="42">
        <v>0</v>
      </c>
      <c r="B14" s="42">
        <v>1</v>
      </c>
      <c r="C14" s="44">
        <v>2</v>
      </c>
      <c r="D14" s="44"/>
      <c r="E14" s="44">
        <v>3</v>
      </c>
      <c r="F14" s="44"/>
      <c r="G14" s="44" t="s">
        <v>819</v>
      </c>
    </row>
    <row r="15" spans="1:7" x14ac:dyDescent="0.3">
      <c r="A15" s="45" t="s">
        <v>820</v>
      </c>
      <c r="B15" s="46">
        <f>-ROUND(SUMIF('Trial Balance'!S:S,A15,'Trial Balance'!H:H),0)</f>
        <v>0</v>
      </c>
      <c r="C15" s="46">
        <f>ROUND(SUMIF('Trial Balance'!S:S,A15,'Trial Balance'!J:J),0)</f>
        <v>0</v>
      </c>
      <c r="D15" s="46"/>
      <c r="E15" s="46">
        <f>ROUND(SUMIF('Trial Balance'!S:S,A15,'Trial Balance'!I:I),0)</f>
        <v>0</v>
      </c>
      <c r="F15" s="46"/>
      <c r="G15" s="46">
        <f t="shared" ref="G15:G22" si="0">B15+C15-E15</f>
        <v>0</v>
      </c>
    </row>
    <row r="16" spans="1:7" x14ac:dyDescent="0.3">
      <c r="A16" s="45" t="s">
        <v>821</v>
      </c>
      <c r="B16" s="46">
        <f>-ROUND(SUMIF('Trial Balance'!S:S,A16,'Trial Balance'!H:H),0)</f>
        <v>0</v>
      </c>
      <c r="C16" s="46">
        <f>ROUND(SUMIF('Trial Balance'!S:S,A16,'Trial Balance'!J:J),0)</f>
        <v>0</v>
      </c>
      <c r="D16" s="46"/>
      <c r="E16" s="46">
        <f>ROUND(SUMIF('Trial Balance'!S:S,A16,'Trial Balance'!I:I),0)</f>
        <v>0</v>
      </c>
      <c r="F16" s="46"/>
      <c r="G16" s="46">
        <f t="shared" si="0"/>
        <v>0</v>
      </c>
    </row>
    <row r="17" spans="1:7" x14ac:dyDescent="0.3">
      <c r="A17" s="45" t="s">
        <v>822</v>
      </c>
      <c r="B17" s="46">
        <f>-ROUND(SUMIF('Trial Balance'!S:S,A17,'Trial Balance'!H:H),0)</f>
        <v>0</v>
      </c>
      <c r="C17" s="46">
        <f>ROUND(SUMIF('Trial Balance'!S:S,A17,'Trial Balance'!J:J),0)</f>
        <v>0</v>
      </c>
      <c r="D17" s="46"/>
      <c r="E17" s="46">
        <f>ROUND(SUMIF('Trial Balance'!S:S,A17,'Trial Balance'!I:I),0)</f>
        <v>0</v>
      </c>
      <c r="F17" s="46"/>
      <c r="G17" s="46">
        <f t="shared" si="0"/>
        <v>0</v>
      </c>
    </row>
    <row r="18" spans="1:7" x14ac:dyDescent="0.3">
      <c r="A18" s="45" t="s">
        <v>823</v>
      </c>
      <c r="B18" s="46">
        <f>-ROUND(SUMIF('Trial Balance'!S:S,A18,'Trial Balance'!H:H),0)</f>
        <v>0</v>
      </c>
      <c r="C18" s="46">
        <f>ROUND(SUMIF('Trial Balance'!S:S,A18,'Trial Balance'!J:J),0)</f>
        <v>0</v>
      </c>
      <c r="D18" s="46"/>
      <c r="E18" s="46">
        <f>ROUND(SUMIF('Trial Balance'!S:S,A18,'Trial Balance'!I:I),0)</f>
        <v>0</v>
      </c>
      <c r="F18" s="46"/>
      <c r="G18" s="46">
        <f t="shared" si="0"/>
        <v>0</v>
      </c>
    </row>
    <row r="19" spans="1:7" x14ac:dyDescent="0.3">
      <c r="A19" s="45" t="s">
        <v>824</v>
      </c>
      <c r="B19" s="46">
        <f>-ROUND(SUMIF('Trial Balance'!S:S,A19,'Trial Balance'!H:H),0)</f>
        <v>0</v>
      </c>
      <c r="C19" s="46">
        <f>ROUND(SUMIF('Trial Balance'!S:S,A19,'Trial Balance'!J:J),0)</f>
        <v>0</v>
      </c>
      <c r="D19" s="46"/>
      <c r="E19" s="46">
        <f>ROUND(SUMIF('Trial Balance'!S:S,A19,'Trial Balance'!I:I),0)</f>
        <v>0</v>
      </c>
      <c r="F19" s="46"/>
      <c r="G19" s="46">
        <f t="shared" si="0"/>
        <v>0</v>
      </c>
    </row>
    <row r="20" spans="1:7" x14ac:dyDescent="0.3">
      <c r="A20" s="45" t="s">
        <v>825</v>
      </c>
      <c r="B20" s="46">
        <f>-ROUND(SUMIF('Trial Balance'!S:S,A20,'Trial Balance'!H:H),0)</f>
        <v>0</v>
      </c>
      <c r="C20" s="46">
        <f>ROUND(SUMIF('Trial Balance'!S:S,A20,'Trial Balance'!J:J),0)</f>
        <v>0</v>
      </c>
      <c r="D20" s="46"/>
      <c r="E20" s="46">
        <f>ROUND(SUMIF('Trial Balance'!S:S,A20,'Trial Balance'!I:I),0)</f>
        <v>0</v>
      </c>
      <c r="F20" s="46"/>
      <c r="G20" s="46">
        <f t="shared" si="0"/>
        <v>0</v>
      </c>
    </row>
    <row r="21" spans="1:7" x14ac:dyDescent="0.3">
      <c r="A21" s="45" t="s">
        <v>826</v>
      </c>
      <c r="B21" s="46">
        <f>-ROUND(SUMIF('Trial Balance'!S:S,A21,'Trial Balance'!H:H),0)</f>
        <v>0</v>
      </c>
      <c r="C21" s="46">
        <f>ROUND(SUMIF('Trial Balance'!S:S,A21,'Trial Balance'!J:J),0)</f>
        <v>0</v>
      </c>
      <c r="D21" s="46"/>
      <c r="E21" s="46">
        <f>ROUND(SUMIF('Trial Balance'!S:S,A21,'Trial Balance'!I:I),0)</f>
        <v>0</v>
      </c>
      <c r="F21" s="46"/>
      <c r="G21" s="46">
        <f t="shared" si="0"/>
        <v>0</v>
      </c>
    </row>
    <row r="22" spans="1:7" x14ac:dyDescent="0.3">
      <c r="A22" s="45" t="s">
        <v>827</v>
      </c>
      <c r="B22" s="46">
        <f>-ROUND(SUMIF('Trial Balance'!S:S,A22,'Trial Balance'!H:H),0)</f>
        <v>0</v>
      </c>
      <c r="C22" s="46">
        <f>ROUND(SUMIF('Trial Balance'!S:S,A22,'Trial Balance'!J:J),0)</f>
        <v>0</v>
      </c>
      <c r="D22" s="46"/>
      <c r="E22" s="46">
        <f>ROUND(SUMIF('Trial Balance'!S:S,A22,'Trial Balance'!I:I),0)</f>
        <v>0</v>
      </c>
      <c r="F22" s="46"/>
      <c r="G22" s="46">
        <f t="shared" si="0"/>
        <v>0</v>
      </c>
    </row>
    <row r="23" spans="1:7" x14ac:dyDescent="0.3">
      <c r="A23" s="3" t="s">
        <v>311</v>
      </c>
      <c r="B23" s="25">
        <f t="shared" ref="B23:G23" si="1">SUM(B15:B22)</f>
        <v>0</v>
      </c>
      <c r="C23" s="25">
        <f t="shared" si="1"/>
        <v>0</v>
      </c>
      <c r="D23" s="25">
        <f t="shared" si="1"/>
        <v>0</v>
      </c>
      <c r="E23" s="25">
        <f t="shared" si="1"/>
        <v>0</v>
      </c>
      <c r="F23" s="25">
        <f t="shared" si="1"/>
        <v>0</v>
      </c>
      <c r="G23" s="25">
        <f t="shared" si="1"/>
        <v>0</v>
      </c>
    </row>
    <row r="24" spans="1:7" ht="12.65" customHeight="1" thickBot="1" x14ac:dyDescent="0.35">
      <c r="A24" s="16" t="s">
        <v>746</v>
      </c>
      <c r="B24" s="24">
        <f>'1. F10'!D91</f>
        <v>0</v>
      </c>
      <c r="C24" s="23"/>
      <c r="D24" s="23"/>
      <c r="E24" s="23"/>
      <c r="F24" s="23"/>
      <c r="G24" s="55">
        <f>'1. F10'!E91</f>
        <v>0</v>
      </c>
    </row>
    <row r="25" spans="1:7" ht="12.65" customHeight="1" thickTop="1" x14ac:dyDescent="0.3">
      <c r="A25" s="26" t="s">
        <v>207</v>
      </c>
      <c r="B25" s="130">
        <f>B23-B24</f>
        <v>0</v>
      </c>
      <c r="G25" s="130">
        <f>G23-G24</f>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C0D21-9FA2-44CB-BFFD-7D6CD86FDCD2}">
  <dimension ref="A1:H89"/>
  <sheetViews>
    <sheetView showGridLines="0" workbookViewId="0">
      <selection activeCell="B19" sqref="B19"/>
    </sheetView>
  </sheetViews>
  <sheetFormatPr defaultColWidth="9.33203125" defaultRowHeight="12" x14ac:dyDescent="0.3"/>
  <cols>
    <col min="1" max="1" width="23.109375" style="248" bestFit="1" customWidth="1"/>
    <col min="2" max="2" width="41.77734375" style="248" customWidth="1"/>
    <col min="3" max="3" width="31" style="248" customWidth="1"/>
    <col min="4" max="4" width="23" style="248" bestFit="1" customWidth="1"/>
    <col min="5" max="5" width="27.44140625" style="248" customWidth="1"/>
    <col min="6" max="6" width="25.77734375" style="248" customWidth="1"/>
    <col min="7" max="8" width="9.33203125" style="248"/>
    <col min="9" max="16384" width="9.33203125" style="249"/>
  </cols>
  <sheetData>
    <row r="1" spans="1:5" x14ac:dyDescent="0.3">
      <c r="A1" s="1" t="str">
        <f>'Trial Balance'!A1</f>
        <v>Companie:</v>
      </c>
      <c r="B1" s="18">
        <f>'Trial Balance'!B1</f>
        <v>0</v>
      </c>
    </row>
    <row r="2" spans="1:5" x14ac:dyDescent="0.3">
      <c r="A2" s="1" t="str">
        <f>'Trial Balance'!A2</f>
        <v xml:space="preserve">Adresa:                    </v>
      </c>
      <c r="B2" s="18">
        <f>'Trial Balance'!B2</f>
        <v>0</v>
      </c>
    </row>
    <row r="3" spans="1:5" x14ac:dyDescent="0.3">
      <c r="A3" s="1" t="str">
        <f>'Trial Balance'!A3</f>
        <v xml:space="preserve">Cod fiscal TVA: </v>
      </c>
      <c r="B3" s="18">
        <f>'Trial Balance'!B3</f>
        <v>0</v>
      </c>
    </row>
    <row r="4" spans="1:5" x14ac:dyDescent="0.3">
      <c r="A4" s="1" t="str">
        <f>'Trial Balance'!A4</f>
        <v xml:space="preserve">Nr. de inregistrare:      </v>
      </c>
      <c r="B4" s="18">
        <f>'Trial Balance'!B4</f>
        <v>0</v>
      </c>
    </row>
    <row r="5" spans="1:5" x14ac:dyDescent="0.3">
      <c r="A5" s="1" t="str">
        <f>'Trial Balance'!A5</f>
        <v xml:space="preserve">Tipul companiei:      </v>
      </c>
      <c r="B5" s="18">
        <f>'Trial Balance'!B5</f>
        <v>0</v>
      </c>
    </row>
    <row r="6" spans="1:5" x14ac:dyDescent="0.3">
      <c r="A6" s="1" t="str">
        <f>'Trial Balance'!A6</f>
        <v xml:space="preserve">Activitate principala:         </v>
      </c>
      <c r="B6" s="18">
        <f>'Trial Balance'!B6</f>
        <v>0</v>
      </c>
    </row>
    <row r="7" spans="1:5" x14ac:dyDescent="0.3">
      <c r="A7" s="1" t="str">
        <f>'Trial Balance'!A7</f>
        <v>An financiar</v>
      </c>
      <c r="B7" s="18">
        <f>'Trial Balance'!B7</f>
        <v>0</v>
      </c>
    </row>
    <row r="11" spans="1:5" s="248" customFormat="1" ht="11.5" x14ac:dyDescent="0.25">
      <c r="D11" s="250"/>
      <c r="E11" s="248" t="s">
        <v>2379</v>
      </c>
    </row>
    <row r="12" spans="1:5" s="248" customFormat="1" ht="11.5" x14ac:dyDescent="0.25">
      <c r="D12" s="251"/>
      <c r="E12" s="248" t="s">
        <v>2380</v>
      </c>
    </row>
    <row r="13" spans="1:5" s="248" customFormat="1" ht="11.5" x14ac:dyDescent="0.25">
      <c r="B13" s="213" t="s">
        <v>2402</v>
      </c>
    </row>
    <row r="14" spans="1:5" s="248" customFormat="1" ht="11.5" x14ac:dyDescent="0.25">
      <c r="B14" s="214"/>
    </row>
    <row r="15" spans="1:5" s="248" customFormat="1" ht="11.5" x14ac:dyDescent="0.25">
      <c r="B15" s="215"/>
    </row>
    <row r="16" spans="1:5" s="248" customFormat="1" ht="11.5" x14ac:dyDescent="0.25">
      <c r="B16" s="216" t="s">
        <v>2398</v>
      </c>
    </row>
    <row r="17" spans="2:6" s="248" customFormat="1" ht="11.5" x14ac:dyDescent="0.25">
      <c r="B17" s="215"/>
    </row>
    <row r="18" spans="2:6" s="248" customFormat="1" thickBot="1" x14ac:dyDescent="0.3">
      <c r="B18" s="216"/>
    </row>
    <row r="19" spans="2:6" s="248" customFormat="1" ht="11.5" x14ac:dyDescent="0.25">
      <c r="B19" s="217" t="s">
        <v>2403</v>
      </c>
      <c r="C19" s="217" t="s">
        <v>2388</v>
      </c>
      <c r="D19" s="218" t="s">
        <v>2391</v>
      </c>
      <c r="E19" s="217" t="s">
        <v>2389</v>
      </c>
      <c r="F19" s="217" t="s">
        <v>2390</v>
      </c>
    </row>
    <row r="20" spans="2:6" s="248" customFormat="1" thickBot="1" x14ac:dyDescent="0.3">
      <c r="B20" s="219"/>
      <c r="C20" s="242"/>
      <c r="D20" s="220"/>
      <c r="E20" s="242"/>
      <c r="F20" s="242"/>
    </row>
    <row r="21" spans="2:6" s="248" customFormat="1" thickBot="1" x14ac:dyDescent="0.3">
      <c r="B21" s="221"/>
      <c r="C21" s="222"/>
      <c r="D21" s="222"/>
      <c r="E21" s="222"/>
      <c r="F21" s="222"/>
    </row>
    <row r="22" spans="2:6" s="248" customFormat="1" thickBot="1" x14ac:dyDescent="0.3">
      <c r="B22" s="223"/>
      <c r="C22" s="224"/>
      <c r="D22" s="225"/>
      <c r="E22" s="226"/>
      <c r="F22" s="227"/>
    </row>
    <row r="23" spans="2:6" s="248" customFormat="1" thickBot="1" x14ac:dyDescent="0.3">
      <c r="B23" s="223"/>
      <c r="C23" s="224"/>
      <c r="D23" s="226"/>
      <c r="E23" s="226"/>
      <c r="F23" s="227"/>
    </row>
    <row r="24" spans="2:6" s="248" customFormat="1" thickBot="1" x14ac:dyDescent="0.3">
      <c r="B24" s="228"/>
      <c r="C24" s="226"/>
      <c r="D24" s="226"/>
      <c r="E24" s="226"/>
      <c r="F24" s="226"/>
    </row>
    <row r="25" spans="2:6" s="248" customFormat="1" thickBot="1" x14ac:dyDescent="0.3">
      <c r="B25" s="228"/>
      <c r="C25" s="226"/>
      <c r="D25" s="225"/>
      <c r="E25" s="226"/>
      <c r="F25" s="226"/>
    </row>
    <row r="26" spans="2:6" s="248" customFormat="1" ht="11.5" x14ac:dyDescent="0.25">
      <c r="B26" s="229"/>
    </row>
    <row r="27" spans="2:6" s="248" customFormat="1" ht="11.5" x14ac:dyDescent="0.25">
      <c r="B27" s="230"/>
    </row>
    <row r="28" spans="2:6" s="248" customFormat="1" ht="11.5" x14ac:dyDescent="0.25">
      <c r="B28" s="216" t="s">
        <v>2396</v>
      </c>
    </row>
    <row r="29" spans="2:6" s="248" customFormat="1" ht="11.5" x14ac:dyDescent="0.25">
      <c r="B29" s="215"/>
    </row>
    <row r="30" spans="2:6" s="248" customFormat="1" ht="11.5" x14ac:dyDescent="0.25">
      <c r="B30" s="230"/>
    </row>
    <row r="31" spans="2:6" s="248" customFormat="1" ht="11.5" x14ac:dyDescent="0.25">
      <c r="B31" s="216" t="s">
        <v>2395</v>
      </c>
    </row>
    <row r="32" spans="2:6" s="248" customFormat="1" thickBot="1" x14ac:dyDescent="0.3">
      <c r="B32" s="231"/>
    </row>
    <row r="33" spans="2:4" s="248" customFormat="1" ht="11.5" x14ac:dyDescent="0.25">
      <c r="B33" s="217"/>
      <c r="C33" s="232" t="s">
        <v>2381</v>
      </c>
      <c r="D33" s="232" t="s">
        <v>2381</v>
      </c>
    </row>
    <row r="34" spans="2:4" s="248" customFormat="1" ht="11.5" x14ac:dyDescent="0.25">
      <c r="B34" s="241"/>
      <c r="C34" s="233" t="s">
        <v>330</v>
      </c>
      <c r="D34" s="233" t="s">
        <v>2397</v>
      </c>
    </row>
    <row r="35" spans="2:4" s="248" customFormat="1" ht="11.5" x14ac:dyDescent="0.25">
      <c r="B35" s="241"/>
      <c r="C35" s="234"/>
      <c r="D35" s="234"/>
    </row>
    <row r="36" spans="2:4" s="248" customFormat="1" thickBot="1" x14ac:dyDescent="0.3">
      <c r="B36" s="242"/>
      <c r="C36" s="235"/>
      <c r="D36" s="235"/>
    </row>
    <row r="37" spans="2:4" s="248" customFormat="1" thickBot="1" x14ac:dyDescent="0.3">
      <c r="B37" s="236"/>
      <c r="C37" s="237"/>
      <c r="D37" s="237"/>
    </row>
    <row r="38" spans="2:4" s="248" customFormat="1" thickBot="1" x14ac:dyDescent="0.3">
      <c r="B38" s="236" t="s">
        <v>2378</v>
      </c>
      <c r="C38" s="238">
        <f>ROUND(SUMIF('Trial Balance'!X:X,B38,'Trial Balance'!H:H),0)</f>
        <v>0</v>
      </c>
      <c r="D38" s="238">
        <f>ROUND(SUMIF('Trial Balance'!Y:Y,B38,'Trial Balance'!K:K),0)</f>
        <v>0</v>
      </c>
    </row>
    <row r="39" spans="2:4" s="248" customFormat="1" thickBot="1" x14ac:dyDescent="0.3">
      <c r="B39" s="239"/>
      <c r="C39" s="240"/>
      <c r="D39" s="240"/>
    </row>
    <row r="40" spans="2:4" s="248" customFormat="1" thickBot="1" x14ac:dyDescent="0.3">
      <c r="B40" s="236" t="s">
        <v>2382</v>
      </c>
      <c r="C40" s="238">
        <f>ROUND(SUMIF('Trial Balance'!X:X,B40,'Trial Balance'!H:H),0)</f>
        <v>0</v>
      </c>
      <c r="D40" s="238">
        <f>ROUND(SUMIF('Trial Balance'!Y:Y,B40,'Trial Balance'!K:K),0)</f>
        <v>0</v>
      </c>
    </row>
    <row r="41" spans="2:4" s="248" customFormat="1" thickBot="1" x14ac:dyDescent="0.3">
      <c r="B41" s="242" t="s">
        <v>311</v>
      </c>
      <c r="C41" s="238">
        <f>SUM(C38+C40)</f>
        <v>0</v>
      </c>
      <c r="D41" s="238">
        <f>SUM(D38+D40)</f>
        <v>0</v>
      </c>
    </row>
    <row r="42" spans="2:4" s="248" customFormat="1" ht="11.5" x14ac:dyDescent="0.25">
      <c r="B42" s="216"/>
    </row>
    <row r="43" spans="2:4" s="248" customFormat="1" ht="11.5" x14ac:dyDescent="0.25">
      <c r="B43" s="216" t="s">
        <v>2399</v>
      </c>
    </row>
    <row r="44" spans="2:4" s="248" customFormat="1" ht="11.5" x14ac:dyDescent="0.25">
      <c r="B44" s="215"/>
    </row>
    <row r="45" spans="2:4" s="248" customFormat="1" thickBot="1" x14ac:dyDescent="0.3">
      <c r="B45" s="243"/>
    </row>
    <row r="46" spans="2:4" s="248" customFormat="1" ht="11.5" x14ac:dyDescent="0.25">
      <c r="B46" s="252"/>
      <c r="C46" s="232" t="s">
        <v>2381</v>
      </c>
      <c r="D46" s="232" t="s">
        <v>2381</v>
      </c>
    </row>
    <row r="47" spans="2:4" s="248" customFormat="1" ht="11.5" x14ac:dyDescent="0.25">
      <c r="B47" s="253"/>
      <c r="C47" s="233" t="s">
        <v>2400</v>
      </c>
      <c r="D47" s="233" t="s">
        <v>2401</v>
      </c>
    </row>
    <row r="48" spans="2:4" s="248" customFormat="1" ht="11.5" x14ac:dyDescent="0.25">
      <c r="B48" s="253"/>
      <c r="C48" s="234"/>
      <c r="D48" s="234"/>
    </row>
    <row r="49" spans="2:4" s="248" customFormat="1" thickBot="1" x14ac:dyDescent="0.3">
      <c r="B49" s="254"/>
      <c r="C49" s="235"/>
      <c r="D49" s="235"/>
    </row>
    <row r="50" spans="2:4" s="248" customFormat="1" thickBot="1" x14ac:dyDescent="0.3">
      <c r="B50" s="236"/>
      <c r="C50" s="244"/>
      <c r="D50" s="237"/>
    </row>
    <row r="51" spans="2:4" s="248" customFormat="1" thickBot="1" x14ac:dyDescent="0.3">
      <c r="B51" s="236" t="s">
        <v>2377</v>
      </c>
      <c r="C51" s="238">
        <f>-ROUND(SUMIF('Trial Balance'!X:X,B51,'Trial Balance'!H:H),0)</f>
        <v>0</v>
      </c>
      <c r="D51" s="238">
        <f>-ROUND(SUMIF('Trial Balance'!Y:Y,B51,'Trial Balance'!K:K),0)</f>
        <v>0</v>
      </c>
    </row>
    <row r="52" spans="2:4" s="248" customFormat="1" thickBot="1" x14ac:dyDescent="0.3">
      <c r="B52" s="236"/>
      <c r="C52" s="244"/>
      <c r="D52" s="244"/>
    </row>
    <row r="53" spans="2:4" s="248" customFormat="1" thickBot="1" x14ac:dyDescent="0.3">
      <c r="B53" s="236" t="s">
        <v>2383</v>
      </c>
      <c r="C53" s="238">
        <f>-ROUND(SUMIF('Trial Balance'!X:X,B53,'Trial Balance'!H:H),0)</f>
        <v>0</v>
      </c>
      <c r="D53" s="238">
        <f>-ROUND(SUMIF('Trial Balance'!Y:Y,B53,'Trial Balance'!K:K),0)</f>
        <v>0</v>
      </c>
    </row>
    <row r="54" spans="2:4" s="248" customFormat="1" thickBot="1" x14ac:dyDescent="0.3">
      <c r="B54" s="242" t="s">
        <v>311</v>
      </c>
      <c r="C54" s="238">
        <f>C51+C53</f>
        <v>0</v>
      </c>
      <c r="D54" s="238">
        <f>D51+D53</f>
        <v>0</v>
      </c>
    </row>
    <row r="55" spans="2:4" s="248" customFormat="1" ht="11.5" x14ac:dyDescent="0.25">
      <c r="B55" s="216"/>
    </row>
    <row r="56" spans="2:4" s="248" customFormat="1" ht="11.5" x14ac:dyDescent="0.25">
      <c r="B56" s="216" t="s">
        <v>2392</v>
      </c>
    </row>
    <row r="57" spans="2:4" s="248" customFormat="1" ht="11.5" x14ac:dyDescent="0.25">
      <c r="B57" s="215"/>
    </row>
    <row r="58" spans="2:4" s="248" customFormat="1" ht="11.5" x14ac:dyDescent="0.25">
      <c r="B58" s="230" t="s">
        <v>2404</v>
      </c>
    </row>
    <row r="59" spans="2:4" s="248" customFormat="1" ht="11.5" x14ac:dyDescent="0.25">
      <c r="B59" s="245"/>
    </row>
    <row r="60" spans="2:4" s="248" customFormat="1" thickBot="1" x14ac:dyDescent="0.3">
      <c r="B60" s="243"/>
    </row>
    <row r="61" spans="2:4" s="248" customFormat="1" ht="11.5" x14ac:dyDescent="0.25">
      <c r="B61" s="217"/>
      <c r="C61" s="232" t="s">
        <v>2384</v>
      </c>
      <c r="D61" s="232" t="s">
        <v>2384</v>
      </c>
    </row>
    <row r="62" spans="2:4" s="248" customFormat="1" ht="11.5" x14ac:dyDescent="0.25">
      <c r="B62" s="241"/>
      <c r="C62" s="233" t="s">
        <v>2385</v>
      </c>
      <c r="D62" s="233" t="s">
        <v>2385</v>
      </c>
    </row>
    <row r="63" spans="2:4" s="248" customFormat="1" ht="11.5" x14ac:dyDescent="0.25">
      <c r="B63" s="241"/>
      <c r="C63" s="233" t="s">
        <v>330</v>
      </c>
      <c r="D63" s="233" t="s">
        <v>2397</v>
      </c>
    </row>
    <row r="64" spans="2:4" s="248" customFormat="1" ht="11.5" x14ac:dyDescent="0.25">
      <c r="B64" s="241"/>
      <c r="C64" s="234"/>
      <c r="D64" s="234"/>
    </row>
    <row r="65" spans="2:4" s="248" customFormat="1" ht="11.5" x14ac:dyDescent="0.25">
      <c r="B65" s="241"/>
      <c r="C65" s="234"/>
      <c r="D65" s="234"/>
    </row>
    <row r="66" spans="2:4" s="248" customFormat="1" thickBot="1" x14ac:dyDescent="0.3">
      <c r="B66" s="242"/>
      <c r="C66" s="235"/>
      <c r="D66" s="235"/>
    </row>
    <row r="67" spans="2:4" s="248" customFormat="1" thickBot="1" x14ac:dyDescent="0.3">
      <c r="B67" s="236"/>
      <c r="C67" s="237"/>
      <c r="D67" s="237"/>
    </row>
    <row r="68" spans="2:4" s="248" customFormat="1" thickBot="1" x14ac:dyDescent="0.3">
      <c r="B68" s="236" t="s">
        <v>2386</v>
      </c>
      <c r="C68" s="255"/>
      <c r="D68" s="238">
        <f>ROUND(SUMIF('Trial Balance'!Y:Y,"Creante comerciale",'Trial Balance'!I:I),0)</f>
        <v>0</v>
      </c>
    </row>
    <row r="69" spans="2:4" s="248" customFormat="1" thickBot="1" x14ac:dyDescent="0.3">
      <c r="B69" s="242" t="s">
        <v>311</v>
      </c>
      <c r="C69" s="255">
        <f>C68</f>
        <v>0</v>
      </c>
      <c r="D69" s="238">
        <f>D68</f>
        <v>0</v>
      </c>
    </row>
    <row r="70" spans="2:4" s="248" customFormat="1" ht="11.5" x14ac:dyDescent="0.25">
      <c r="B70" s="229"/>
    </row>
    <row r="71" spans="2:4" s="248" customFormat="1" ht="11.5" x14ac:dyDescent="0.25">
      <c r="B71" s="245"/>
    </row>
    <row r="72" spans="2:4" s="248" customFormat="1" ht="11.5" x14ac:dyDescent="0.25">
      <c r="B72" s="230"/>
    </row>
    <row r="73" spans="2:4" s="248" customFormat="1" ht="11.5" x14ac:dyDescent="0.25">
      <c r="B73" s="243"/>
    </row>
    <row r="74" spans="2:4" s="248" customFormat="1" ht="11.5" x14ac:dyDescent="0.25">
      <c r="B74" s="246"/>
    </row>
    <row r="75" spans="2:4" s="248" customFormat="1" ht="11.5" x14ac:dyDescent="0.25">
      <c r="B75" s="230"/>
    </row>
    <row r="76" spans="2:4" s="248" customFormat="1" ht="11.5" x14ac:dyDescent="0.25">
      <c r="B76" s="230" t="s">
        <v>2405</v>
      </c>
    </row>
    <row r="77" spans="2:4" s="248" customFormat="1" thickBot="1" x14ac:dyDescent="0.3">
      <c r="B77" s="247"/>
    </row>
    <row r="78" spans="2:4" s="248" customFormat="1" ht="11.5" x14ac:dyDescent="0.25">
      <c r="B78" s="217"/>
      <c r="C78" s="232" t="s">
        <v>2384</v>
      </c>
      <c r="D78" s="232" t="s">
        <v>2384</v>
      </c>
    </row>
    <row r="79" spans="2:4" s="248" customFormat="1" ht="11.5" x14ac:dyDescent="0.25">
      <c r="B79" s="241"/>
      <c r="C79" s="233" t="s">
        <v>2385</v>
      </c>
      <c r="D79" s="233" t="s">
        <v>2385</v>
      </c>
    </row>
    <row r="80" spans="2:4" s="248" customFormat="1" ht="11.5" x14ac:dyDescent="0.25">
      <c r="B80" s="241"/>
      <c r="C80" s="233" t="s">
        <v>330</v>
      </c>
      <c r="D80" s="233" t="s">
        <v>2397</v>
      </c>
    </row>
    <row r="81" spans="2:4" s="248" customFormat="1" ht="11.5" x14ac:dyDescent="0.25">
      <c r="B81" s="241"/>
      <c r="C81" s="234"/>
      <c r="D81" s="234"/>
    </row>
    <row r="82" spans="2:4" s="248" customFormat="1" ht="11.5" x14ac:dyDescent="0.25">
      <c r="B82" s="241"/>
      <c r="C82" s="234"/>
      <c r="D82" s="234"/>
    </row>
    <row r="83" spans="2:4" s="248" customFormat="1" thickBot="1" x14ac:dyDescent="0.3">
      <c r="B83" s="242"/>
      <c r="C83" s="235"/>
      <c r="D83" s="235"/>
    </row>
    <row r="84" spans="2:4" s="248" customFormat="1" thickBot="1" x14ac:dyDescent="0.3">
      <c r="B84" s="236"/>
      <c r="C84" s="244"/>
      <c r="D84" s="244"/>
    </row>
    <row r="85" spans="2:4" s="248" customFormat="1" thickBot="1" x14ac:dyDescent="0.3">
      <c r="B85" s="236" t="s">
        <v>2387</v>
      </c>
      <c r="C85" s="255"/>
      <c r="D85" s="238">
        <f>ROUND(SUMIF('Trial Balance'!Y:Y,"Datorii comerciale",'Trial Balance'!J:J),0)</f>
        <v>0</v>
      </c>
    </row>
    <row r="86" spans="2:4" s="248" customFormat="1" thickBot="1" x14ac:dyDescent="0.3">
      <c r="B86" s="242" t="s">
        <v>311</v>
      </c>
      <c r="C86" s="255">
        <f>C85</f>
        <v>0</v>
      </c>
      <c r="D86" s="238">
        <f>D85</f>
        <v>0</v>
      </c>
    </row>
    <row r="87" spans="2:4" s="248" customFormat="1" ht="11.5" x14ac:dyDescent="0.25">
      <c r="B87" s="243"/>
    </row>
    <row r="88" spans="2:4" s="248" customFormat="1" ht="11.5" x14ac:dyDescent="0.25">
      <c r="B88" s="243"/>
    </row>
    <row r="89" spans="2:4" s="248" customFormat="1" ht="11.5" x14ac:dyDescent="0.25">
      <c r="B89" s="230"/>
    </row>
  </sheetData>
  <pageMargins left="0.7" right="0.7" top="0.75" bottom="0.75" header="0.3" footer="0.3"/>
  <pageSetup paperSize="9" orientation="portrait"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29"/>
  <sheetViews>
    <sheetView showGridLines="0" workbookViewId="0"/>
  </sheetViews>
  <sheetFormatPr defaultColWidth="39.77734375" defaultRowHeight="12" x14ac:dyDescent="0.3"/>
  <cols>
    <col min="1" max="1" width="65.44140625" bestFit="1" customWidth="1"/>
    <col min="2" max="2" width="12.109375" bestFit="1" customWidth="1"/>
    <col min="3" max="3" width="11.44140625" bestFit="1" customWidth="1"/>
  </cols>
  <sheetData>
    <row r="1" spans="1:3" x14ac:dyDescent="0.3">
      <c r="A1" s="1" t="str">
        <f>'Trial Balance'!A1</f>
        <v>Companie:</v>
      </c>
      <c r="B1" s="18">
        <f>'Trial Balance'!B1</f>
        <v>0</v>
      </c>
    </row>
    <row r="2" spans="1:3" x14ac:dyDescent="0.3">
      <c r="A2" s="1" t="str">
        <f>'Trial Balance'!A2</f>
        <v xml:space="preserve">Adresa:                    </v>
      </c>
      <c r="B2" s="18">
        <f>'Trial Balance'!B2</f>
        <v>0</v>
      </c>
    </row>
    <row r="3" spans="1:3" x14ac:dyDescent="0.3">
      <c r="A3" s="1" t="str">
        <f>'Trial Balance'!A3</f>
        <v xml:space="preserve">Cod fiscal TVA: </v>
      </c>
      <c r="B3" s="18">
        <f>'Trial Balance'!B3</f>
        <v>0</v>
      </c>
    </row>
    <row r="4" spans="1:3" x14ac:dyDescent="0.3">
      <c r="A4" s="1" t="str">
        <f>'Trial Balance'!A4</f>
        <v xml:space="preserve">Nr. de inregistrare:      </v>
      </c>
      <c r="B4" s="18">
        <f>'Trial Balance'!B4</f>
        <v>0</v>
      </c>
    </row>
    <row r="5" spans="1:3" x14ac:dyDescent="0.3">
      <c r="A5" s="1" t="str">
        <f>'Trial Balance'!A5</f>
        <v xml:space="preserve">Tipul companiei:      </v>
      </c>
      <c r="B5" s="18">
        <f>'Trial Balance'!B5</f>
        <v>0</v>
      </c>
    </row>
    <row r="6" spans="1:3" x14ac:dyDescent="0.3">
      <c r="A6" s="1" t="str">
        <f>'Trial Balance'!A6</f>
        <v xml:space="preserve">Activitate principala:         </v>
      </c>
      <c r="B6" s="18">
        <f>'Trial Balance'!B6</f>
        <v>0</v>
      </c>
    </row>
    <row r="7" spans="1:3" x14ac:dyDescent="0.3">
      <c r="A7" s="1" t="str">
        <f>'Trial Balance'!A7</f>
        <v>An financiar</v>
      </c>
      <c r="B7" s="18">
        <f>'Trial Balance'!B7</f>
        <v>0</v>
      </c>
    </row>
    <row r="9" spans="1:3" x14ac:dyDescent="0.3">
      <c r="A9" s="3" t="s">
        <v>828</v>
      </c>
    </row>
    <row r="11" spans="1:3" s="3" customFormat="1" x14ac:dyDescent="0.3">
      <c r="A11" s="44"/>
      <c r="B11" s="44">
        <f>'Trial Balance'!J6</f>
        <v>-1</v>
      </c>
      <c r="C11" s="44">
        <f>'Trial Balance'!K6</f>
        <v>0</v>
      </c>
    </row>
    <row r="12" spans="1:3" x14ac:dyDescent="0.3">
      <c r="A12" s="45" t="s">
        <v>829</v>
      </c>
      <c r="B12" s="49"/>
      <c r="C12" s="49"/>
    </row>
    <row r="13" spans="1:3" x14ac:dyDescent="0.3">
      <c r="A13" s="45" t="s">
        <v>830</v>
      </c>
      <c r="B13" s="49"/>
      <c r="C13" s="49"/>
    </row>
    <row r="14" spans="1:3" x14ac:dyDescent="0.3">
      <c r="A14" s="45" t="s">
        <v>831</v>
      </c>
      <c r="B14" s="49"/>
      <c r="C14" s="49"/>
    </row>
    <row r="18" spans="1:3" s="3" customFormat="1" x14ac:dyDescent="0.3">
      <c r="A18" s="44"/>
      <c r="B18" s="44">
        <f>B11</f>
        <v>-1</v>
      </c>
      <c r="C18" s="44">
        <f>C11</f>
        <v>0</v>
      </c>
    </row>
    <row r="19" spans="1:3" x14ac:dyDescent="0.3">
      <c r="A19" s="45" t="s">
        <v>832</v>
      </c>
      <c r="B19" s="46">
        <f>ROUND(SUMIF('Trial Balance'!S:S,A19,'Trial Balance'!H:H),0)</f>
        <v>0</v>
      </c>
      <c r="C19" s="46">
        <f>ROUND(SUMIF('Trial Balance'!S:S,A19,'Trial Balance'!K:K),0)</f>
        <v>0</v>
      </c>
    </row>
    <row r="20" spans="1:3" x14ac:dyDescent="0.3">
      <c r="A20" s="45" t="s">
        <v>833</v>
      </c>
      <c r="B20" s="49"/>
      <c r="C20" s="49"/>
    </row>
    <row r="21" spans="1:3" x14ac:dyDescent="0.3">
      <c r="A21" s="45" t="s">
        <v>834</v>
      </c>
      <c r="B21" s="49"/>
      <c r="C21" s="49"/>
    </row>
    <row r="22" spans="1:3" x14ac:dyDescent="0.3">
      <c r="A22" s="45" t="s">
        <v>835</v>
      </c>
      <c r="B22" s="46">
        <f>ROUND(SUMIF('Trial Balance'!S:S,A22,'Trial Balance'!H:H),0)</f>
        <v>0</v>
      </c>
      <c r="C22" s="46">
        <f>ROUND(SUMIF('Trial Balance'!S:S,A22,'Trial Balance'!K:K),0)</f>
        <v>0</v>
      </c>
    </row>
    <row r="23" spans="1:3" x14ac:dyDescent="0.3">
      <c r="A23" s="45" t="s">
        <v>836</v>
      </c>
      <c r="B23" s="46">
        <f>ROUND(SUMIF('Trial Balance'!S:S,A23,'Trial Balance'!H:H),0)</f>
        <v>0</v>
      </c>
      <c r="C23" s="46">
        <f>ROUND(SUMIF('Trial Balance'!S:S,A23,'Trial Balance'!K:K),0)</f>
        <v>0</v>
      </c>
    </row>
    <row r="24" spans="1:3" x14ac:dyDescent="0.3">
      <c r="A24" s="45" t="s">
        <v>837</v>
      </c>
      <c r="B24" s="46">
        <f>ROUND(SUMIF('Trial Balance'!S:S,A24,'Trial Balance'!H:H),0)</f>
        <v>0</v>
      </c>
      <c r="C24" s="46">
        <f>ROUND(SUMIF('Trial Balance'!S:S,A24,'Trial Balance'!K:K),0)</f>
        <v>0</v>
      </c>
    </row>
    <row r="25" spans="1:3" x14ac:dyDescent="0.3">
      <c r="A25" s="45" t="s">
        <v>838</v>
      </c>
      <c r="B25" s="46">
        <f>ROUND(SUMIF('Trial Balance'!S:S,A25,'Trial Balance'!H:H),0)</f>
        <v>0</v>
      </c>
      <c r="C25" s="46">
        <f>ROUND(SUMIF('Trial Balance'!S:S,A25,'Trial Balance'!K:K),0)</f>
        <v>0</v>
      </c>
    </row>
    <row r="26" spans="1:3" x14ac:dyDescent="0.3">
      <c r="A26" s="45" t="s">
        <v>839</v>
      </c>
      <c r="B26" s="46">
        <f>ROUND(SUMIF('Trial Balance'!S:S,A26,'Trial Balance'!H:H),0)</f>
        <v>0</v>
      </c>
      <c r="C26" s="46">
        <f>ROUND(SUMIF('Trial Balance'!S:S,A26,'Trial Balance'!K:K),0)</f>
        <v>0</v>
      </c>
    </row>
    <row r="27" spans="1:3" x14ac:dyDescent="0.3">
      <c r="A27" s="44" t="s">
        <v>721</v>
      </c>
      <c r="B27" s="76">
        <f>SUM(B19:B26)</f>
        <v>0</v>
      </c>
      <c r="C27" s="76">
        <f>SUM(C19:C26)</f>
        <v>0</v>
      </c>
    </row>
    <row r="28" spans="1:3" ht="12.5" thickBot="1" x14ac:dyDescent="0.35">
      <c r="A28" s="201" t="s">
        <v>756</v>
      </c>
      <c r="B28" s="187">
        <f>'2. F20'!D37</f>
        <v>0</v>
      </c>
      <c r="C28" s="187">
        <f>'2. F20'!E37</f>
        <v>0</v>
      </c>
    </row>
    <row r="29" spans="1:3" ht="12.5" thickTop="1" x14ac:dyDescent="0.3">
      <c r="A29" s="202" t="s">
        <v>207</v>
      </c>
      <c r="B29" s="203">
        <f>B27-B28</f>
        <v>0</v>
      </c>
      <c r="C29" s="203">
        <f>C27-C28</f>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30"/>
  <sheetViews>
    <sheetView showGridLines="0" workbookViewId="0">
      <selection activeCell="B16" sqref="B16"/>
    </sheetView>
  </sheetViews>
  <sheetFormatPr defaultColWidth="63.44140625" defaultRowHeight="12" x14ac:dyDescent="0.3"/>
  <cols>
    <col min="1" max="1" width="17.33203125" bestFit="1" customWidth="1"/>
    <col min="2" max="2" width="56.6640625" bestFit="1" customWidth="1"/>
    <col min="3" max="3" width="11.6640625" bestFit="1" customWidth="1"/>
    <col min="4" max="4" width="11.44140625" bestFit="1" customWidth="1"/>
  </cols>
  <sheetData>
    <row r="1" spans="1:4" x14ac:dyDescent="0.3">
      <c r="A1" s="1" t="str">
        <f>'Trial Balance'!A1</f>
        <v>Companie:</v>
      </c>
      <c r="B1" s="18">
        <f>'Trial Balance'!B1</f>
        <v>0</v>
      </c>
    </row>
    <row r="2" spans="1:4" x14ac:dyDescent="0.3">
      <c r="A2" s="1" t="str">
        <f>'Trial Balance'!A2</f>
        <v xml:space="preserve">Adresa:                    </v>
      </c>
      <c r="B2" s="18">
        <f>'Trial Balance'!B2</f>
        <v>0</v>
      </c>
    </row>
    <row r="3" spans="1:4" x14ac:dyDescent="0.3">
      <c r="A3" s="1" t="str">
        <f>'Trial Balance'!A3</f>
        <v xml:space="preserve">Cod fiscal TVA: </v>
      </c>
      <c r="B3" s="18">
        <f>'Trial Balance'!B3</f>
        <v>0</v>
      </c>
    </row>
    <row r="4" spans="1:4" x14ac:dyDescent="0.3">
      <c r="A4" s="1" t="str">
        <f>'Trial Balance'!A4</f>
        <v xml:space="preserve">Nr. de inregistrare:      </v>
      </c>
      <c r="B4" s="18">
        <f>'Trial Balance'!B4</f>
        <v>0</v>
      </c>
    </row>
    <row r="5" spans="1:4" x14ac:dyDescent="0.3">
      <c r="A5" s="1" t="str">
        <f>'Trial Balance'!A5</f>
        <v xml:space="preserve">Tipul companiei:      </v>
      </c>
      <c r="B5" s="18">
        <f>'Trial Balance'!B5</f>
        <v>0</v>
      </c>
    </row>
    <row r="6" spans="1:4" x14ac:dyDescent="0.3">
      <c r="A6" s="1" t="str">
        <f>'Trial Balance'!A6</f>
        <v xml:space="preserve">Activitate principala:         </v>
      </c>
      <c r="B6" s="18">
        <f>'Trial Balance'!B6</f>
        <v>0</v>
      </c>
    </row>
    <row r="7" spans="1:4" x14ac:dyDescent="0.3">
      <c r="A7" s="1" t="str">
        <f>'Trial Balance'!A7</f>
        <v>An financiar</v>
      </c>
      <c r="B7" s="18">
        <f>'Trial Balance'!B7</f>
        <v>0</v>
      </c>
    </row>
    <row r="9" spans="1:4" x14ac:dyDescent="0.3">
      <c r="A9" s="3" t="s">
        <v>840</v>
      </c>
    </row>
    <row r="11" spans="1:4" x14ac:dyDescent="0.3">
      <c r="A11" s="45"/>
      <c r="B11" s="45"/>
      <c r="C11" s="44">
        <f>'Trial Balance'!J6</f>
        <v>-1</v>
      </c>
      <c r="D11" s="44">
        <f>'Trial Balance'!K6</f>
        <v>0</v>
      </c>
    </row>
    <row r="12" spans="1:4" x14ac:dyDescent="0.3">
      <c r="A12" s="45">
        <v>1</v>
      </c>
      <c r="B12" s="45" t="s">
        <v>841</v>
      </c>
      <c r="C12" s="46">
        <f>ROUND(SUMIF('Trial Balance'!S:S,B12,'Trial Balance'!H:H),0)</f>
        <v>0</v>
      </c>
      <c r="D12" s="46">
        <f>ROUND(SUMIF('Trial Balance'!S:S,B12,'Trial Balance'!K:K),0)</f>
        <v>0</v>
      </c>
    </row>
    <row r="13" spans="1:4" x14ac:dyDescent="0.3">
      <c r="A13" s="45">
        <v>2</v>
      </c>
      <c r="B13" s="45" t="s">
        <v>842</v>
      </c>
      <c r="C13" s="46">
        <f>ROUND(SUMIF('Trial Balance'!S:S,B13,'Trial Balance'!H:H),0)</f>
        <v>0</v>
      </c>
      <c r="D13" s="46">
        <f>ROUND(SUMIF('Trial Balance'!S:S,B13,'Trial Balance'!K:K),0)</f>
        <v>0</v>
      </c>
    </row>
    <row r="14" spans="1:4" x14ac:dyDescent="0.3">
      <c r="A14" s="45">
        <v>3</v>
      </c>
      <c r="B14" s="45" t="s">
        <v>843</v>
      </c>
      <c r="C14" s="46">
        <f>ROUND(SUMIF('Trial Balance'!S:S,B14,'Trial Balance'!H:H),0)</f>
        <v>0</v>
      </c>
      <c r="D14" s="46">
        <f>ROUND(SUMIF('Trial Balance'!S:S,B14,'Trial Balance'!K:K),0)</f>
        <v>0</v>
      </c>
    </row>
    <row r="15" spans="1:4" x14ac:dyDescent="0.3">
      <c r="A15" s="45">
        <v>4</v>
      </c>
      <c r="B15" s="45" t="s">
        <v>844</v>
      </c>
      <c r="C15" s="46">
        <f>ROUND(SUMIF('Trial Balance'!S:S,B15,'Trial Balance'!H:H),0)</f>
        <v>0</v>
      </c>
      <c r="D15" s="46">
        <f>ROUND(SUMIF('Trial Balance'!S:S,B15,'Trial Balance'!K:K),0)</f>
        <v>0</v>
      </c>
    </row>
    <row r="16" spans="1:4" x14ac:dyDescent="0.3">
      <c r="A16" s="45">
        <v>5</v>
      </c>
      <c r="B16" s="45" t="s">
        <v>845</v>
      </c>
      <c r="C16" s="46">
        <f>ROUND(SUMIF('Trial Balance'!S:S,B16,'Trial Balance'!H:H),0)</f>
        <v>0</v>
      </c>
      <c r="D16" s="46">
        <f>ROUND(SUMIF('Trial Balance'!S:S,B16,'Trial Balance'!K:K),0)</f>
        <v>0</v>
      </c>
    </row>
    <row r="17" spans="1:4" x14ac:dyDescent="0.3">
      <c r="A17" s="49">
        <v>6</v>
      </c>
      <c r="B17" s="49" t="s">
        <v>846</v>
      </c>
      <c r="C17" s="133">
        <f>ROUND(SUMIF('Trial Balance'!S:S,B17,'Trial Balance'!H:H),0)</f>
        <v>0</v>
      </c>
      <c r="D17" s="133">
        <f>ROUND(SUMIF('Trial Balance'!S:S,B17,'Trial Balance'!K:K),0)</f>
        <v>0</v>
      </c>
    </row>
    <row r="18" spans="1:4" x14ac:dyDescent="0.3">
      <c r="A18" s="49">
        <v>7</v>
      </c>
      <c r="B18" s="49" t="s">
        <v>847</v>
      </c>
      <c r="C18" s="133">
        <f>ROUND(SUMIF('Trial Balance'!S:S,B18,'Trial Balance'!H:H),0)</f>
        <v>0</v>
      </c>
      <c r="D18" s="133">
        <f>ROUND(SUMIF('Trial Balance'!S:S,B18,'Trial Balance'!K:K),0)</f>
        <v>0</v>
      </c>
    </row>
    <row r="19" spans="1:4" x14ac:dyDescent="0.3">
      <c r="A19" s="45">
        <v>8</v>
      </c>
      <c r="B19" s="45" t="s">
        <v>848</v>
      </c>
      <c r="C19" s="46">
        <f>ROUND(SUMIF('Trial Balance'!S:S,B19,'Trial Balance'!H:H),0)</f>
        <v>0</v>
      </c>
      <c r="D19" s="46">
        <f>ROUND(SUMIF('Trial Balance'!S:S,B19,'Trial Balance'!K:K),0)</f>
        <v>0</v>
      </c>
    </row>
    <row r="20" spans="1:4" x14ac:dyDescent="0.3">
      <c r="A20" s="45">
        <v>9</v>
      </c>
      <c r="B20" s="45" t="s">
        <v>849</v>
      </c>
      <c r="C20" s="46">
        <f>ROUND(SUMIF('Trial Balance'!S:S,B20,'Trial Balance'!H:H),0)</f>
        <v>0</v>
      </c>
      <c r="D20" s="46">
        <f>ROUND(SUMIF('Trial Balance'!S:S,B20,'Trial Balance'!K:K),0)</f>
        <v>0</v>
      </c>
    </row>
    <row r="21" spans="1:4" x14ac:dyDescent="0.3">
      <c r="A21" s="45">
        <v>10</v>
      </c>
      <c r="B21" s="45" t="s">
        <v>850</v>
      </c>
      <c r="C21" s="46">
        <f>ROUND(SUMIF('Trial Balance'!S:S,B21,'Trial Balance'!H:H),0)</f>
        <v>0</v>
      </c>
      <c r="D21" s="46">
        <f>ROUND(SUMIF('Trial Balance'!S:S,B21,'Trial Balance'!K:K),0)</f>
        <v>0</v>
      </c>
    </row>
    <row r="22" spans="1:4" x14ac:dyDescent="0.3">
      <c r="A22" s="45">
        <v>11</v>
      </c>
      <c r="B22" s="45" t="s">
        <v>851</v>
      </c>
      <c r="C22" s="46">
        <f>ROUND(SUMIF('Trial Balance'!S:S,B22,'Trial Balance'!H:H),0)</f>
        <v>0</v>
      </c>
      <c r="D22" s="46">
        <f>ROUND(SUMIF('Trial Balance'!S:S,B22,'Trial Balance'!K:K),0)</f>
        <v>0</v>
      </c>
    </row>
    <row r="23" spans="1:4" x14ac:dyDescent="0.3">
      <c r="A23" s="45">
        <v>12</v>
      </c>
      <c r="B23" s="45" t="s">
        <v>852</v>
      </c>
      <c r="C23" s="46">
        <f>ROUND(SUMIF('Trial Balance'!S:S,B23,'Trial Balance'!H:H),0)</f>
        <v>0</v>
      </c>
      <c r="D23" s="46">
        <f>ROUND(SUMIF('Trial Balance'!S:S,B23,'Trial Balance'!K:K),0)</f>
        <v>0</v>
      </c>
    </row>
    <row r="24" spans="1:4" x14ac:dyDescent="0.3">
      <c r="A24" s="44" t="s">
        <v>853</v>
      </c>
      <c r="B24" s="44" t="s">
        <v>854</v>
      </c>
      <c r="C24" s="76">
        <f>SUM(C12:C23)</f>
        <v>0</v>
      </c>
      <c r="D24" s="76">
        <f>SUM(D12:D23)</f>
        <v>0</v>
      </c>
    </row>
    <row r="25" spans="1:4" x14ac:dyDescent="0.3">
      <c r="A25" s="45">
        <v>14</v>
      </c>
      <c r="B25" s="45" t="s">
        <v>855</v>
      </c>
      <c r="C25" s="46">
        <f>ROUND(SUMIF('Trial Balance'!S:S,B25,'Trial Balance'!H:H),0)</f>
        <v>0</v>
      </c>
      <c r="D25" s="46">
        <f>ROUND(SUMIF('Trial Balance'!S:S,B25,'Trial Balance'!K:K),0)</f>
        <v>0</v>
      </c>
    </row>
    <row r="26" spans="1:4" x14ac:dyDescent="0.3">
      <c r="A26" s="45">
        <v>15</v>
      </c>
      <c r="B26" s="45" t="s">
        <v>856</v>
      </c>
      <c r="C26" s="46">
        <f>ROUND(SUMIF('Trial Balance'!S:S,B26,'Trial Balance'!H:H),0)</f>
        <v>0</v>
      </c>
      <c r="D26" s="46">
        <f>ROUND(SUMIF('Trial Balance'!S:S,B26,'Trial Balance'!K:K),0)</f>
        <v>0</v>
      </c>
    </row>
    <row r="27" spans="1:4" x14ac:dyDescent="0.3">
      <c r="A27" s="45">
        <v>16</v>
      </c>
      <c r="B27" s="45" t="s">
        <v>857</v>
      </c>
      <c r="C27" s="46">
        <f>ROUND(SUMIF('Trial Balance'!S:S,B27,'Trial Balance'!H:H),0)</f>
        <v>0</v>
      </c>
      <c r="D27" s="46">
        <f>ROUND(SUMIF('Trial Balance'!S:S,B27,'Trial Balance'!K:K),0)</f>
        <v>0</v>
      </c>
    </row>
    <row r="28" spans="1:4" x14ac:dyDescent="0.3">
      <c r="A28" s="45">
        <v>17</v>
      </c>
      <c r="B28" s="45" t="s">
        <v>858</v>
      </c>
      <c r="C28" s="46">
        <f>ROUND(SUMIF('Trial Balance'!S:S,B28,'Trial Balance'!H:H),0)</f>
        <v>0</v>
      </c>
      <c r="D28" s="46">
        <f>ROUND(SUMIF('Trial Balance'!S:S,B28,'Trial Balance'!K:K),0)</f>
        <v>0</v>
      </c>
    </row>
    <row r="29" spans="1:4" x14ac:dyDescent="0.3">
      <c r="A29" s="45">
        <v>18</v>
      </c>
      <c r="B29" s="45" t="s">
        <v>859</v>
      </c>
      <c r="C29" s="46">
        <f>ROUND(SUMIF('Trial Balance'!S:S,B29,'Trial Balance'!H:H),0)</f>
        <v>0</v>
      </c>
      <c r="D29" s="46">
        <f>ROUND(SUMIF('Trial Balance'!S:S,B29,'Trial Balance'!K:K),0)</f>
        <v>0</v>
      </c>
    </row>
    <row r="30" spans="1:4" x14ac:dyDescent="0.3">
      <c r="A30" s="44" t="s">
        <v>860</v>
      </c>
      <c r="B30" s="44" t="s">
        <v>311</v>
      </c>
      <c r="C30" s="76">
        <f>SUM(C24:C29)</f>
        <v>0</v>
      </c>
      <c r="D30" s="76">
        <f>SUM(D24:D29)</f>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filterMode="1">
    <tabColor rgb="FF7030A0"/>
  </sheetPr>
  <dimension ref="A1:N370"/>
  <sheetViews>
    <sheetView showGridLines="0" zoomScale="80" zoomScaleNormal="80" zoomScaleSheetLayoutView="80" workbookViewId="0">
      <pane xSplit="2" ySplit="1" topLeftCell="F2" activePane="bottomRight" state="frozen"/>
      <selection activeCell="A6" sqref="A6"/>
      <selection pane="topRight" activeCell="A6" sqref="A6"/>
      <selection pane="bottomLeft" activeCell="A6" sqref="A6"/>
      <selection pane="bottomRight" activeCell="A6" sqref="A6"/>
    </sheetView>
  </sheetViews>
  <sheetFormatPr defaultColWidth="11.6640625" defaultRowHeight="10" x14ac:dyDescent="0.2"/>
  <cols>
    <col min="1" max="1" width="36.33203125" style="105" bestFit="1" customWidth="1"/>
    <col min="2" max="2" width="129.109375" style="96" bestFit="1" customWidth="1"/>
    <col min="3" max="3" width="32.44140625" style="96" customWidth="1"/>
    <col min="4" max="4" width="9.77734375" style="96" bestFit="1" customWidth="1"/>
    <col min="5" max="5" width="18.77734375" style="96" bestFit="1" customWidth="1"/>
    <col min="6" max="7" width="11.6640625" style="96" customWidth="1"/>
    <col min="8" max="8" width="15.44140625" style="96" customWidth="1"/>
    <col min="9" max="11" width="11.6640625" style="96" customWidth="1"/>
    <col min="12" max="12" width="7.6640625" style="96" bestFit="1" customWidth="1"/>
    <col min="13" max="16384" width="11.6640625" style="96"/>
  </cols>
  <sheetData>
    <row r="1" spans="1:14" s="95" customFormat="1" ht="66.75" customHeight="1" x14ac:dyDescent="0.2">
      <c r="A1" s="93" t="s">
        <v>861</v>
      </c>
      <c r="B1" s="94" t="s">
        <v>23</v>
      </c>
      <c r="C1" s="95" t="s">
        <v>862</v>
      </c>
      <c r="D1" s="95" t="s">
        <v>863</v>
      </c>
      <c r="E1" s="95" t="s">
        <v>864</v>
      </c>
      <c r="F1" s="95" t="s">
        <v>865</v>
      </c>
      <c r="G1" s="95" t="s">
        <v>19</v>
      </c>
      <c r="H1" s="95" t="s">
        <v>35</v>
      </c>
      <c r="M1" s="211" t="s">
        <v>2375</v>
      </c>
      <c r="N1" s="211" t="s">
        <v>2376</v>
      </c>
    </row>
    <row r="2" spans="1:14" ht="12.75" hidden="1" customHeight="1" x14ac:dyDescent="0.2">
      <c r="A2" s="96"/>
      <c r="B2" s="96" t="s">
        <v>867</v>
      </c>
      <c r="C2" s="96" t="s">
        <v>868</v>
      </c>
      <c r="D2" s="96" t="s">
        <v>594</v>
      </c>
      <c r="E2" s="96">
        <v>0</v>
      </c>
      <c r="G2" s="96" t="str">
        <f t="shared" ref="G2:G65" si="0">LEFT(A2)</f>
        <v/>
      </c>
    </row>
    <row r="3" spans="1:14" ht="12.75" hidden="1" customHeight="1" x14ac:dyDescent="0.2">
      <c r="A3" s="96" t="s">
        <v>869</v>
      </c>
      <c r="B3" s="96" t="s">
        <v>870</v>
      </c>
      <c r="C3" s="96" t="s">
        <v>868</v>
      </c>
      <c r="D3" s="96" t="s">
        <v>591</v>
      </c>
      <c r="E3" s="96">
        <v>0</v>
      </c>
      <c r="G3" s="96" t="str">
        <f t="shared" si="0"/>
        <v>1</v>
      </c>
    </row>
    <row r="4" spans="1:14" ht="12.75" hidden="1" customHeight="1" x14ac:dyDescent="0.2">
      <c r="A4" s="96" t="s">
        <v>871</v>
      </c>
      <c r="B4" s="96" t="s">
        <v>872</v>
      </c>
      <c r="C4" s="96" t="s">
        <v>868</v>
      </c>
      <c r="D4" s="96" t="s">
        <v>597</v>
      </c>
      <c r="E4" s="96">
        <v>0</v>
      </c>
      <c r="G4" s="96" t="str">
        <f t="shared" si="0"/>
        <v>1</v>
      </c>
    </row>
    <row r="5" spans="1:14" ht="12.75" hidden="1" customHeight="1" x14ac:dyDescent="0.2">
      <c r="A5" s="96" t="s">
        <v>873</v>
      </c>
      <c r="B5" s="96" t="s">
        <v>874</v>
      </c>
      <c r="C5" s="96" t="s">
        <v>868</v>
      </c>
      <c r="D5" s="96" t="s">
        <v>2065</v>
      </c>
      <c r="E5" s="96">
        <v>0</v>
      </c>
      <c r="G5" s="96" t="str">
        <f t="shared" si="0"/>
        <v>1</v>
      </c>
    </row>
    <row r="6" spans="1:14" ht="12.75" hidden="1" customHeight="1" x14ac:dyDescent="0.2">
      <c r="A6" s="96" t="s">
        <v>876</v>
      </c>
      <c r="B6" s="96" t="s">
        <v>877</v>
      </c>
      <c r="C6" s="96" t="s">
        <v>868</v>
      </c>
      <c r="D6" s="96" t="s">
        <v>875</v>
      </c>
      <c r="E6" s="96">
        <v>0</v>
      </c>
      <c r="G6" s="96" t="str">
        <f t="shared" si="0"/>
        <v>1</v>
      </c>
    </row>
    <row r="7" spans="1:14" ht="12.75" hidden="1" customHeight="1" x14ac:dyDescent="0.2">
      <c r="A7" s="96" t="s">
        <v>878</v>
      </c>
      <c r="B7" s="96" t="s">
        <v>879</v>
      </c>
      <c r="C7" s="96" t="s">
        <v>868</v>
      </c>
      <c r="D7" s="96" t="s">
        <v>600</v>
      </c>
      <c r="E7" s="96">
        <v>0</v>
      </c>
      <c r="G7" s="96" t="str">
        <f t="shared" si="0"/>
        <v>1</v>
      </c>
    </row>
    <row r="8" spans="1:14" ht="12.75" hidden="1" customHeight="1" x14ac:dyDescent="0.2">
      <c r="A8" s="96" t="s">
        <v>880</v>
      </c>
      <c r="B8" s="96" t="s">
        <v>605</v>
      </c>
      <c r="C8" s="96" t="s">
        <v>880</v>
      </c>
      <c r="D8" s="96" t="s">
        <v>600</v>
      </c>
      <c r="E8" s="96">
        <v>0</v>
      </c>
      <c r="G8" s="96" t="str">
        <f t="shared" si="0"/>
        <v>1</v>
      </c>
    </row>
    <row r="9" spans="1:14" ht="12.75" hidden="1" customHeight="1" x14ac:dyDescent="0.2">
      <c r="A9" s="96" t="s">
        <v>881</v>
      </c>
      <c r="B9" s="96" t="s">
        <v>882</v>
      </c>
      <c r="C9" s="96" t="s">
        <v>880</v>
      </c>
      <c r="D9" s="96" t="s">
        <v>603</v>
      </c>
      <c r="E9" s="96">
        <v>0</v>
      </c>
      <c r="G9" s="96" t="str">
        <f t="shared" si="0"/>
        <v>1</v>
      </c>
    </row>
    <row r="10" spans="1:14" ht="12.75" hidden="1" customHeight="1" x14ac:dyDescent="0.2">
      <c r="A10" s="96" t="s">
        <v>883</v>
      </c>
      <c r="B10" s="96" t="s">
        <v>884</v>
      </c>
      <c r="C10" s="96" t="s">
        <v>885</v>
      </c>
      <c r="D10" s="96" t="s">
        <v>606</v>
      </c>
      <c r="E10" s="96">
        <v>0</v>
      </c>
      <c r="G10" s="96" t="str">
        <f t="shared" si="0"/>
        <v>1</v>
      </c>
      <c r="I10" s="97"/>
      <c r="J10" s="97"/>
      <c r="K10" s="97"/>
      <c r="L10" s="97"/>
    </row>
    <row r="11" spans="1:14" ht="12.75" hidden="1" customHeight="1" x14ac:dyDescent="0.2">
      <c r="A11" s="96" t="s">
        <v>886</v>
      </c>
      <c r="B11" s="96" t="s">
        <v>887</v>
      </c>
      <c r="C11" s="96" t="s">
        <v>885</v>
      </c>
      <c r="D11" s="96" t="s">
        <v>606</v>
      </c>
      <c r="E11" s="96">
        <v>0</v>
      </c>
      <c r="G11" s="96" t="str">
        <f t="shared" si="0"/>
        <v>1</v>
      </c>
      <c r="I11" s="98"/>
      <c r="J11" s="98"/>
      <c r="K11" s="98"/>
      <c r="L11" s="98">
        <v>-8059</v>
      </c>
    </row>
    <row r="12" spans="1:14" ht="12.75" hidden="1" customHeight="1" x14ac:dyDescent="0.2">
      <c r="A12" s="96" t="s">
        <v>888</v>
      </c>
      <c r="B12" s="96" t="s">
        <v>889</v>
      </c>
      <c r="C12" s="96" t="s">
        <v>885</v>
      </c>
      <c r="D12" s="96" t="s">
        <v>606</v>
      </c>
      <c r="E12" s="96">
        <v>0</v>
      </c>
      <c r="G12" s="96" t="str">
        <f t="shared" si="0"/>
        <v>1</v>
      </c>
      <c r="I12" s="98"/>
      <c r="J12" s="98"/>
      <c r="K12" s="98"/>
      <c r="L12" s="98">
        <v>-8059</v>
      </c>
    </row>
    <row r="13" spans="1:14" ht="12.75" hidden="1" customHeight="1" x14ac:dyDescent="0.2">
      <c r="A13" s="96" t="s">
        <v>890</v>
      </c>
      <c r="B13" s="96" t="s">
        <v>891</v>
      </c>
      <c r="C13" s="96" t="s">
        <v>885</v>
      </c>
      <c r="D13" s="96" t="s">
        <v>606</v>
      </c>
      <c r="E13" s="96">
        <v>0</v>
      </c>
      <c r="G13" s="96" t="str">
        <f t="shared" si="0"/>
        <v>1</v>
      </c>
      <c r="I13" s="98"/>
      <c r="J13" s="98"/>
      <c r="K13" s="98"/>
      <c r="L13" s="98">
        <v>-8059</v>
      </c>
    </row>
    <row r="14" spans="1:14" ht="12.75" hidden="1" customHeight="1" x14ac:dyDescent="0.2">
      <c r="A14" s="96" t="s">
        <v>892</v>
      </c>
      <c r="B14" s="96" t="s">
        <v>893</v>
      </c>
      <c r="C14" s="96" t="s">
        <v>892</v>
      </c>
      <c r="D14" s="96" t="s">
        <v>609</v>
      </c>
      <c r="E14" s="96">
        <v>0</v>
      </c>
      <c r="G14" s="96" t="str">
        <f t="shared" si="0"/>
        <v>1</v>
      </c>
      <c r="I14" s="98"/>
      <c r="J14" s="98"/>
      <c r="K14" s="98"/>
      <c r="L14" s="98">
        <v>-8059</v>
      </c>
    </row>
    <row r="15" spans="1:14" ht="12.75" hidden="1" customHeight="1" x14ac:dyDescent="0.2">
      <c r="A15" s="96" t="s">
        <v>894</v>
      </c>
      <c r="B15" s="96" t="s">
        <v>895</v>
      </c>
      <c r="C15" s="96" t="s">
        <v>896</v>
      </c>
      <c r="D15" s="96" t="s">
        <v>612</v>
      </c>
      <c r="E15" s="96">
        <v>0</v>
      </c>
      <c r="G15" s="96" t="str">
        <f t="shared" si="0"/>
        <v>1</v>
      </c>
      <c r="I15" s="98"/>
      <c r="J15" s="98"/>
      <c r="K15" s="98"/>
      <c r="L15" s="98">
        <v>-8059</v>
      </c>
    </row>
    <row r="16" spans="1:14" ht="12.75" hidden="1" customHeight="1" x14ac:dyDescent="0.2">
      <c r="A16" s="96" t="s">
        <v>897</v>
      </c>
      <c r="B16" s="96" t="s">
        <v>898</v>
      </c>
      <c r="C16" s="96" t="s">
        <v>896</v>
      </c>
      <c r="D16" s="96" t="s">
        <v>614</v>
      </c>
      <c r="E16" s="96">
        <v>0</v>
      </c>
      <c r="G16" s="96" t="str">
        <f t="shared" si="0"/>
        <v>1</v>
      </c>
      <c r="I16" s="98"/>
      <c r="J16" s="98"/>
      <c r="K16" s="98"/>
      <c r="L16" s="98">
        <v>-8059</v>
      </c>
    </row>
    <row r="17" spans="1:12" ht="12.75" hidden="1" customHeight="1" x14ac:dyDescent="0.2">
      <c r="A17" s="96" t="s">
        <v>899</v>
      </c>
      <c r="B17" s="99" t="s">
        <v>900</v>
      </c>
      <c r="C17" s="96" t="s">
        <v>896</v>
      </c>
      <c r="D17" s="96" t="s">
        <v>901</v>
      </c>
      <c r="E17" s="96">
        <v>0</v>
      </c>
      <c r="G17" s="96" t="str">
        <f t="shared" si="0"/>
        <v>1</v>
      </c>
      <c r="I17" s="98"/>
      <c r="J17" s="98"/>
      <c r="K17" s="98"/>
      <c r="L17" s="98">
        <v>-8059</v>
      </c>
    </row>
    <row r="18" spans="1:12" ht="12.75" hidden="1" customHeight="1" x14ac:dyDescent="0.2">
      <c r="A18" s="96" t="s">
        <v>902</v>
      </c>
      <c r="B18" s="96" t="s">
        <v>903</v>
      </c>
      <c r="C18" s="96" t="s">
        <v>896</v>
      </c>
      <c r="D18" s="96" t="s">
        <v>617</v>
      </c>
      <c r="E18" s="96">
        <v>0</v>
      </c>
      <c r="G18" s="96" t="str">
        <f t="shared" si="0"/>
        <v>1</v>
      </c>
      <c r="I18" s="98"/>
      <c r="J18" s="98"/>
      <c r="K18" s="98"/>
      <c r="L18" s="98">
        <v>-8059</v>
      </c>
    </row>
    <row r="19" spans="1:12" ht="12.75" hidden="1" customHeight="1" x14ac:dyDescent="0.2">
      <c r="A19" s="96" t="s">
        <v>904</v>
      </c>
      <c r="B19" s="96" t="s">
        <v>905</v>
      </c>
      <c r="C19" s="96" t="s">
        <v>906</v>
      </c>
      <c r="D19" s="96" t="s">
        <v>620</v>
      </c>
      <c r="E19" s="96">
        <v>0</v>
      </c>
      <c r="G19" s="96" t="str">
        <f t="shared" si="0"/>
        <v>1</v>
      </c>
      <c r="I19" s="98"/>
      <c r="J19" s="98"/>
      <c r="K19" s="98"/>
      <c r="L19" s="98">
        <v>-8059</v>
      </c>
    </row>
    <row r="20" spans="1:12" ht="12.75" hidden="1" customHeight="1" x14ac:dyDescent="0.2">
      <c r="A20" s="96" t="s">
        <v>907</v>
      </c>
      <c r="B20" s="96" t="s">
        <v>908</v>
      </c>
      <c r="C20" s="96" t="s">
        <v>906</v>
      </c>
      <c r="D20" s="96" t="s">
        <v>620</v>
      </c>
      <c r="E20" s="96">
        <v>0</v>
      </c>
      <c r="G20" s="96" t="str">
        <f t="shared" si="0"/>
        <v>1</v>
      </c>
      <c r="I20" s="98"/>
      <c r="J20" s="98"/>
      <c r="K20" s="98"/>
      <c r="L20" s="98">
        <v>-8059</v>
      </c>
    </row>
    <row r="21" spans="1:12" ht="12.75" hidden="1" customHeight="1" x14ac:dyDescent="0.2">
      <c r="A21" s="96" t="s">
        <v>909</v>
      </c>
      <c r="B21" s="96" t="s">
        <v>910</v>
      </c>
      <c r="C21" s="96" t="s">
        <v>906</v>
      </c>
      <c r="D21" s="96" t="s">
        <v>620</v>
      </c>
      <c r="E21" s="96">
        <v>0</v>
      </c>
      <c r="G21" s="96" t="str">
        <f t="shared" si="0"/>
        <v>1</v>
      </c>
      <c r="I21" s="98"/>
      <c r="J21" s="98"/>
      <c r="K21" s="98"/>
      <c r="L21" s="98">
        <v>-8059</v>
      </c>
    </row>
    <row r="22" spans="1:12" ht="12.75" hidden="1" customHeight="1" x14ac:dyDescent="0.2">
      <c r="A22" s="96" t="s">
        <v>911</v>
      </c>
      <c r="B22" s="96" t="s">
        <v>912</v>
      </c>
      <c r="C22" s="96" t="s">
        <v>913</v>
      </c>
      <c r="D22" s="96" t="s">
        <v>901</v>
      </c>
      <c r="E22" s="96">
        <v>0</v>
      </c>
      <c r="G22" s="96" t="str">
        <f t="shared" si="0"/>
        <v>1</v>
      </c>
      <c r="I22" s="98"/>
      <c r="J22" s="98"/>
      <c r="K22" s="98"/>
      <c r="L22" s="98">
        <v>-8059</v>
      </c>
    </row>
    <row r="23" spans="1:12" ht="12.75" hidden="1" customHeight="1" x14ac:dyDescent="0.2">
      <c r="A23" s="96" t="s">
        <v>914</v>
      </c>
      <c r="B23" s="96" t="s">
        <v>915</v>
      </c>
      <c r="C23" s="96" t="s">
        <v>913</v>
      </c>
      <c r="D23" s="96" t="s">
        <v>901</v>
      </c>
      <c r="E23" s="96">
        <v>0</v>
      </c>
      <c r="G23" s="96" t="str">
        <f t="shared" si="0"/>
        <v>1</v>
      </c>
      <c r="I23" s="98"/>
      <c r="J23" s="98"/>
      <c r="K23" s="98"/>
      <c r="L23" s="98">
        <v>-8059</v>
      </c>
    </row>
    <row r="24" spans="1:12" ht="12.75" hidden="1" customHeight="1" x14ac:dyDescent="0.2">
      <c r="A24" s="96" t="s">
        <v>916</v>
      </c>
      <c r="B24" s="96" t="s">
        <v>917</v>
      </c>
      <c r="C24" s="96" t="s">
        <v>913</v>
      </c>
      <c r="D24" s="96" t="s">
        <v>901</v>
      </c>
      <c r="E24" s="96">
        <v>0</v>
      </c>
      <c r="G24" s="96" t="str">
        <f t="shared" si="0"/>
        <v>1</v>
      </c>
      <c r="I24" s="98"/>
      <c r="J24" s="98"/>
      <c r="K24" s="98"/>
      <c r="L24" s="98">
        <v>-8059</v>
      </c>
    </row>
    <row r="25" spans="1:12" ht="12.75" hidden="1" customHeight="1" x14ac:dyDescent="0.2">
      <c r="A25" s="96" t="s">
        <v>918</v>
      </c>
      <c r="B25" s="96" t="s">
        <v>917</v>
      </c>
      <c r="C25" s="96" t="s">
        <v>913</v>
      </c>
      <c r="D25" s="96" t="s">
        <v>901</v>
      </c>
      <c r="E25" s="96">
        <v>0</v>
      </c>
      <c r="G25" s="96" t="str">
        <f t="shared" si="0"/>
        <v>1</v>
      </c>
      <c r="I25" s="98"/>
      <c r="J25" s="98"/>
      <c r="K25" s="98"/>
      <c r="L25" s="98">
        <v>-8059</v>
      </c>
    </row>
    <row r="26" spans="1:12" ht="12.75" hidden="1" customHeight="1" x14ac:dyDescent="0.2">
      <c r="A26" s="96" t="s">
        <v>919</v>
      </c>
      <c r="B26" s="96" t="s">
        <v>920</v>
      </c>
      <c r="C26" s="96" t="s">
        <v>913</v>
      </c>
      <c r="D26" s="96" t="s">
        <v>901</v>
      </c>
      <c r="E26" s="96">
        <v>0</v>
      </c>
      <c r="G26" s="96" t="str">
        <f t="shared" si="0"/>
        <v>1</v>
      </c>
      <c r="I26" s="98"/>
      <c r="J26" s="98"/>
      <c r="K26" s="98"/>
      <c r="L26" s="98">
        <v>-8059</v>
      </c>
    </row>
    <row r="27" spans="1:12" ht="12.75" hidden="1" customHeight="1" x14ac:dyDescent="0.2">
      <c r="A27" s="96" t="s">
        <v>921</v>
      </c>
      <c r="B27" s="96" t="s">
        <v>922</v>
      </c>
      <c r="C27" s="96" t="s">
        <v>913</v>
      </c>
      <c r="D27" s="96" t="s">
        <v>901</v>
      </c>
      <c r="E27" s="96">
        <v>0</v>
      </c>
      <c r="G27" s="96" t="str">
        <f t="shared" si="0"/>
        <v>1</v>
      </c>
      <c r="I27" s="98"/>
      <c r="J27" s="98"/>
      <c r="K27" s="98"/>
      <c r="L27" s="98">
        <v>-8059</v>
      </c>
    </row>
    <row r="28" spans="1:12" ht="12.75" hidden="1" customHeight="1" x14ac:dyDescent="0.2">
      <c r="A28" s="96" t="s">
        <v>923</v>
      </c>
      <c r="B28" s="96" t="s">
        <v>924</v>
      </c>
      <c r="C28" s="96" t="s">
        <v>923</v>
      </c>
      <c r="D28" s="96" t="s">
        <v>925</v>
      </c>
      <c r="E28" s="96">
        <v>0</v>
      </c>
      <c r="G28" s="96" t="str">
        <f t="shared" si="0"/>
        <v>1</v>
      </c>
      <c r="I28" s="98"/>
      <c r="J28" s="98"/>
      <c r="K28" s="98"/>
      <c r="L28" s="98">
        <v>-8059</v>
      </c>
    </row>
    <row r="29" spans="1:12" ht="12.75" hidden="1" customHeight="1" x14ac:dyDescent="0.2">
      <c r="A29" s="96" t="s">
        <v>926</v>
      </c>
      <c r="B29" s="96" t="s">
        <v>927</v>
      </c>
      <c r="C29" s="96" t="s">
        <v>926</v>
      </c>
      <c r="D29" s="96" t="s">
        <v>652</v>
      </c>
      <c r="E29" s="96">
        <v>0</v>
      </c>
      <c r="G29" s="96" t="str">
        <f t="shared" si="0"/>
        <v>1</v>
      </c>
      <c r="I29" s="98"/>
      <c r="J29" s="98"/>
      <c r="K29" s="98"/>
      <c r="L29" s="98">
        <v>-8059</v>
      </c>
    </row>
    <row r="30" spans="1:12" ht="12.75" hidden="1" customHeight="1" x14ac:dyDescent="0.2">
      <c r="A30" s="96" t="s">
        <v>928</v>
      </c>
      <c r="B30" s="96" t="s">
        <v>929</v>
      </c>
      <c r="C30" s="96" t="s">
        <v>928</v>
      </c>
      <c r="D30" s="96" t="s">
        <v>623</v>
      </c>
      <c r="E30" s="96">
        <v>0</v>
      </c>
      <c r="G30" s="96" t="str">
        <f t="shared" si="0"/>
        <v>1</v>
      </c>
      <c r="I30" s="98"/>
      <c r="J30" s="98"/>
      <c r="K30" s="98"/>
      <c r="L30" s="98">
        <v>-8059</v>
      </c>
    </row>
    <row r="31" spans="1:12" hidden="1" x14ac:dyDescent="0.2">
      <c r="A31" s="96" t="s">
        <v>930</v>
      </c>
      <c r="B31" s="96" t="s">
        <v>931</v>
      </c>
      <c r="C31" s="96" t="s">
        <v>928</v>
      </c>
      <c r="D31" s="96" t="s">
        <v>623</v>
      </c>
      <c r="E31" s="96">
        <v>0</v>
      </c>
      <c r="G31" s="96" t="str">
        <f t="shared" si="0"/>
        <v>1</v>
      </c>
      <c r="I31" s="98"/>
      <c r="J31" s="98"/>
      <c r="K31" s="98"/>
      <c r="L31" s="98">
        <v>-8059</v>
      </c>
    </row>
    <row r="32" spans="1:12" ht="12.75" hidden="1" customHeight="1" x14ac:dyDescent="0.2">
      <c r="A32" s="96" t="s">
        <v>932</v>
      </c>
      <c r="B32" s="96" t="s">
        <v>933</v>
      </c>
      <c r="C32" s="96" t="s">
        <v>928</v>
      </c>
      <c r="D32" s="96" t="s">
        <v>623</v>
      </c>
      <c r="E32" s="96">
        <v>0</v>
      </c>
      <c r="G32" s="96" t="str">
        <f t="shared" si="0"/>
        <v>1</v>
      </c>
      <c r="I32" s="98"/>
      <c r="J32" s="98"/>
      <c r="K32" s="98"/>
      <c r="L32" s="98">
        <v>-8059</v>
      </c>
    </row>
    <row r="33" spans="1:12" ht="12.75" hidden="1" customHeight="1" x14ac:dyDescent="0.2">
      <c r="A33" s="96" t="s">
        <v>934</v>
      </c>
      <c r="B33" s="96" t="s">
        <v>935</v>
      </c>
      <c r="C33" s="96" t="s">
        <v>934</v>
      </c>
      <c r="D33" s="96" t="s">
        <v>626</v>
      </c>
      <c r="E33" s="96">
        <v>0</v>
      </c>
      <c r="G33" s="96" t="str">
        <f t="shared" si="0"/>
        <v>1</v>
      </c>
      <c r="I33" s="98"/>
      <c r="J33" s="98"/>
      <c r="K33" s="98"/>
      <c r="L33" s="98">
        <v>-8059</v>
      </c>
    </row>
    <row r="34" spans="1:12" ht="12.75" hidden="1" customHeight="1" x14ac:dyDescent="0.2">
      <c r="A34" s="96" t="s">
        <v>936</v>
      </c>
      <c r="B34" s="96" t="s">
        <v>937</v>
      </c>
      <c r="C34" s="96" t="s">
        <v>934</v>
      </c>
      <c r="D34" s="96" t="s">
        <v>626</v>
      </c>
      <c r="E34" s="96">
        <v>0</v>
      </c>
      <c r="G34" s="96" t="str">
        <f t="shared" si="0"/>
        <v>1</v>
      </c>
      <c r="I34" s="98"/>
      <c r="J34" s="98"/>
      <c r="K34" s="98"/>
      <c r="L34" s="98">
        <v>-8059</v>
      </c>
    </row>
    <row r="35" spans="1:12" ht="12.75" hidden="1" customHeight="1" x14ac:dyDescent="0.2">
      <c r="A35" s="96" t="s">
        <v>938</v>
      </c>
      <c r="B35" s="96" t="s">
        <v>939</v>
      </c>
      <c r="C35" s="96" t="s">
        <v>934</v>
      </c>
      <c r="D35" s="96" t="s">
        <v>626</v>
      </c>
      <c r="E35" s="96">
        <v>0</v>
      </c>
      <c r="G35" s="96" t="str">
        <f t="shared" si="0"/>
        <v>1</v>
      </c>
      <c r="I35" s="98"/>
      <c r="J35" s="98"/>
      <c r="K35" s="98"/>
      <c r="L35" s="98">
        <v>-8059</v>
      </c>
    </row>
    <row r="36" spans="1:12" ht="12.75" hidden="1" customHeight="1" x14ac:dyDescent="0.2">
      <c r="A36" s="96" t="s">
        <v>940</v>
      </c>
      <c r="B36" s="96" t="s">
        <v>941</v>
      </c>
      <c r="C36" s="96" t="s">
        <v>934</v>
      </c>
      <c r="D36" s="96" t="s">
        <v>626</v>
      </c>
      <c r="E36" s="96">
        <v>0</v>
      </c>
      <c r="G36" s="96" t="str">
        <f t="shared" si="0"/>
        <v>1</v>
      </c>
      <c r="I36" s="98"/>
      <c r="J36" s="98"/>
      <c r="K36" s="98"/>
      <c r="L36" s="98">
        <v>-8059</v>
      </c>
    </row>
    <row r="37" spans="1:12" ht="12.75" hidden="1" customHeight="1" x14ac:dyDescent="0.2">
      <c r="A37" s="96" t="s">
        <v>942</v>
      </c>
      <c r="B37" s="96" t="s">
        <v>943</v>
      </c>
      <c r="C37" s="96" t="s">
        <v>944</v>
      </c>
      <c r="D37" s="96" t="s">
        <v>2066</v>
      </c>
      <c r="E37" s="96" t="s">
        <v>824</v>
      </c>
      <c r="G37" s="96" t="str">
        <f t="shared" si="0"/>
        <v>1</v>
      </c>
      <c r="I37" s="98"/>
      <c r="J37" s="98"/>
      <c r="K37" s="98"/>
      <c r="L37" s="98">
        <v>-8059</v>
      </c>
    </row>
    <row r="38" spans="1:12" ht="12.75" hidden="1" customHeight="1" x14ac:dyDescent="0.2">
      <c r="A38" s="96" t="s">
        <v>946</v>
      </c>
      <c r="B38" s="96" t="s">
        <v>947</v>
      </c>
      <c r="C38" s="96" t="s">
        <v>944</v>
      </c>
      <c r="D38" s="96" t="s">
        <v>945</v>
      </c>
      <c r="E38" s="96" t="s">
        <v>825</v>
      </c>
      <c r="G38" s="96" t="str">
        <f t="shared" si="0"/>
        <v>1</v>
      </c>
      <c r="I38" s="100"/>
      <c r="J38" s="100"/>
      <c r="K38" s="100"/>
      <c r="L38" s="100"/>
    </row>
    <row r="39" spans="1:12" ht="12.75" hidden="1" customHeight="1" x14ac:dyDescent="0.2">
      <c r="A39" s="96" t="s">
        <v>949</v>
      </c>
      <c r="B39" s="96" t="s">
        <v>950</v>
      </c>
      <c r="C39" s="96" t="s">
        <v>944</v>
      </c>
      <c r="D39" s="96" t="s">
        <v>948</v>
      </c>
      <c r="E39" s="96" t="s">
        <v>820</v>
      </c>
      <c r="G39" s="96" t="str">
        <f t="shared" si="0"/>
        <v>1</v>
      </c>
    </row>
    <row r="40" spans="1:12" ht="12.75" hidden="1" customHeight="1" x14ac:dyDescent="0.2">
      <c r="A40" s="96" t="s">
        <v>951</v>
      </c>
      <c r="B40" s="96" t="s">
        <v>952</v>
      </c>
      <c r="C40" s="96" t="s">
        <v>944</v>
      </c>
      <c r="D40" s="96" t="s">
        <v>948</v>
      </c>
      <c r="E40" s="101" t="s">
        <v>821</v>
      </c>
      <c r="G40" s="96" t="str">
        <f t="shared" si="0"/>
        <v>1</v>
      </c>
    </row>
    <row r="41" spans="1:12" ht="12.75" hidden="1" customHeight="1" x14ac:dyDescent="0.2">
      <c r="A41" s="96" t="s">
        <v>953</v>
      </c>
      <c r="B41" s="96" t="s">
        <v>954</v>
      </c>
      <c r="C41" s="96" t="s">
        <v>944</v>
      </c>
      <c r="D41" s="96" t="s">
        <v>948</v>
      </c>
      <c r="E41" s="101" t="s">
        <v>822</v>
      </c>
      <c r="G41" s="96" t="str">
        <f t="shared" si="0"/>
        <v>1</v>
      </c>
    </row>
    <row r="42" spans="1:12" ht="12.75" hidden="1" customHeight="1" x14ac:dyDescent="0.2">
      <c r="A42" s="96" t="s">
        <v>955</v>
      </c>
      <c r="B42" s="96" t="s">
        <v>956</v>
      </c>
      <c r="C42" s="96" t="s">
        <v>944</v>
      </c>
      <c r="D42" s="96" t="s">
        <v>948</v>
      </c>
      <c r="E42" s="96" t="s">
        <v>823</v>
      </c>
      <c r="G42" s="96" t="str">
        <f t="shared" si="0"/>
        <v>1</v>
      </c>
    </row>
    <row r="43" spans="1:12" ht="12.75" hidden="1" customHeight="1" x14ac:dyDescent="0.2">
      <c r="A43" s="96" t="s">
        <v>957</v>
      </c>
      <c r="B43" s="96" t="s">
        <v>958</v>
      </c>
      <c r="C43" s="96" t="s">
        <v>944</v>
      </c>
      <c r="D43" s="96" t="s">
        <v>948</v>
      </c>
      <c r="E43" s="96" t="s">
        <v>827</v>
      </c>
      <c r="G43" s="96" t="str">
        <f t="shared" si="0"/>
        <v>1</v>
      </c>
    </row>
    <row r="44" spans="1:12" ht="12.75" hidden="1" customHeight="1" x14ac:dyDescent="0.2">
      <c r="A44" s="96" t="s">
        <v>959</v>
      </c>
      <c r="B44" s="96" t="s">
        <v>960</v>
      </c>
      <c r="C44" s="96" t="s">
        <v>944</v>
      </c>
      <c r="D44" s="96" t="s">
        <v>2066</v>
      </c>
      <c r="E44" s="96" t="s">
        <v>826</v>
      </c>
      <c r="G44" s="96" t="str">
        <f t="shared" si="0"/>
        <v>1</v>
      </c>
    </row>
    <row r="45" spans="1:12" ht="12.75" hidden="1" customHeight="1" x14ac:dyDescent="0.2">
      <c r="A45" s="96" t="s">
        <v>961</v>
      </c>
      <c r="B45" s="96" t="s">
        <v>962</v>
      </c>
      <c r="C45" s="96" t="s">
        <v>961</v>
      </c>
      <c r="D45" s="96" t="s">
        <v>2067</v>
      </c>
      <c r="E45" s="101" t="s">
        <v>793</v>
      </c>
      <c r="G45" s="96" t="str">
        <f t="shared" si="0"/>
        <v>1</v>
      </c>
      <c r="H45" s="96" t="s">
        <v>2358</v>
      </c>
    </row>
    <row r="46" spans="1:12" ht="12.75" hidden="1" customHeight="1" x14ac:dyDescent="0.2">
      <c r="A46" s="96" t="s">
        <v>964</v>
      </c>
      <c r="B46" s="96" t="s">
        <v>965</v>
      </c>
      <c r="C46" s="96" t="s">
        <v>961</v>
      </c>
      <c r="D46" s="96" t="s">
        <v>2067</v>
      </c>
      <c r="E46" s="96">
        <v>0</v>
      </c>
      <c r="G46" s="96" t="str">
        <f t="shared" si="0"/>
        <v>1</v>
      </c>
      <c r="H46" s="96" t="s">
        <v>2358</v>
      </c>
    </row>
    <row r="47" spans="1:12" ht="12.75" hidden="1" customHeight="1" x14ac:dyDescent="0.2">
      <c r="A47" s="96" t="s">
        <v>966</v>
      </c>
      <c r="B47" s="96" t="s">
        <v>967</v>
      </c>
      <c r="C47" s="96" t="s">
        <v>961</v>
      </c>
      <c r="D47" s="96" t="s">
        <v>2067</v>
      </c>
      <c r="E47" s="96">
        <v>0</v>
      </c>
      <c r="G47" s="96" t="str">
        <f t="shared" si="0"/>
        <v>1</v>
      </c>
      <c r="H47" s="96" t="s">
        <v>2358</v>
      </c>
    </row>
    <row r="48" spans="1:12" ht="12" hidden="1" customHeight="1" x14ac:dyDescent="0.2">
      <c r="A48" s="96" t="s">
        <v>968</v>
      </c>
      <c r="B48" s="96" t="s">
        <v>969</v>
      </c>
      <c r="C48" s="96" t="s">
        <v>961</v>
      </c>
      <c r="D48" s="96" t="s">
        <v>2067</v>
      </c>
      <c r="E48" s="96">
        <v>0</v>
      </c>
      <c r="G48" s="96" t="str">
        <f t="shared" si="0"/>
        <v>1</v>
      </c>
      <c r="H48" s="96" t="s">
        <v>2358</v>
      </c>
    </row>
    <row r="49" spans="1:14" ht="12.75" hidden="1" customHeight="1" x14ac:dyDescent="0.2">
      <c r="A49" s="96" t="s">
        <v>970</v>
      </c>
      <c r="B49" s="96" t="s">
        <v>962</v>
      </c>
      <c r="C49" s="96" t="s">
        <v>961</v>
      </c>
      <c r="D49" s="96" t="s">
        <v>2067</v>
      </c>
      <c r="E49" s="96">
        <v>0</v>
      </c>
      <c r="G49" s="96" t="str">
        <f t="shared" si="0"/>
        <v>1</v>
      </c>
      <c r="H49" s="96" t="s">
        <v>2358</v>
      </c>
    </row>
    <row r="50" spans="1:14" ht="12.75" hidden="1" customHeight="1" x14ac:dyDescent="0.2">
      <c r="A50" s="96" t="s">
        <v>971</v>
      </c>
      <c r="B50" s="96" t="s">
        <v>972</v>
      </c>
      <c r="C50" s="96" t="s">
        <v>973</v>
      </c>
      <c r="D50" s="96" t="s">
        <v>2068</v>
      </c>
      <c r="E50" s="96">
        <v>0</v>
      </c>
      <c r="G50" s="96" t="str">
        <f t="shared" si="0"/>
        <v>1</v>
      </c>
      <c r="H50" s="96" t="s">
        <v>2358</v>
      </c>
    </row>
    <row r="51" spans="1:14" ht="12.75" hidden="1" customHeight="1" x14ac:dyDescent="0.2">
      <c r="A51" s="96" t="s">
        <v>974</v>
      </c>
      <c r="B51" s="96" t="s">
        <v>975</v>
      </c>
      <c r="C51" s="96" t="s">
        <v>973</v>
      </c>
      <c r="D51" s="96" t="s">
        <v>2068</v>
      </c>
      <c r="E51" s="96">
        <v>0</v>
      </c>
      <c r="G51" s="96" t="str">
        <f t="shared" si="0"/>
        <v>1</v>
      </c>
      <c r="H51" s="96" t="s">
        <v>2358</v>
      </c>
    </row>
    <row r="52" spans="1:14" ht="12.75" hidden="1" customHeight="1" x14ac:dyDescent="0.2">
      <c r="A52" s="96" t="s">
        <v>976</v>
      </c>
      <c r="B52" s="96" t="s">
        <v>977</v>
      </c>
      <c r="C52" s="96" t="s">
        <v>973</v>
      </c>
      <c r="D52" s="96" t="s">
        <v>2068</v>
      </c>
      <c r="E52" s="96">
        <v>0</v>
      </c>
      <c r="G52" s="96" t="str">
        <f t="shared" si="0"/>
        <v>1</v>
      </c>
      <c r="H52" s="96" t="s">
        <v>2358</v>
      </c>
    </row>
    <row r="53" spans="1:14" ht="15" hidden="1" customHeight="1" x14ac:dyDescent="0.2">
      <c r="A53" s="96" t="s">
        <v>978</v>
      </c>
      <c r="B53" s="96" t="s">
        <v>979</v>
      </c>
      <c r="C53" s="96" t="s">
        <v>973</v>
      </c>
      <c r="D53" s="96" t="s">
        <v>2068</v>
      </c>
      <c r="E53" s="96">
        <v>0</v>
      </c>
      <c r="G53" s="96" t="str">
        <f t="shared" si="0"/>
        <v>1</v>
      </c>
      <c r="H53" s="96" t="s">
        <v>2358</v>
      </c>
    </row>
    <row r="54" spans="1:14" ht="12.75" hidden="1" customHeight="1" x14ac:dyDescent="0.2">
      <c r="A54" s="96" t="s">
        <v>980</v>
      </c>
      <c r="B54" s="96" t="s">
        <v>981</v>
      </c>
      <c r="C54" s="96" t="s">
        <v>973</v>
      </c>
      <c r="D54" s="96" t="s">
        <v>2068</v>
      </c>
      <c r="E54" s="96">
        <v>0</v>
      </c>
      <c r="G54" s="96" t="str">
        <f t="shared" si="0"/>
        <v>1</v>
      </c>
      <c r="H54" s="96" t="s">
        <v>2358</v>
      </c>
    </row>
    <row r="55" spans="1:14" ht="12.75" hidden="1" customHeight="1" x14ac:dyDescent="0.2">
      <c r="A55" s="96" t="s">
        <v>982</v>
      </c>
      <c r="B55" s="96" t="s">
        <v>983</v>
      </c>
      <c r="C55" s="96" t="s">
        <v>973</v>
      </c>
      <c r="D55" s="96" t="s">
        <v>992</v>
      </c>
      <c r="E55" s="96">
        <v>0</v>
      </c>
      <c r="G55" s="96" t="str">
        <f t="shared" si="0"/>
        <v>1</v>
      </c>
      <c r="H55" s="96" t="s">
        <v>2358</v>
      </c>
    </row>
    <row r="56" spans="1:14" ht="12.75" hidden="1" customHeight="1" x14ac:dyDescent="0.2">
      <c r="A56" s="96" t="s">
        <v>984</v>
      </c>
      <c r="B56" s="96" t="s">
        <v>985</v>
      </c>
      <c r="C56" s="96" t="s">
        <v>973</v>
      </c>
      <c r="D56" s="96" t="s">
        <v>992</v>
      </c>
      <c r="E56" s="96">
        <v>0</v>
      </c>
      <c r="G56" s="96" t="str">
        <f t="shared" si="0"/>
        <v>1</v>
      </c>
      <c r="H56" s="96" t="s">
        <v>2358</v>
      </c>
    </row>
    <row r="57" spans="1:14" ht="12.75" hidden="1" customHeight="1" x14ac:dyDescent="0.2">
      <c r="A57" s="96" t="s">
        <v>986</v>
      </c>
      <c r="B57" s="96" t="s">
        <v>987</v>
      </c>
      <c r="C57" s="96" t="s">
        <v>988</v>
      </c>
      <c r="D57" s="96" t="s">
        <v>2069</v>
      </c>
      <c r="E57" s="96" t="s">
        <v>802</v>
      </c>
      <c r="G57" s="96" t="str">
        <f t="shared" si="0"/>
        <v>1</v>
      </c>
      <c r="H57" s="96" t="s">
        <v>2358</v>
      </c>
      <c r="M57" s="96" t="s">
        <v>2377</v>
      </c>
      <c r="N57" s="96" t="str">
        <f>M57</f>
        <v>Imprumuturi primite</v>
      </c>
    </row>
    <row r="58" spans="1:14" ht="12.75" hidden="1" customHeight="1" x14ac:dyDescent="0.2">
      <c r="A58" s="96" t="s">
        <v>990</v>
      </c>
      <c r="B58" s="96" t="s">
        <v>991</v>
      </c>
      <c r="C58" s="96" t="s">
        <v>988</v>
      </c>
      <c r="D58" s="96" t="s">
        <v>989</v>
      </c>
      <c r="E58" s="96" t="s">
        <v>802</v>
      </c>
      <c r="G58" s="96" t="str">
        <f t="shared" si="0"/>
        <v>1</v>
      </c>
      <c r="H58" s="96" t="s">
        <v>2358</v>
      </c>
      <c r="M58" s="96" t="s">
        <v>2377</v>
      </c>
      <c r="N58" s="96" t="str">
        <f>M58</f>
        <v>Imprumuturi primite</v>
      </c>
    </row>
    <row r="59" spans="1:14" ht="12.75" hidden="1" customHeight="1" x14ac:dyDescent="0.2">
      <c r="A59" s="96" t="s">
        <v>993</v>
      </c>
      <c r="B59" s="96" t="s">
        <v>994</v>
      </c>
      <c r="C59" s="96" t="s">
        <v>993</v>
      </c>
      <c r="D59" s="96" t="s">
        <v>1007</v>
      </c>
      <c r="E59" s="101" t="s">
        <v>805</v>
      </c>
      <c r="F59" s="96" t="s">
        <v>805</v>
      </c>
      <c r="G59" s="96" t="str">
        <f t="shared" si="0"/>
        <v>1</v>
      </c>
    </row>
    <row r="60" spans="1:14" ht="12.75" hidden="1" customHeight="1" x14ac:dyDescent="0.2">
      <c r="A60" s="96" t="s">
        <v>995</v>
      </c>
      <c r="B60" s="96" t="s">
        <v>996</v>
      </c>
      <c r="C60" s="96" t="s">
        <v>997</v>
      </c>
      <c r="D60" s="96" t="s">
        <v>2067</v>
      </c>
      <c r="E60" s="101" t="s">
        <v>793</v>
      </c>
      <c r="G60" s="96" t="str">
        <f t="shared" si="0"/>
        <v>1</v>
      </c>
    </row>
    <row r="61" spans="1:14" ht="12.75" hidden="1" customHeight="1" x14ac:dyDescent="0.2">
      <c r="A61" s="96" t="s">
        <v>998</v>
      </c>
      <c r="B61" s="96" t="s">
        <v>999</v>
      </c>
      <c r="C61" s="96" t="s">
        <v>997</v>
      </c>
      <c r="D61" s="96" t="s">
        <v>963</v>
      </c>
      <c r="E61" s="96" t="s">
        <v>1001</v>
      </c>
      <c r="G61" s="96" t="str">
        <f t="shared" si="0"/>
        <v>1</v>
      </c>
    </row>
    <row r="62" spans="1:14" ht="12.75" hidden="1" customHeight="1" x14ac:dyDescent="0.2">
      <c r="A62" s="96" t="s">
        <v>1002</v>
      </c>
      <c r="B62" s="96" t="s">
        <v>1003</v>
      </c>
      <c r="C62" s="96" t="s">
        <v>997</v>
      </c>
      <c r="D62" s="96" t="s">
        <v>1351</v>
      </c>
      <c r="E62" s="96" t="s">
        <v>802</v>
      </c>
      <c r="G62" s="96" t="str">
        <f t="shared" si="0"/>
        <v>1</v>
      </c>
      <c r="M62" s="96" t="s">
        <v>2377</v>
      </c>
      <c r="N62" s="96" t="str">
        <f t="shared" ref="N62:N63" si="1">M62</f>
        <v>Imprumuturi primite</v>
      </c>
    </row>
    <row r="63" spans="1:14" ht="12.75" hidden="1" customHeight="1" x14ac:dyDescent="0.2">
      <c r="A63" s="96" t="s">
        <v>1005</v>
      </c>
      <c r="B63" s="96" t="s">
        <v>1006</v>
      </c>
      <c r="C63" s="96" t="s">
        <v>997</v>
      </c>
      <c r="D63" s="96" t="s">
        <v>1004</v>
      </c>
      <c r="E63" s="96" t="s">
        <v>802</v>
      </c>
      <c r="G63" s="96" t="str">
        <f t="shared" si="0"/>
        <v>1</v>
      </c>
      <c r="M63" s="96" t="s">
        <v>2377</v>
      </c>
      <c r="N63" s="96" t="str">
        <f t="shared" si="1"/>
        <v>Imprumuturi primite</v>
      </c>
    </row>
    <row r="64" spans="1:14" ht="12.75" hidden="1" customHeight="1" x14ac:dyDescent="0.2">
      <c r="A64" s="96" t="s">
        <v>1008</v>
      </c>
      <c r="B64" s="96" t="s">
        <v>1009</v>
      </c>
      <c r="C64" s="96" t="s">
        <v>997</v>
      </c>
      <c r="D64" s="96" t="s">
        <v>1007</v>
      </c>
      <c r="E64" s="101" t="s">
        <v>805</v>
      </c>
      <c r="F64" s="96" t="s">
        <v>805</v>
      </c>
      <c r="G64" s="96" t="str">
        <f t="shared" si="0"/>
        <v>1</v>
      </c>
    </row>
    <row r="65" spans="1:7" ht="12.75" hidden="1" customHeight="1" x14ac:dyDescent="0.2">
      <c r="A65" s="96" t="s">
        <v>1010</v>
      </c>
      <c r="B65" s="96" t="s">
        <v>1011</v>
      </c>
      <c r="C65" s="96" t="s">
        <v>1010</v>
      </c>
      <c r="D65" s="96" t="s">
        <v>2067</v>
      </c>
      <c r="E65" s="101" t="s">
        <v>793</v>
      </c>
      <c r="G65" s="96" t="str">
        <f t="shared" si="0"/>
        <v>1</v>
      </c>
    </row>
    <row r="66" spans="1:7" ht="12.75" hidden="1" customHeight="1" x14ac:dyDescent="0.2">
      <c r="A66" s="96" t="s">
        <v>1012</v>
      </c>
      <c r="B66" s="96" t="s">
        <v>1013</v>
      </c>
      <c r="C66" s="96" t="s">
        <v>1010</v>
      </c>
      <c r="D66" s="96" t="s">
        <v>2067</v>
      </c>
      <c r="E66" s="96">
        <v>0</v>
      </c>
      <c r="G66" s="96" t="str">
        <f t="shared" ref="G66:G129" si="2">LEFT(A66)</f>
        <v>1</v>
      </c>
    </row>
    <row r="67" spans="1:7" ht="12.75" hidden="1" customHeight="1" x14ac:dyDescent="0.2">
      <c r="A67" s="96" t="s">
        <v>1014</v>
      </c>
      <c r="B67" s="96" t="s">
        <v>1015</v>
      </c>
      <c r="C67" s="96" t="s">
        <v>1010</v>
      </c>
      <c r="D67" s="96" t="s">
        <v>2067</v>
      </c>
      <c r="E67" s="96">
        <v>0</v>
      </c>
      <c r="G67" s="96" t="str">
        <f t="shared" si="2"/>
        <v>1</v>
      </c>
    </row>
    <row r="68" spans="1:7" ht="12.75" hidden="1" customHeight="1" x14ac:dyDescent="0.2">
      <c r="A68" s="96" t="s">
        <v>1016</v>
      </c>
      <c r="B68" s="96" t="s">
        <v>1017</v>
      </c>
      <c r="C68" s="96" t="s">
        <v>1016</v>
      </c>
      <c r="D68" s="96" t="s">
        <v>1018</v>
      </c>
      <c r="E68" s="101" t="s">
        <v>679</v>
      </c>
      <c r="G68" s="96" t="str">
        <f t="shared" si="2"/>
        <v>2</v>
      </c>
    </row>
    <row r="69" spans="1:7" ht="12.75" hidden="1" customHeight="1" x14ac:dyDescent="0.2">
      <c r="A69" s="96" t="s">
        <v>1019</v>
      </c>
      <c r="B69" s="96" t="s">
        <v>1020</v>
      </c>
      <c r="C69" s="96" t="s">
        <v>1019</v>
      </c>
      <c r="D69" s="96" t="s">
        <v>1021</v>
      </c>
      <c r="E69" s="101" t="s">
        <v>679</v>
      </c>
      <c r="G69" s="96" t="str">
        <f t="shared" si="2"/>
        <v>2</v>
      </c>
    </row>
    <row r="70" spans="1:7" ht="12.75" hidden="1" customHeight="1" x14ac:dyDescent="0.2">
      <c r="A70" s="96" t="s">
        <v>1022</v>
      </c>
      <c r="B70" s="96" t="s">
        <v>1023</v>
      </c>
      <c r="C70" s="96" t="s">
        <v>1022</v>
      </c>
      <c r="D70" s="96" t="s">
        <v>1024</v>
      </c>
      <c r="E70" s="96" t="s">
        <v>680</v>
      </c>
      <c r="G70" s="96" t="str">
        <f t="shared" si="2"/>
        <v>2</v>
      </c>
    </row>
    <row r="71" spans="1:7" ht="12.75" hidden="1" customHeight="1" x14ac:dyDescent="0.2">
      <c r="A71" s="96" t="s">
        <v>1025</v>
      </c>
      <c r="B71" s="96" t="s">
        <v>1026</v>
      </c>
      <c r="C71" s="96" t="s">
        <v>1025</v>
      </c>
      <c r="D71" s="96" t="s">
        <v>1027</v>
      </c>
      <c r="E71" s="96" t="s">
        <v>682</v>
      </c>
      <c r="G71" s="96" t="str">
        <f t="shared" si="2"/>
        <v>2</v>
      </c>
    </row>
    <row r="72" spans="1:7" ht="12.75" hidden="1" customHeight="1" x14ac:dyDescent="0.2">
      <c r="A72" s="96" t="s">
        <v>1028</v>
      </c>
      <c r="B72" s="96" t="s">
        <v>1029</v>
      </c>
      <c r="C72" s="96" t="s">
        <v>1030</v>
      </c>
      <c r="D72" s="96" t="s">
        <v>1031</v>
      </c>
      <c r="E72" s="96" t="s">
        <v>681</v>
      </c>
      <c r="G72" s="96" t="str">
        <f t="shared" si="2"/>
        <v>2</v>
      </c>
    </row>
    <row r="73" spans="1:7" ht="12.75" hidden="1" customHeight="1" x14ac:dyDescent="0.2">
      <c r="A73" s="96" t="s">
        <v>1032</v>
      </c>
      <c r="B73" s="96" t="s">
        <v>1033</v>
      </c>
      <c r="C73" s="96" t="s">
        <v>1030</v>
      </c>
      <c r="D73" s="96" t="s">
        <v>2070</v>
      </c>
      <c r="G73" s="96" t="str">
        <f t="shared" si="2"/>
        <v>2</v>
      </c>
    </row>
    <row r="74" spans="1:7" ht="12.75" hidden="1" customHeight="1" x14ac:dyDescent="0.2">
      <c r="A74" s="96" t="s">
        <v>1034</v>
      </c>
      <c r="B74" s="96" t="s">
        <v>1035</v>
      </c>
      <c r="C74" s="96" t="s">
        <v>1034</v>
      </c>
      <c r="D74" s="96" t="s">
        <v>1024</v>
      </c>
      <c r="E74" s="101" t="s">
        <v>683</v>
      </c>
      <c r="G74" s="96" t="str">
        <f t="shared" si="2"/>
        <v>2</v>
      </c>
    </row>
    <row r="75" spans="1:7" ht="12.75" hidden="1" customHeight="1" x14ac:dyDescent="0.2">
      <c r="A75" s="96" t="s">
        <v>1036</v>
      </c>
      <c r="B75" s="96" t="s">
        <v>1037</v>
      </c>
      <c r="C75" s="96" t="s">
        <v>1036</v>
      </c>
      <c r="D75" s="96" t="s">
        <v>1038</v>
      </c>
      <c r="E75" s="96" t="s">
        <v>687</v>
      </c>
      <c r="G75" s="96" t="str">
        <f t="shared" si="2"/>
        <v>2</v>
      </c>
    </row>
    <row r="76" spans="1:7" ht="12.75" hidden="1" customHeight="1" x14ac:dyDescent="0.2">
      <c r="A76" s="96" t="s">
        <v>1039</v>
      </c>
      <c r="B76" s="96" t="s">
        <v>1040</v>
      </c>
      <c r="C76" s="96" t="s">
        <v>1036</v>
      </c>
      <c r="D76" s="96" t="s">
        <v>1038</v>
      </c>
      <c r="E76" s="96" t="s">
        <v>687</v>
      </c>
      <c r="G76" s="96" t="str">
        <f t="shared" si="2"/>
        <v>2</v>
      </c>
    </row>
    <row r="77" spans="1:7" ht="12.75" hidden="1" customHeight="1" x14ac:dyDescent="0.2">
      <c r="A77" s="96" t="s">
        <v>1041</v>
      </c>
      <c r="B77" s="96" t="s">
        <v>1042</v>
      </c>
      <c r="C77" s="96" t="s">
        <v>1036</v>
      </c>
      <c r="D77" s="96" t="s">
        <v>1038</v>
      </c>
      <c r="E77" s="96" t="s">
        <v>687</v>
      </c>
      <c r="G77" s="96" t="str">
        <f t="shared" si="2"/>
        <v>2</v>
      </c>
    </row>
    <row r="78" spans="1:7" ht="12.75" hidden="1" customHeight="1" x14ac:dyDescent="0.2">
      <c r="A78" s="96" t="s">
        <v>1043</v>
      </c>
      <c r="B78" s="96" t="s">
        <v>1044</v>
      </c>
      <c r="C78" s="96" t="s">
        <v>1043</v>
      </c>
      <c r="D78" s="96" t="s">
        <v>1038</v>
      </c>
      <c r="E78" s="96" t="s">
        <v>688</v>
      </c>
      <c r="G78" s="96" t="str">
        <f t="shared" si="2"/>
        <v>2</v>
      </c>
    </row>
    <row r="79" spans="1:7" ht="12.75" hidden="1" customHeight="1" x14ac:dyDescent="0.2">
      <c r="A79" s="96" t="s">
        <v>1045</v>
      </c>
      <c r="B79" s="96" t="s">
        <v>1046</v>
      </c>
      <c r="C79" s="96" t="s">
        <v>1045</v>
      </c>
      <c r="D79" s="96" t="s">
        <v>1047</v>
      </c>
      <c r="E79" s="101" t="s">
        <v>689</v>
      </c>
      <c r="G79" s="96" t="str">
        <f t="shared" si="2"/>
        <v>2</v>
      </c>
    </row>
    <row r="80" spans="1:7" ht="12.75" hidden="1" customHeight="1" x14ac:dyDescent="0.2">
      <c r="A80" s="96" t="s">
        <v>1048</v>
      </c>
      <c r="B80" s="96" t="s">
        <v>1049</v>
      </c>
      <c r="C80" s="96" t="s">
        <v>1045</v>
      </c>
      <c r="D80" s="96" t="s">
        <v>1047</v>
      </c>
      <c r="E80" s="101" t="s">
        <v>689</v>
      </c>
      <c r="G80" s="96" t="str">
        <f t="shared" si="2"/>
        <v>2</v>
      </c>
    </row>
    <row r="81" spans="1:10" ht="12.75" hidden="1" customHeight="1" x14ac:dyDescent="0.2">
      <c r="A81" s="96" t="s">
        <v>1050</v>
      </c>
      <c r="B81" s="96" t="s">
        <v>1051</v>
      </c>
      <c r="C81" s="96" t="s">
        <v>1045</v>
      </c>
      <c r="D81" s="96" t="s">
        <v>1047</v>
      </c>
      <c r="E81" s="101" t="s">
        <v>689</v>
      </c>
      <c r="G81" s="96" t="str">
        <f t="shared" si="2"/>
        <v>2</v>
      </c>
    </row>
    <row r="82" spans="1:10" ht="12.75" hidden="1" customHeight="1" x14ac:dyDescent="0.2">
      <c r="A82" s="96" t="s">
        <v>1052</v>
      </c>
      <c r="B82" s="96" t="s">
        <v>1053</v>
      </c>
      <c r="C82" s="96" t="s">
        <v>1045</v>
      </c>
      <c r="D82" s="96" t="s">
        <v>1047</v>
      </c>
      <c r="E82" s="101" t="s">
        <v>689</v>
      </c>
      <c r="G82" s="96" t="str">
        <f t="shared" si="2"/>
        <v>2</v>
      </c>
    </row>
    <row r="83" spans="1:10" ht="12.75" hidden="1" customHeight="1" x14ac:dyDescent="0.2">
      <c r="A83" s="96" t="s">
        <v>1054</v>
      </c>
      <c r="B83" s="99" t="s">
        <v>1055</v>
      </c>
      <c r="C83" s="96" t="s">
        <v>1045</v>
      </c>
      <c r="D83" s="96" t="s">
        <v>42</v>
      </c>
      <c r="E83" s="101" t="s">
        <v>689</v>
      </c>
      <c r="G83" s="96" t="str">
        <f t="shared" si="2"/>
        <v>2</v>
      </c>
    </row>
    <row r="84" spans="1:10" ht="12.75" hidden="1" customHeight="1" x14ac:dyDescent="0.2">
      <c r="A84" s="96" t="s">
        <v>1056</v>
      </c>
      <c r="B84" s="96" t="s">
        <v>1057</v>
      </c>
      <c r="C84" s="96" t="s">
        <v>1056</v>
      </c>
      <c r="D84" s="96" t="s">
        <v>1058</v>
      </c>
      <c r="E84" s="101" t="s">
        <v>690</v>
      </c>
      <c r="G84" s="96" t="str">
        <f t="shared" si="2"/>
        <v>2</v>
      </c>
    </row>
    <row r="85" spans="1:10" ht="12.75" hidden="1" customHeight="1" x14ac:dyDescent="0.2">
      <c r="A85" s="96" t="s">
        <v>1059</v>
      </c>
      <c r="B85" s="96" t="s">
        <v>1060</v>
      </c>
      <c r="C85" s="96" t="s">
        <v>1059</v>
      </c>
      <c r="D85" s="96" t="s">
        <v>1061</v>
      </c>
      <c r="E85" s="96" t="s">
        <v>692</v>
      </c>
      <c r="G85" s="96" t="str">
        <f t="shared" si="2"/>
        <v>2</v>
      </c>
    </row>
    <row r="86" spans="1:10" ht="12.75" hidden="1" customHeight="1" x14ac:dyDescent="0.2">
      <c r="A86" s="96" t="s">
        <v>1062</v>
      </c>
      <c r="B86" s="96" t="s">
        <v>1063</v>
      </c>
      <c r="C86" s="96" t="s">
        <v>1062</v>
      </c>
      <c r="D86" s="96" t="s">
        <v>1064</v>
      </c>
      <c r="E86" s="96" t="s">
        <v>695</v>
      </c>
      <c r="G86" s="96" t="str">
        <f t="shared" si="2"/>
        <v>2</v>
      </c>
    </row>
    <row r="87" spans="1:10" ht="12.75" hidden="1" customHeight="1" x14ac:dyDescent="0.2">
      <c r="A87" s="96" t="s">
        <v>1065</v>
      </c>
      <c r="B87" s="96" t="s">
        <v>1066</v>
      </c>
      <c r="C87" s="96" t="s">
        <v>1065</v>
      </c>
      <c r="D87" s="96" t="s">
        <v>1067</v>
      </c>
      <c r="E87" s="101" t="s">
        <v>696</v>
      </c>
      <c r="G87" s="96" t="str">
        <f t="shared" si="2"/>
        <v>2</v>
      </c>
    </row>
    <row r="88" spans="1:10" ht="12.75" hidden="1" customHeight="1" x14ac:dyDescent="0.2">
      <c r="A88" s="96" t="s">
        <v>1068</v>
      </c>
      <c r="B88" s="96" t="s">
        <v>1069</v>
      </c>
      <c r="C88" s="96" t="s">
        <v>1068</v>
      </c>
      <c r="D88" s="96" t="s">
        <v>1047</v>
      </c>
      <c r="E88" s="101" t="s">
        <v>689</v>
      </c>
      <c r="G88" s="96" t="str">
        <f t="shared" si="2"/>
        <v>2</v>
      </c>
    </row>
    <row r="89" spans="1:10" ht="12.75" hidden="1" customHeight="1" x14ac:dyDescent="0.2">
      <c r="A89" s="96" t="s">
        <v>1070</v>
      </c>
      <c r="B89" s="96" t="s">
        <v>1071</v>
      </c>
      <c r="C89" s="96" t="s">
        <v>1070</v>
      </c>
      <c r="D89" s="96" t="s">
        <v>1058</v>
      </c>
      <c r="E89" s="101" t="s">
        <v>690</v>
      </c>
      <c r="G89" s="96" t="str">
        <f t="shared" si="2"/>
        <v>2</v>
      </c>
    </row>
    <row r="90" spans="1:10" ht="12.75" hidden="1" customHeight="1" x14ac:dyDescent="0.2">
      <c r="A90" s="96" t="s">
        <v>1072</v>
      </c>
      <c r="B90" s="96" t="s">
        <v>1073</v>
      </c>
      <c r="C90" s="96" t="s">
        <v>1072</v>
      </c>
      <c r="D90" s="96" t="s">
        <v>1067</v>
      </c>
      <c r="E90" s="101" t="s">
        <v>696</v>
      </c>
      <c r="G90" s="96" t="str">
        <f t="shared" si="2"/>
        <v>2</v>
      </c>
    </row>
    <row r="91" spans="1:10" ht="12.75" hidden="1" customHeight="1" x14ac:dyDescent="0.2">
      <c r="A91" s="96" t="s">
        <v>1074</v>
      </c>
      <c r="B91" s="96" t="s">
        <v>1075</v>
      </c>
      <c r="C91" s="96" t="s">
        <v>1074</v>
      </c>
      <c r="D91" s="96" t="s">
        <v>1076</v>
      </c>
      <c r="E91" s="96" t="s">
        <v>693</v>
      </c>
      <c r="G91" s="96" t="str">
        <f t="shared" si="2"/>
        <v>2</v>
      </c>
    </row>
    <row r="92" spans="1:10" ht="12.75" hidden="1" customHeight="1" x14ac:dyDescent="0.2">
      <c r="A92" s="96" t="s">
        <v>1077</v>
      </c>
      <c r="B92" s="99" t="s">
        <v>1078</v>
      </c>
      <c r="C92" s="96" t="s">
        <v>1077</v>
      </c>
      <c r="D92" s="96" t="s">
        <v>1079</v>
      </c>
      <c r="E92" s="96">
        <v>0</v>
      </c>
      <c r="G92" s="96" t="str">
        <f t="shared" si="2"/>
        <v>2</v>
      </c>
    </row>
    <row r="93" spans="1:10" ht="12.75" hidden="1" customHeight="1" x14ac:dyDescent="0.2">
      <c r="A93" s="96" t="s">
        <v>1080</v>
      </c>
      <c r="B93" s="99" t="s">
        <v>1081</v>
      </c>
      <c r="C93" s="96" t="s">
        <v>1080</v>
      </c>
      <c r="D93" s="96" t="s">
        <v>1082</v>
      </c>
      <c r="E93" s="96">
        <v>0</v>
      </c>
      <c r="G93" s="96" t="str">
        <f t="shared" si="2"/>
        <v>2</v>
      </c>
      <c r="J93" s="102"/>
    </row>
    <row r="94" spans="1:10" ht="12.75" hidden="1" customHeight="1" x14ac:dyDescent="0.2">
      <c r="A94" s="96" t="s">
        <v>1083</v>
      </c>
      <c r="B94" s="99" t="s">
        <v>1084</v>
      </c>
      <c r="C94" s="96" t="s">
        <v>1083</v>
      </c>
      <c r="D94" s="96" t="s">
        <v>1082</v>
      </c>
      <c r="E94" s="96">
        <v>0</v>
      </c>
      <c r="G94" s="96" t="str">
        <f t="shared" si="2"/>
        <v>2</v>
      </c>
      <c r="J94" s="102"/>
    </row>
    <row r="95" spans="1:10" ht="12.75" hidden="1" customHeight="1" x14ac:dyDescent="0.2">
      <c r="A95" s="96" t="s">
        <v>1085</v>
      </c>
      <c r="B95" s="96" t="s">
        <v>1086</v>
      </c>
      <c r="C95" s="96" t="s">
        <v>1085</v>
      </c>
      <c r="D95" s="96" t="s">
        <v>1087</v>
      </c>
      <c r="E95" s="101" t="s">
        <v>694</v>
      </c>
      <c r="G95" s="96" t="str">
        <f t="shared" si="2"/>
        <v>2</v>
      </c>
    </row>
    <row r="96" spans="1:10" ht="12.75" hidden="1" customHeight="1" x14ac:dyDescent="0.2">
      <c r="A96" s="96" t="s">
        <v>1088</v>
      </c>
      <c r="B96" s="96" t="s">
        <v>1089</v>
      </c>
      <c r="C96" s="96" t="s">
        <v>1088</v>
      </c>
      <c r="D96" s="96" t="s">
        <v>1090</v>
      </c>
      <c r="E96" s="96" t="s">
        <v>701</v>
      </c>
      <c r="G96" s="96" t="str">
        <f t="shared" si="2"/>
        <v>2</v>
      </c>
    </row>
    <row r="97" spans="1:14" ht="12.75" hidden="1" customHeight="1" x14ac:dyDescent="0.2">
      <c r="A97" s="96" t="s">
        <v>1091</v>
      </c>
      <c r="B97" s="96" t="s">
        <v>1092</v>
      </c>
      <c r="C97" s="96" t="s">
        <v>1091</v>
      </c>
      <c r="D97" s="96" t="s">
        <v>1093</v>
      </c>
      <c r="E97" s="96" t="s">
        <v>701</v>
      </c>
      <c r="G97" s="96" t="str">
        <f t="shared" si="2"/>
        <v>2</v>
      </c>
    </row>
    <row r="98" spans="1:14" ht="12.75" hidden="1" customHeight="1" x14ac:dyDescent="0.2">
      <c r="A98" s="96" t="s">
        <v>1094</v>
      </c>
      <c r="B98" s="96" t="s">
        <v>1095</v>
      </c>
      <c r="C98" s="96" t="s">
        <v>1094</v>
      </c>
      <c r="D98" s="96" t="s">
        <v>1093</v>
      </c>
      <c r="E98" s="96" t="s">
        <v>701</v>
      </c>
      <c r="G98" s="96" t="str">
        <f t="shared" si="2"/>
        <v>2</v>
      </c>
    </row>
    <row r="99" spans="1:14" ht="12.75" hidden="1" customHeight="1" x14ac:dyDescent="0.2">
      <c r="A99" s="96" t="s">
        <v>1096</v>
      </c>
      <c r="B99" s="96" t="s">
        <v>1097</v>
      </c>
      <c r="C99" s="96" t="s">
        <v>1096</v>
      </c>
      <c r="D99" s="96" t="s">
        <v>42</v>
      </c>
      <c r="E99" s="96">
        <v>0</v>
      </c>
      <c r="G99" s="96" t="str">
        <f t="shared" si="2"/>
        <v>2</v>
      </c>
    </row>
    <row r="100" spans="1:14" ht="12.75" hidden="1" customHeight="1" x14ac:dyDescent="0.2">
      <c r="A100" s="96" t="s">
        <v>1098</v>
      </c>
      <c r="B100" s="96" t="s">
        <v>1099</v>
      </c>
      <c r="C100" s="96" t="s">
        <v>1098</v>
      </c>
      <c r="D100" s="96" t="s">
        <v>1100</v>
      </c>
      <c r="E100" s="96" t="s">
        <v>717</v>
      </c>
      <c r="G100" s="96" t="str">
        <f t="shared" si="2"/>
        <v>2</v>
      </c>
    </row>
    <row r="101" spans="1:14" ht="12.75" hidden="1" customHeight="1" x14ac:dyDescent="0.2">
      <c r="A101" s="96" t="s">
        <v>1101</v>
      </c>
      <c r="B101" s="96" t="s">
        <v>1102</v>
      </c>
      <c r="C101" s="96" t="s">
        <v>1103</v>
      </c>
      <c r="D101" s="96" t="s">
        <v>1104</v>
      </c>
      <c r="E101" s="101" t="s">
        <v>702</v>
      </c>
      <c r="G101" s="96" t="str">
        <f t="shared" si="2"/>
        <v>2</v>
      </c>
      <c r="H101" s="96" t="s">
        <v>2358</v>
      </c>
      <c r="M101" s="96" t="s">
        <v>2378</v>
      </c>
      <c r="N101" s="96" t="str">
        <f>M101</f>
        <v>Imprumuturi acordate</v>
      </c>
    </row>
    <row r="102" spans="1:14" ht="12.75" hidden="1" customHeight="1" x14ac:dyDescent="0.2">
      <c r="A102" s="96" t="s">
        <v>1105</v>
      </c>
      <c r="B102" s="96" t="s">
        <v>1106</v>
      </c>
      <c r="C102" s="96" t="s">
        <v>1103</v>
      </c>
      <c r="D102" s="96" t="s">
        <v>1104</v>
      </c>
      <c r="E102" s="101" t="s">
        <v>702</v>
      </c>
      <c r="G102" s="96" t="str">
        <f t="shared" si="2"/>
        <v>2</v>
      </c>
      <c r="H102" s="96" t="s">
        <v>2358</v>
      </c>
      <c r="M102" s="96" t="s">
        <v>2378</v>
      </c>
      <c r="N102" s="96" t="str">
        <f>M102</f>
        <v>Imprumuturi acordate</v>
      </c>
    </row>
    <row r="103" spans="1:14" ht="12.75" hidden="1" customHeight="1" x14ac:dyDescent="0.2">
      <c r="A103" s="96" t="s">
        <v>1107</v>
      </c>
      <c r="B103" s="96" t="s">
        <v>1108</v>
      </c>
      <c r="C103" s="96" t="s">
        <v>1103</v>
      </c>
      <c r="D103" s="96" t="s">
        <v>1109</v>
      </c>
      <c r="E103" s="96">
        <v>0</v>
      </c>
      <c r="G103" s="96" t="str">
        <f t="shared" si="2"/>
        <v>2</v>
      </c>
      <c r="H103" s="96" t="s">
        <v>2358</v>
      </c>
      <c r="M103" s="96" t="s">
        <v>2378</v>
      </c>
      <c r="N103" s="96" t="str">
        <f>M103</f>
        <v>Imprumuturi acordate</v>
      </c>
    </row>
    <row r="104" spans="1:14" ht="12.75" hidden="1" customHeight="1" x14ac:dyDescent="0.2">
      <c r="A104" s="96" t="s">
        <v>1110</v>
      </c>
      <c r="B104" s="96" t="s">
        <v>1111</v>
      </c>
      <c r="C104" s="96" t="s">
        <v>1103</v>
      </c>
      <c r="D104" s="96" t="s">
        <v>1109</v>
      </c>
      <c r="E104" s="96">
        <v>0</v>
      </c>
      <c r="G104" s="96" t="str">
        <f t="shared" si="2"/>
        <v>2</v>
      </c>
      <c r="H104" s="96" t="s">
        <v>2358</v>
      </c>
      <c r="M104" s="96" t="s">
        <v>2378</v>
      </c>
      <c r="N104" s="96" t="str">
        <f>M104</f>
        <v>Imprumuturi acordate</v>
      </c>
    </row>
    <row r="105" spans="1:14" ht="12.75" hidden="1" customHeight="1" x14ac:dyDescent="0.2">
      <c r="A105" s="96" t="s">
        <v>1112</v>
      </c>
      <c r="B105" s="96" t="s">
        <v>1113</v>
      </c>
      <c r="C105" s="96" t="s">
        <v>1103</v>
      </c>
      <c r="D105" s="96" t="s">
        <v>1114</v>
      </c>
      <c r="E105" s="96" t="s">
        <v>706</v>
      </c>
      <c r="G105" s="96" t="str">
        <f t="shared" si="2"/>
        <v>2</v>
      </c>
      <c r="H105" s="96" t="s">
        <v>2358</v>
      </c>
    </row>
    <row r="106" spans="1:14" ht="12.75" hidden="1" customHeight="1" x14ac:dyDescent="0.2">
      <c r="A106" s="96" t="s">
        <v>1115</v>
      </c>
      <c r="B106" s="96" t="s">
        <v>1116</v>
      </c>
      <c r="C106" s="96" t="s">
        <v>1103</v>
      </c>
      <c r="D106" s="96" t="s">
        <v>1114</v>
      </c>
      <c r="E106" s="96" t="s">
        <v>706</v>
      </c>
      <c r="G106" s="96" t="str">
        <f t="shared" si="2"/>
        <v>2</v>
      </c>
      <c r="H106" s="96" t="s">
        <v>2358</v>
      </c>
    </row>
    <row r="107" spans="1:14" ht="12.75" hidden="1" customHeight="1" x14ac:dyDescent="0.2">
      <c r="A107" s="96" t="s">
        <v>1117</v>
      </c>
      <c r="B107" s="96" t="s">
        <v>1118</v>
      </c>
      <c r="C107" s="96" t="s">
        <v>1103</v>
      </c>
      <c r="D107" s="96" t="s">
        <v>1114</v>
      </c>
      <c r="E107" s="96" t="s">
        <v>706</v>
      </c>
      <c r="G107" s="96" t="str">
        <f t="shared" si="2"/>
        <v>2</v>
      </c>
      <c r="H107" s="96" t="s">
        <v>2358</v>
      </c>
    </row>
    <row r="108" spans="1:14" ht="12.75" hidden="1" customHeight="1" x14ac:dyDescent="0.2">
      <c r="A108" s="96" t="s">
        <v>1119</v>
      </c>
      <c r="B108" s="96" t="s">
        <v>1120</v>
      </c>
      <c r="C108" s="96" t="s">
        <v>1103</v>
      </c>
      <c r="D108" s="96" t="s">
        <v>1114</v>
      </c>
      <c r="E108" s="96" t="s">
        <v>706</v>
      </c>
      <c r="G108" s="96" t="str">
        <f t="shared" si="2"/>
        <v>2</v>
      </c>
      <c r="H108" s="96" t="s">
        <v>2358</v>
      </c>
    </row>
    <row r="109" spans="1:14" ht="12.75" hidden="1" customHeight="1" x14ac:dyDescent="0.2">
      <c r="A109" s="96" t="s">
        <v>1121</v>
      </c>
      <c r="B109" s="96" t="s">
        <v>1122</v>
      </c>
      <c r="C109" s="96" t="s">
        <v>1103</v>
      </c>
      <c r="D109" s="96" t="s">
        <v>1114</v>
      </c>
      <c r="E109" s="96" t="s">
        <v>706</v>
      </c>
      <c r="G109" s="96" t="str">
        <f t="shared" si="2"/>
        <v>2</v>
      </c>
      <c r="H109" s="96" t="s">
        <v>2358</v>
      </c>
    </row>
    <row r="110" spans="1:14" ht="12.75" hidden="1" customHeight="1" x14ac:dyDescent="0.2">
      <c r="A110" s="96" t="s">
        <v>1123</v>
      </c>
      <c r="B110" s="96" t="s">
        <v>1124</v>
      </c>
      <c r="C110" s="96" t="s">
        <v>1125</v>
      </c>
      <c r="D110" s="96" t="s">
        <v>1351</v>
      </c>
      <c r="E110" s="96">
        <v>0</v>
      </c>
      <c r="G110" s="96" t="str">
        <f t="shared" si="2"/>
        <v>2</v>
      </c>
    </row>
    <row r="111" spans="1:14" ht="12.75" hidden="1" customHeight="1" x14ac:dyDescent="0.2">
      <c r="A111" s="96" t="s">
        <v>1126</v>
      </c>
      <c r="B111" s="96" t="s">
        <v>1127</v>
      </c>
      <c r="C111" s="96" t="s">
        <v>1125</v>
      </c>
      <c r="D111" s="96" t="s">
        <v>1004</v>
      </c>
      <c r="E111" s="96">
        <v>0</v>
      </c>
      <c r="G111" s="96" t="str">
        <f t="shared" si="2"/>
        <v>2</v>
      </c>
    </row>
    <row r="112" spans="1:14" ht="12.75" hidden="1" customHeight="1" x14ac:dyDescent="0.2">
      <c r="A112" s="96" t="s">
        <v>1128</v>
      </c>
      <c r="B112" s="96" t="s">
        <v>1129</v>
      </c>
      <c r="C112" s="96" t="s">
        <v>1125</v>
      </c>
      <c r="D112" s="96" t="s">
        <v>1004</v>
      </c>
      <c r="E112" s="96">
        <v>0</v>
      </c>
      <c r="G112" s="96" t="str">
        <f t="shared" si="2"/>
        <v>2</v>
      </c>
    </row>
    <row r="113" spans="1:7" ht="12.75" hidden="1" customHeight="1" x14ac:dyDescent="0.2">
      <c r="A113" s="96" t="s">
        <v>1130</v>
      </c>
      <c r="B113" s="96" t="s">
        <v>1131</v>
      </c>
      <c r="C113" s="96" t="s">
        <v>1125</v>
      </c>
      <c r="D113" s="96" t="s">
        <v>1007</v>
      </c>
      <c r="E113" s="101" t="s">
        <v>805</v>
      </c>
      <c r="F113" s="96" t="s">
        <v>805</v>
      </c>
      <c r="G113" s="96" t="str">
        <f t="shared" si="2"/>
        <v>2</v>
      </c>
    </row>
    <row r="114" spans="1:7" ht="12.75" hidden="1" customHeight="1" x14ac:dyDescent="0.2">
      <c r="A114" s="96" t="s">
        <v>1132</v>
      </c>
      <c r="B114" s="96" t="s">
        <v>1133</v>
      </c>
      <c r="C114" s="96" t="s">
        <v>1134</v>
      </c>
      <c r="D114" s="96" t="s">
        <v>1018</v>
      </c>
      <c r="E114" s="96">
        <v>0</v>
      </c>
      <c r="F114" s="96" t="s">
        <v>679</v>
      </c>
      <c r="G114" s="96" t="str">
        <f t="shared" si="2"/>
        <v>2</v>
      </c>
    </row>
    <row r="115" spans="1:7" ht="12.75" hidden="1" customHeight="1" x14ac:dyDescent="0.2">
      <c r="A115" s="96" t="s">
        <v>1135</v>
      </c>
      <c r="B115" s="96" t="s">
        <v>1136</v>
      </c>
      <c r="C115" s="96" t="s">
        <v>1134</v>
      </c>
      <c r="D115" s="96" t="s">
        <v>1021</v>
      </c>
      <c r="E115" s="96">
        <v>0</v>
      </c>
      <c r="F115" s="96" t="s">
        <v>679</v>
      </c>
      <c r="G115" s="96" t="str">
        <f t="shared" si="2"/>
        <v>2</v>
      </c>
    </row>
    <row r="116" spans="1:7" ht="12.75" hidden="1" customHeight="1" x14ac:dyDescent="0.2">
      <c r="A116" s="96" t="s">
        <v>1137</v>
      </c>
      <c r="B116" s="96" t="s">
        <v>1138</v>
      </c>
      <c r="C116" s="96" t="s">
        <v>1134</v>
      </c>
      <c r="D116" s="96" t="s">
        <v>1024</v>
      </c>
      <c r="E116" s="96">
        <v>0</v>
      </c>
      <c r="F116" s="96" t="s">
        <v>680</v>
      </c>
      <c r="G116" s="96" t="str">
        <f t="shared" si="2"/>
        <v>2</v>
      </c>
    </row>
    <row r="117" spans="1:7" ht="12.75" hidden="1" customHeight="1" x14ac:dyDescent="0.2">
      <c r="A117" s="96" t="s">
        <v>1139</v>
      </c>
      <c r="B117" s="96" t="s">
        <v>1140</v>
      </c>
      <c r="C117" s="96" t="s">
        <v>1134</v>
      </c>
      <c r="D117" s="96" t="s">
        <v>1027</v>
      </c>
      <c r="E117" s="96">
        <v>0</v>
      </c>
      <c r="F117" s="96" t="s">
        <v>682</v>
      </c>
      <c r="G117" s="96" t="str">
        <f t="shared" si="2"/>
        <v>2</v>
      </c>
    </row>
    <row r="118" spans="1:7" ht="12.75" hidden="1" customHeight="1" x14ac:dyDescent="0.2">
      <c r="A118" s="96" t="s">
        <v>1141</v>
      </c>
      <c r="B118" s="96" t="s">
        <v>1142</v>
      </c>
      <c r="C118" s="96" t="s">
        <v>1134</v>
      </c>
      <c r="D118" s="96" t="s">
        <v>1024</v>
      </c>
      <c r="E118" s="96">
        <v>0</v>
      </c>
      <c r="F118" s="96" t="s">
        <v>683</v>
      </c>
      <c r="G118" s="96" t="str">
        <f t="shared" si="2"/>
        <v>2</v>
      </c>
    </row>
    <row r="119" spans="1:7" ht="12.75" hidden="1" customHeight="1" x14ac:dyDescent="0.2">
      <c r="A119" s="96" t="s">
        <v>1143</v>
      </c>
      <c r="B119" s="96" t="s">
        <v>1144</v>
      </c>
      <c r="C119" s="96" t="s">
        <v>1134</v>
      </c>
      <c r="D119" s="96" t="s">
        <v>1031</v>
      </c>
      <c r="E119" s="96">
        <v>0</v>
      </c>
      <c r="F119" s="96" t="s">
        <v>681</v>
      </c>
      <c r="G119" s="96" t="str">
        <f t="shared" si="2"/>
        <v>2</v>
      </c>
    </row>
    <row r="120" spans="1:7" ht="12.75" hidden="1" customHeight="1" x14ac:dyDescent="0.2">
      <c r="A120" s="96" t="s">
        <v>1145</v>
      </c>
      <c r="B120" s="96" t="s">
        <v>1146</v>
      </c>
      <c r="C120" s="96" t="s">
        <v>1147</v>
      </c>
      <c r="D120" s="96" t="s">
        <v>1038</v>
      </c>
      <c r="E120" s="96">
        <v>0</v>
      </c>
      <c r="F120" s="96" t="s">
        <v>687</v>
      </c>
      <c r="G120" s="96" t="str">
        <f t="shared" si="2"/>
        <v>2</v>
      </c>
    </row>
    <row r="121" spans="1:7" ht="12.75" hidden="1" customHeight="1" x14ac:dyDescent="0.2">
      <c r="A121" s="96" t="s">
        <v>1148</v>
      </c>
      <c r="B121" s="96" t="s">
        <v>1149</v>
      </c>
      <c r="C121" s="96" t="s">
        <v>1147</v>
      </c>
      <c r="D121" s="96" t="s">
        <v>1038</v>
      </c>
      <c r="E121" s="96">
        <v>0</v>
      </c>
      <c r="F121" s="96" t="s">
        <v>688</v>
      </c>
      <c r="G121" s="96" t="str">
        <f t="shared" si="2"/>
        <v>2</v>
      </c>
    </row>
    <row r="122" spans="1:7" ht="12.75" hidden="1" customHeight="1" x14ac:dyDescent="0.2">
      <c r="A122" s="96" t="s">
        <v>1150</v>
      </c>
      <c r="B122" s="96" t="s">
        <v>1151</v>
      </c>
      <c r="C122" s="96" t="s">
        <v>1147</v>
      </c>
      <c r="D122" s="96" t="s">
        <v>1047</v>
      </c>
      <c r="E122" s="96">
        <v>0</v>
      </c>
      <c r="F122" s="96" t="s">
        <v>689</v>
      </c>
      <c r="G122" s="96" t="str">
        <f t="shared" si="2"/>
        <v>2</v>
      </c>
    </row>
    <row r="123" spans="1:7" ht="12.75" hidden="1" customHeight="1" x14ac:dyDescent="0.2">
      <c r="A123" s="96" t="s">
        <v>1152</v>
      </c>
      <c r="B123" s="96" t="s">
        <v>1153</v>
      </c>
      <c r="C123" s="96" t="s">
        <v>1147</v>
      </c>
      <c r="D123" s="96" t="s">
        <v>1058</v>
      </c>
      <c r="E123" s="96">
        <v>0</v>
      </c>
      <c r="F123" s="96" t="s">
        <v>690</v>
      </c>
      <c r="G123" s="96" t="str">
        <f t="shared" si="2"/>
        <v>2</v>
      </c>
    </row>
    <row r="124" spans="1:7" ht="12.75" hidden="1" customHeight="1" x14ac:dyDescent="0.2">
      <c r="A124" s="96" t="s">
        <v>1154</v>
      </c>
      <c r="B124" s="96" t="s">
        <v>1155</v>
      </c>
      <c r="C124" s="96" t="s">
        <v>1147</v>
      </c>
      <c r="D124" s="96" t="s">
        <v>1061</v>
      </c>
      <c r="E124" s="96">
        <v>0</v>
      </c>
      <c r="F124" s="96" t="s">
        <v>692</v>
      </c>
      <c r="G124" s="96" t="str">
        <f t="shared" si="2"/>
        <v>2</v>
      </c>
    </row>
    <row r="125" spans="1:7" ht="12.75" hidden="1" customHeight="1" x14ac:dyDescent="0.2">
      <c r="A125" s="96" t="s">
        <v>1156</v>
      </c>
      <c r="B125" s="96" t="s">
        <v>1157</v>
      </c>
      <c r="C125" s="96" t="s">
        <v>1147</v>
      </c>
      <c r="D125" s="96" t="s">
        <v>1064</v>
      </c>
      <c r="E125" s="96">
        <v>0</v>
      </c>
      <c r="F125" s="96" t="s">
        <v>695</v>
      </c>
      <c r="G125" s="96" t="str">
        <f t="shared" si="2"/>
        <v>2</v>
      </c>
    </row>
    <row r="126" spans="1:7" ht="12.75" hidden="1" customHeight="1" x14ac:dyDescent="0.2">
      <c r="A126" s="96" t="s">
        <v>1158</v>
      </c>
      <c r="B126" s="96" t="s">
        <v>1159</v>
      </c>
      <c r="C126" s="96" t="s">
        <v>1147</v>
      </c>
      <c r="D126" s="96" t="s">
        <v>1067</v>
      </c>
      <c r="E126" s="96">
        <v>0</v>
      </c>
      <c r="F126" s="96" t="s">
        <v>696</v>
      </c>
      <c r="G126" s="96" t="str">
        <f t="shared" si="2"/>
        <v>2</v>
      </c>
    </row>
    <row r="127" spans="1:7" ht="12.75" hidden="1" customHeight="1" x14ac:dyDescent="0.2">
      <c r="A127" s="96" t="s">
        <v>1160</v>
      </c>
      <c r="B127" s="96" t="s">
        <v>1161</v>
      </c>
      <c r="C127" s="96" t="s">
        <v>1162</v>
      </c>
      <c r="D127" s="96" t="s">
        <v>1021</v>
      </c>
      <c r="E127" s="96" t="s">
        <v>1163</v>
      </c>
      <c r="G127" s="96" t="str">
        <f t="shared" si="2"/>
        <v>2</v>
      </c>
    </row>
    <row r="128" spans="1:7" ht="12.75" hidden="1" customHeight="1" x14ac:dyDescent="0.2">
      <c r="A128" s="96" t="s">
        <v>1164</v>
      </c>
      <c r="B128" s="96" t="s">
        <v>1165</v>
      </c>
      <c r="C128" s="96" t="s">
        <v>1162</v>
      </c>
      <c r="D128" s="96" t="s">
        <v>1024</v>
      </c>
      <c r="E128" s="101" t="s">
        <v>1166</v>
      </c>
      <c r="G128" s="96" t="str">
        <f t="shared" si="2"/>
        <v>2</v>
      </c>
    </row>
    <row r="129" spans="1:7" ht="12.75" hidden="1" customHeight="1" x14ac:dyDescent="0.2">
      <c r="A129" s="96" t="s">
        <v>1167</v>
      </c>
      <c r="B129" s="96" t="s">
        <v>1168</v>
      </c>
      <c r="C129" s="96" t="s">
        <v>1162</v>
      </c>
      <c r="D129" s="96" t="s">
        <v>1027</v>
      </c>
      <c r="E129" s="101" t="s">
        <v>1169</v>
      </c>
      <c r="G129" s="96" t="str">
        <f t="shared" si="2"/>
        <v>2</v>
      </c>
    </row>
    <row r="130" spans="1:7" ht="12.75" hidden="1" customHeight="1" x14ac:dyDescent="0.2">
      <c r="A130" s="96" t="s">
        <v>1170</v>
      </c>
      <c r="B130" s="96" t="s">
        <v>1171</v>
      </c>
      <c r="C130" s="96" t="s">
        <v>1162</v>
      </c>
      <c r="D130" s="96" t="s">
        <v>1024</v>
      </c>
      <c r="E130" s="96" t="s">
        <v>1172</v>
      </c>
      <c r="G130" s="96" t="str">
        <f t="shared" ref="G130:G193" si="3">LEFT(A130)</f>
        <v>2</v>
      </c>
    </row>
    <row r="131" spans="1:7" ht="12.75" hidden="1" customHeight="1" x14ac:dyDescent="0.2">
      <c r="A131" s="96" t="s">
        <v>1173</v>
      </c>
      <c r="B131" s="99" t="s">
        <v>1174</v>
      </c>
      <c r="C131" s="96" t="s">
        <v>1162</v>
      </c>
      <c r="D131" s="96" t="s">
        <v>42</v>
      </c>
      <c r="E131" s="96" t="s">
        <v>1175</v>
      </c>
      <c r="G131" s="96" t="str">
        <f t="shared" si="3"/>
        <v>2</v>
      </c>
    </row>
    <row r="132" spans="1:7" ht="12.75" hidden="1" customHeight="1" x14ac:dyDescent="0.2">
      <c r="A132" s="96" t="s">
        <v>1176</v>
      </c>
      <c r="B132" s="96" t="s">
        <v>1177</v>
      </c>
      <c r="C132" s="96" t="s">
        <v>1178</v>
      </c>
      <c r="D132" s="96" t="s">
        <v>1038</v>
      </c>
      <c r="E132" s="96" t="s">
        <v>1179</v>
      </c>
      <c r="G132" s="96" t="str">
        <f t="shared" si="3"/>
        <v>2</v>
      </c>
    </row>
    <row r="133" spans="1:7" ht="12.75" hidden="1" customHeight="1" x14ac:dyDescent="0.2">
      <c r="A133" s="96" t="s">
        <v>1180</v>
      </c>
      <c r="B133" s="96" t="s">
        <v>1181</v>
      </c>
      <c r="C133" s="96" t="s">
        <v>1178</v>
      </c>
      <c r="D133" s="96" t="s">
        <v>1038</v>
      </c>
      <c r="E133" s="101" t="s">
        <v>1182</v>
      </c>
      <c r="G133" s="96" t="str">
        <f t="shared" si="3"/>
        <v>2</v>
      </c>
    </row>
    <row r="134" spans="1:7" ht="12.75" hidden="1" customHeight="1" x14ac:dyDescent="0.2">
      <c r="A134" s="96" t="s">
        <v>1183</v>
      </c>
      <c r="B134" s="96" t="s">
        <v>1184</v>
      </c>
      <c r="C134" s="96" t="s">
        <v>1178</v>
      </c>
      <c r="D134" s="96" t="s">
        <v>1047</v>
      </c>
      <c r="E134" s="101" t="s">
        <v>1185</v>
      </c>
      <c r="G134" s="96" t="str">
        <f t="shared" si="3"/>
        <v>2</v>
      </c>
    </row>
    <row r="135" spans="1:7" hidden="1" x14ac:dyDescent="0.2">
      <c r="A135" s="96" t="s">
        <v>1186</v>
      </c>
      <c r="B135" s="96" t="s">
        <v>1187</v>
      </c>
      <c r="C135" s="96" t="s">
        <v>1178</v>
      </c>
      <c r="D135" s="96" t="s">
        <v>1058</v>
      </c>
      <c r="E135" s="96" t="s">
        <v>1188</v>
      </c>
      <c r="G135" s="96" t="str">
        <f t="shared" si="3"/>
        <v>2</v>
      </c>
    </row>
    <row r="136" spans="1:7" ht="12.75" hidden="1" customHeight="1" x14ac:dyDescent="0.2">
      <c r="A136" s="96" t="s">
        <v>1189</v>
      </c>
      <c r="B136" s="96" t="s">
        <v>1190</v>
      </c>
      <c r="C136" s="96" t="s">
        <v>1178</v>
      </c>
      <c r="D136" s="96" t="s">
        <v>1061</v>
      </c>
      <c r="E136" s="96" t="s">
        <v>1191</v>
      </c>
      <c r="G136" s="96" t="str">
        <f t="shared" si="3"/>
        <v>2</v>
      </c>
    </row>
    <row r="137" spans="1:7" ht="12.75" hidden="1" customHeight="1" x14ac:dyDescent="0.2">
      <c r="A137" s="96" t="s">
        <v>1192</v>
      </c>
      <c r="B137" s="96" t="s">
        <v>1193</v>
      </c>
      <c r="C137" s="96" t="s">
        <v>1178</v>
      </c>
      <c r="D137" s="96" t="s">
        <v>1064</v>
      </c>
      <c r="E137" s="101" t="s">
        <v>1194</v>
      </c>
      <c r="G137" s="96" t="str">
        <f t="shared" si="3"/>
        <v>2</v>
      </c>
    </row>
    <row r="138" spans="1:7" ht="12.75" hidden="1" customHeight="1" x14ac:dyDescent="0.2">
      <c r="A138" s="96" t="s">
        <v>1195</v>
      </c>
      <c r="B138" s="96" t="s">
        <v>1196</v>
      </c>
      <c r="C138" s="96" t="s">
        <v>1178</v>
      </c>
      <c r="D138" s="96" t="s">
        <v>1067</v>
      </c>
      <c r="E138" s="101" t="s">
        <v>1197</v>
      </c>
      <c r="G138" s="96" t="str">
        <f t="shared" si="3"/>
        <v>2</v>
      </c>
    </row>
    <row r="139" spans="1:7" ht="12.75" hidden="1" customHeight="1" x14ac:dyDescent="0.2">
      <c r="A139" s="96" t="s">
        <v>1198</v>
      </c>
      <c r="B139" s="99" t="s">
        <v>1199</v>
      </c>
      <c r="C139" s="96" t="s">
        <v>1200</v>
      </c>
      <c r="D139" s="96" t="s">
        <v>42</v>
      </c>
      <c r="E139" s="96">
        <v>0</v>
      </c>
      <c r="G139" s="96" t="str">
        <f t="shared" si="3"/>
        <v>2</v>
      </c>
    </row>
    <row r="140" spans="1:7" ht="12.75" hidden="1" customHeight="1" x14ac:dyDescent="0.2">
      <c r="A140" s="96" t="s">
        <v>1201</v>
      </c>
      <c r="B140" s="96" t="s">
        <v>1202</v>
      </c>
      <c r="C140" s="96" t="s">
        <v>1200</v>
      </c>
      <c r="D140" s="96" t="s">
        <v>1076</v>
      </c>
      <c r="E140" s="101" t="s">
        <v>1203</v>
      </c>
      <c r="G140" s="96" t="str">
        <f t="shared" si="3"/>
        <v>2</v>
      </c>
    </row>
    <row r="141" spans="1:7" ht="12.75" hidden="1" customHeight="1" x14ac:dyDescent="0.2">
      <c r="A141" s="96" t="s">
        <v>1204</v>
      </c>
      <c r="B141" s="96" t="s">
        <v>1205</v>
      </c>
      <c r="C141" s="96" t="s">
        <v>1200</v>
      </c>
      <c r="D141" s="96" t="s">
        <v>1087</v>
      </c>
      <c r="E141" s="96" t="s">
        <v>1206</v>
      </c>
      <c r="G141" s="96" t="str">
        <f t="shared" si="3"/>
        <v>2</v>
      </c>
    </row>
    <row r="142" spans="1:7" ht="12.75" hidden="1" customHeight="1" x14ac:dyDescent="0.2">
      <c r="A142" s="96" t="s">
        <v>1207</v>
      </c>
      <c r="B142" s="96" t="s">
        <v>1208</v>
      </c>
      <c r="C142" s="96" t="s">
        <v>1209</v>
      </c>
      <c r="D142" s="96" t="s">
        <v>1090</v>
      </c>
      <c r="E142" s="96" t="s">
        <v>1210</v>
      </c>
      <c r="G142" s="96" t="str">
        <f t="shared" si="3"/>
        <v>2</v>
      </c>
    </row>
    <row r="143" spans="1:7" ht="12.75" hidden="1" customHeight="1" x14ac:dyDescent="0.2">
      <c r="A143" s="96" t="s">
        <v>1211</v>
      </c>
      <c r="B143" s="96" t="s">
        <v>1212</v>
      </c>
      <c r="C143" s="96" t="s">
        <v>1209</v>
      </c>
      <c r="D143" s="96" t="s">
        <v>1104</v>
      </c>
      <c r="E143" s="96">
        <v>0</v>
      </c>
      <c r="G143" s="96" t="str">
        <f t="shared" si="3"/>
        <v>2</v>
      </c>
    </row>
    <row r="144" spans="1:7" ht="12.75" hidden="1" customHeight="1" x14ac:dyDescent="0.2">
      <c r="A144" s="96" t="s">
        <v>1213</v>
      </c>
      <c r="B144" s="96" t="s">
        <v>1214</v>
      </c>
      <c r="C144" s="96" t="s">
        <v>1209</v>
      </c>
      <c r="D144" s="96" t="s">
        <v>1093</v>
      </c>
      <c r="E144" s="96" t="s">
        <v>1215</v>
      </c>
      <c r="G144" s="96" t="str">
        <f t="shared" si="3"/>
        <v>2</v>
      </c>
    </row>
    <row r="145" spans="1:8" ht="12.75" hidden="1" customHeight="1" x14ac:dyDescent="0.2">
      <c r="A145" s="96" t="s">
        <v>1216</v>
      </c>
      <c r="B145" s="96" t="s">
        <v>1217</v>
      </c>
      <c r="C145" s="96" t="s">
        <v>1209</v>
      </c>
      <c r="D145" s="96" t="s">
        <v>1109</v>
      </c>
      <c r="E145" s="96">
        <v>0</v>
      </c>
      <c r="G145" s="96" t="str">
        <f t="shared" si="3"/>
        <v>2</v>
      </c>
    </row>
    <row r="146" spans="1:8" ht="12.75" hidden="1" customHeight="1" x14ac:dyDescent="0.2">
      <c r="A146" s="96" t="s">
        <v>1218</v>
      </c>
      <c r="B146" s="96" t="s">
        <v>1219</v>
      </c>
      <c r="C146" s="96" t="s">
        <v>1209</v>
      </c>
      <c r="D146" s="96" t="s">
        <v>1100</v>
      </c>
      <c r="E146" s="101" t="s">
        <v>1220</v>
      </c>
      <c r="G146" s="96" t="str">
        <f t="shared" si="3"/>
        <v>2</v>
      </c>
    </row>
    <row r="147" spans="1:8" ht="12.75" hidden="1" customHeight="1" x14ac:dyDescent="0.2">
      <c r="A147" s="96" t="s">
        <v>1221</v>
      </c>
      <c r="B147" s="96" t="s">
        <v>1222</v>
      </c>
      <c r="C147" s="96" t="s">
        <v>1209</v>
      </c>
      <c r="D147" s="96" t="s">
        <v>1114</v>
      </c>
      <c r="E147" s="96">
        <v>0</v>
      </c>
      <c r="G147" s="96" t="str">
        <f t="shared" si="3"/>
        <v>2</v>
      </c>
    </row>
    <row r="148" spans="1:8" ht="12.75" hidden="1" customHeight="1" x14ac:dyDescent="0.2">
      <c r="A148" s="96" t="s">
        <v>1223</v>
      </c>
      <c r="B148" s="96" t="s">
        <v>1224</v>
      </c>
      <c r="C148" s="96" t="s">
        <v>1209</v>
      </c>
      <c r="D148" s="96" t="s">
        <v>1114</v>
      </c>
      <c r="E148" s="96">
        <v>0</v>
      </c>
      <c r="G148" s="96" t="str">
        <f t="shared" si="3"/>
        <v>2</v>
      </c>
    </row>
    <row r="149" spans="1:8" ht="12.75" hidden="1" customHeight="1" x14ac:dyDescent="0.2">
      <c r="A149" s="96" t="s">
        <v>1225</v>
      </c>
      <c r="B149" s="96" t="s">
        <v>1226</v>
      </c>
      <c r="C149" s="96" t="s">
        <v>1225</v>
      </c>
      <c r="D149" s="96" t="s">
        <v>1227</v>
      </c>
      <c r="E149" s="96" t="s">
        <v>722</v>
      </c>
      <c r="G149" s="96" t="str">
        <f t="shared" si="3"/>
        <v>3</v>
      </c>
    </row>
    <row r="150" spans="1:8" ht="12.75" hidden="1" customHeight="1" x14ac:dyDescent="0.2">
      <c r="A150" s="96" t="s">
        <v>1228</v>
      </c>
      <c r="B150" s="96" t="s">
        <v>1229</v>
      </c>
      <c r="C150" s="96" t="s">
        <v>1230</v>
      </c>
      <c r="D150" s="96" t="s">
        <v>1227</v>
      </c>
      <c r="E150" s="96" t="s">
        <v>722</v>
      </c>
      <c r="G150" s="96" t="str">
        <f t="shared" si="3"/>
        <v>3</v>
      </c>
    </row>
    <row r="151" spans="1:8" ht="12.75" hidden="1" customHeight="1" x14ac:dyDescent="0.2">
      <c r="A151" s="96" t="s">
        <v>1231</v>
      </c>
      <c r="B151" s="96" t="s">
        <v>1232</v>
      </c>
      <c r="C151" s="96" t="s">
        <v>1230</v>
      </c>
      <c r="D151" s="96" t="s">
        <v>1227</v>
      </c>
      <c r="E151" s="96" t="s">
        <v>722</v>
      </c>
      <c r="G151" s="96" t="str">
        <f t="shared" si="3"/>
        <v>3</v>
      </c>
    </row>
    <row r="152" spans="1:8" ht="12.75" hidden="1" customHeight="1" x14ac:dyDescent="0.2">
      <c r="A152" s="96" t="s">
        <v>1233</v>
      </c>
      <c r="B152" s="96" t="s">
        <v>1234</v>
      </c>
      <c r="C152" s="96" t="s">
        <v>1230</v>
      </c>
      <c r="D152" s="96" t="s">
        <v>1227</v>
      </c>
      <c r="E152" s="96" t="s">
        <v>722</v>
      </c>
      <c r="G152" s="96" t="str">
        <f t="shared" si="3"/>
        <v>3</v>
      </c>
    </row>
    <row r="153" spans="1:8" ht="12.75" hidden="1" customHeight="1" x14ac:dyDescent="0.2">
      <c r="A153" s="96" t="s">
        <v>1235</v>
      </c>
      <c r="B153" s="96" t="s">
        <v>1236</v>
      </c>
      <c r="C153" s="96" t="s">
        <v>1230</v>
      </c>
      <c r="D153" s="96" t="s">
        <v>1227</v>
      </c>
      <c r="E153" s="96" t="s">
        <v>722</v>
      </c>
      <c r="G153" s="96" t="str">
        <f t="shared" si="3"/>
        <v>3</v>
      </c>
    </row>
    <row r="154" spans="1:8" ht="12.75" hidden="1" customHeight="1" x14ac:dyDescent="0.2">
      <c r="A154" s="96" t="s">
        <v>1237</v>
      </c>
      <c r="B154" s="96" t="s">
        <v>1238</v>
      </c>
      <c r="C154" s="96" t="s">
        <v>1230</v>
      </c>
      <c r="D154" s="96" t="s">
        <v>1227</v>
      </c>
      <c r="E154" s="96" t="s">
        <v>722</v>
      </c>
      <c r="G154" s="96" t="str">
        <f t="shared" si="3"/>
        <v>3</v>
      </c>
    </row>
    <row r="155" spans="1:8" ht="12.75" hidden="1" customHeight="1" x14ac:dyDescent="0.2">
      <c r="A155" s="96" t="s">
        <v>1239</v>
      </c>
      <c r="B155" s="96" t="s">
        <v>1240</v>
      </c>
      <c r="C155" s="96" t="s">
        <v>1230</v>
      </c>
      <c r="D155" s="96" t="s">
        <v>1227</v>
      </c>
      <c r="E155" s="96" t="s">
        <v>722</v>
      </c>
      <c r="G155" s="96" t="str">
        <f t="shared" si="3"/>
        <v>3</v>
      </c>
    </row>
    <row r="156" spans="1:8" ht="12.75" hidden="1" customHeight="1" x14ac:dyDescent="0.2">
      <c r="A156" s="96" t="s">
        <v>1241</v>
      </c>
      <c r="B156" s="96" t="s">
        <v>1242</v>
      </c>
      <c r="C156" s="96" t="s">
        <v>1230</v>
      </c>
      <c r="D156" s="96" t="s">
        <v>1227</v>
      </c>
      <c r="E156" s="96" t="s">
        <v>722</v>
      </c>
      <c r="G156" s="96" t="str">
        <f t="shared" si="3"/>
        <v>3</v>
      </c>
    </row>
    <row r="157" spans="1:8" ht="12.75" hidden="1" customHeight="1" x14ac:dyDescent="0.2">
      <c r="A157" s="96" t="s">
        <v>1243</v>
      </c>
      <c r="B157" s="96" t="s">
        <v>1244</v>
      </c>
      <c r="C157" s="96" t="s">
        <v>1243</v>
      </c>
      <c r="D157" s="96" t="s">
        <v>1227</v>
      </c>
      <c r="E157" s="101" t="s">
        <v>740</v>
      </c>
      <c r="G157" s="96" t="str">
        <f t="shared" si="3"/>
        <v>3</v>
      </c>
    </row>
    <row r="158" spans="1:8" ht="12.75" hidden="1" customHeight="1" x14ac:dyDescent="0.2">
      <c r="A158" s="96" t="s">
        <v>1245</v>
      </c>
      <c r="B158" s="96" t="s">
        <v>1246</v>
      </c>
      <c r="C158" s="96" t="s">
        <v>1245</v>
      </c>
      <c r="D158" s="96" t="s">
        <v>1227</v>
      </c>
      <c r="E158" s="96" t="s">
        <v>722</v>
      </c>
      <c r="G158" s="96" t="str">
        <f t="shared" si="3"/>
        <v>3</v>
      </c>
      <c r="H158" s="96" t="s">
        <v>2359</v>
      </c>
    </row>
    <row r="159" spans="1:8" ht="12.75" hidden="1" customHeight="1" x14ac:dyDescent="0.2">
      <c r="A159" s="96" t="s">
        <v>1247</v>
      </c>
      <c r="B159" s="96" t="s">
        <v>1248</v>
      </c>
      <c r="C159" s="96" t="s">
        <v>1247</v>
      </c>
      <c r="D159" s="96" t="s">
        <v>1227</v>
      </c>
      <c r="E159" s="101" t="s">
        <v>736</v>
      </c>
      <c r="G159" s="96" t="str">
        <f t="shared" si="3"/>
        <v>3</v>
      </c>
    </row>
    <row r="160" spans="1:8" ht="12.75" hidden="1" customHeight="1" x14ac:dyDescent="0.2">
      <c r="A160" s="96" t="s">
        <v>1249</v>
      </c>
      <c r="B160" s="96" t="s">
        <v>1250</v>
      </c>
      <c r="C160" s="96" t="s">
        <v>1249</v>
      </c>
      <c r="D160" s="96" t="s">
        <v>1227</v>
      </c>
      <c r="E160" s="101" t="s">
        <v>736</v>
      </c>
      <c r="G160" s="96" t="str">
        <f t="shared" si="3"/>
        <v>3</v>
      </c>
    </row>
    <row r="161" spans="1:8" ht="12.75" hidden="1" customHeight="1" x14ac:dyDescent="0.2">
      <c r="A161" s="96" t="s">
        <v>1251</v>
      </c>
      <c r="B161" s="96" t="s">
        <v>1252</v>
      </c>
      <c r="C161" s="96" t="s">
        <v>1251</v>
      </c>
      <c r="D161" s="96" t="s">
        <v>1227</v>
      </c>
      <c r="E161" s="101" t="s">
        <v>736</v>
      </c>
      <c r="G161" s="96" t="str">
        <f t="shared" si="3"/>
        <v>3</v>
      </c>
    </row>
    <row r="162" spans="1:8" ht="12.75" hidden="1" customHeight="1" x14ac:dyDescent="0.2">
      <c r="A162" s="96" t="s">
        <v>1253</v>
      </c>
      <c r="B162" s="96" t="s">
        <v>1254</v>
      </c>
      <c r="C162" s="96" t="s">
        <v>1253</v>
      </c>
      <c r="D162" s="96" t="s">
        <v>1255</v>
      </c>
      <c r="E162" s="101" t="s">
        <v>736</v>
      </c>
      <c r="G162" s="96" t="str">
        <f t="shared" si="3"/>
        <v>3</v>
      </c>
    </row>
    <row r="163" spans="1:8" ht="12.75" hidden="1" customHeight="1" x14ac:dyDescent="0.2">
      <c r="A163" s="96" t="s">
        <v>1256</v>
      </c>
      <c r="B163" s="96" t="s">
        <v>1257</v>
      </c>
      <c r="C163" s="96" t="s">
        <v>1256</v>
      </c>
      <c r="D163" s="96" t="s">
        <v>1255</v>
      </c>
      <c r="E163" s="101" t="s">
        <v>736</v>
      </c>
      <c r="G163" s="96" t="str">
        <f t="shared" si="3"/>
        <v>3</v>
      </c>
    </row>
    <row r="164" spans="1:8" ht="12.75" hidden="1" customHeight="1" x14ac:dyDescent="0.2">
      <c r="A164" s="96" t="s">
        <v>1258</v>
      </c>
      <c r="B164" s="96" t="s">
        <v>1259</v>
      </c>
      <c r="C164" s="96" t="s">
        <v>1258</v>
      </c>
      <c r="D164" s="96" t="s">
        <v>1227</v>
      </c>
      <c r="E164" s="101" t="s">
        <v>736</v>
      </c>
      <c r="G164" s="96" t="str">
        <f t="shared" si="3"/>
        <v>3</v>
      </c>
    </row>
    <row r="165" spans="1:8" ht="12.75" hidden="1" customHeight="1" x14ac:dyDescent="0.2">
      <c r="A165" s="96" t="s">
        <v>1260</v>
      </c>
      <c r="B165" s="96" t="s">
        <v>1261</v>
      </c>
      <c r="C165" s="96" t="s">
        <v>1260</v>
      </c>
      <c r="D165" s="96" t="s">
        <v>1262</v>
      </c>
      <c r="E165" s="101" t="s">
        <v>724</v>
      </c>
      <c r="G165" s="96" t="str">
        <f t="shared" si="3"/>
        <v>3</v>
      </c>
    </row>
    <row r="166" spans="1:8" ht="12.75" hidden="1" customHeight="1" x14ac:dyDescent="0.2">
      <c r="A166" s="96" t="s">
        <v>1263</v>
      </c>
      <c r="B166" s="96" t="s">
        <v>1264</v>
      </c>
      <c r="C166" s="96" t="s">
        <v>1263</v>
      </c>
      <c r="D166" s="96" t="s">
        <v>1262</v>
      </c>
      <c r="E166" s="101" t="s">
        <v>724</v>
      </c>
      <c r="G166" s="96" t="str">
        <f t="shared" si="3"/>
        <v>3</v>
      </c>
    </row>
    <row r="167" spans="1:8" ht="12.75" hidden="1" customHeight="1" x14ac:dyDescent="0.2">
      <c r="A167" s="96" t="s">
        <v>1265</v>
      </c>
      <c r="B167" s="96" t="s">
        <v>1266</v>
      </c>
      <c r="C167" s="96" t="s">
        <v>1265</v>
      </c>
      <c r="D167" s="96" t="s">
        <v>1262</v>
      </c>
      <c r="E167" s="96" t="s">
        <v>726</v>
      </c>
      <c r="G167" s="96" t="str">
        <f t="shared" si="3"/>
        <v>3</v>
      </c>
    </row>
    <row r="168" spans="1:8" ht="12.75" hidden="1" customHeight="1" x14ac:dyDescent="0.2">
      <c r="A168" s="96" t="s">
        <v>1267</v>
      </c>
      <c r="B168" s="96" t="s">
        <v>1268</v>
      </c>
      <c r="C168" s="96" t="s">
        <v>1267</v>
      </c>
      <c r="D168" s="96" t="s">
        <v>1255</v>
      </c>
      <c r="E168" s="96" t="s">
        <v>728</v>
      </c>
      <c r="G168" s="96" t="str">
        <f t="shared" si="3"/>
        <v>3</v>
      </c>
    </row>
    <row r="169" spans="1:8" ht="12.75" hidden="1" customHeight="1" x14ac:dyDescent="0.2">
      <c r="A169" s="96" t="s">
        <v>1269</v>
      </c>
      <c r="B169" s="96" t="s">
        <v>1270</v>
      </c>
      <c r="C169" s="96" t="s">
        <v>1269</v>
      </c>
      <c r="D169" s="96" t="s">
        <v>1255</v>
      </c>
      <c r="E169" s="96" t="s">
        <v>742</v>
      </c>
      <c r="G169" s="96" t="str">
        <f t="shared" si="3"/>
        <v>3</v>
      </c>
    </row>
    <row r="170" spans="1:8" ht="12.75" hidden="1" customHeight="1" x14ac:dyDescent="0.2">
      <c r="A170" s="96" t="s">
        <v>1271</v>
      </c>
      <c r="B170" s="96" t="s">
        <v>1272</v>
      </c>
      <c r="C170" s="96" t="s">
        <v>1271</v>
      </c>
      <c r="D170" s="96" t="s">
        <v>1255</v>
      </c>
      <c r="E170" s="101" t="s">
        <v>732</v>
      </c>
      <c r="G170" s="96" t="str">
        <f t="shared" si="3"/>
        <v>3</v>
      </c>
    </row>
    <row r="171" spans="1:8" ht="12.75" hidden="1" customHeight="1" x14ac:dyDescent="0.2">
      <c r="A171" s="96" t="s">
        <v>1273</v>
      </c>
      <c r="B171" s="96" t="s">
        <v>1274</v>
      </c>
      <c r="C171" s="96" t="s">
        <v>1275</v>
      </c>
      <c r="D171" s="96" t="s">
        <v>1262</v>
      </c>
      <c r="E171" s="101" t="s">
        <v>724</v>
      </c>
      <c r="G171" s="96" t="str">
        <f t="shared" si="3"/>
        <v>3</v>
      </c>
      <c r="H171" s="96" t="s">
        <v>2359</v>
      </c>
    </row>
    <row r="172" spans="1:8" ht="12.75" hidden="1" customHeight="1" x14ac:dyDescent="0.2">
      <c r="A172" s="96" t="s">
        <v>1275</v>
      </c>
      <c r="B172" s="96" t="s">
        <v>1276</v>
      </c>
      <c r="C172" s="96" t="s">
        <v>1275</v>
      </c>
      <c r="D172" s="96" t="s">
        <v>1255</v>
      </c>
      <c r="E172" s="96" t="s">
        <v>728</v>
      </c>
      <c r="G172" s="96" t="str">
        <f t="shared" si="3"/>
        <v>3</v>
      </c>
      <c r="H172" s="96" t="s">
        <v>2359</v>
      </c>
    </row>
    <row r="173" spans="1:8" ht="12.75" hidden="1" customHeight="1" x14ac:dyDescent="0.2">
      <c r="A173" s="96" t="s">
        <v>1277</v>
      </c>
      <c r="B173" s="96" t="s">
        <v>1278</v>
      </c>
      <c r="C173" s="96" t="s">
        <v>1277</v>
      </c>
      <c r="D173" s="96" t="s">
        <v>1227</v>
      </c>
      <c r="E173" s="101" t="s">
        <v>738</v>
      </c>
      <c r="G173" s="96" t="str">
        <f t="shared" si="3"/>
        <v>3</v>
      </c>
    </row>
    <row r="174" spans="1:8" ht="12.75" hidden="1" customHeight="1" x14ac:dyDescent="0.2">
      <c r="A174" s="96" t="s">
        <v>1279</v>
      </c>
      <c r="B174" s="96" t="s">
        <v>1280</v>
      </c>
      <c r="C174" s="96" t="s">
        <v>1279</v>
      </c>
      <c r="D174" s="96" t="s">
        <v>1255</v>
      </c>
      <c r="E174" s="101" t="s">
        <v>738</v>
      </c>
      <c r="G174" s="96" t="str">
        <f t="shared" si="3"/>
        <v>3</v>
      </c>
    </row>
    <row r="175" spans="1:8" ht="12.75" hidden="1" customHeight="1" x14ac:dyDescent="0.2">
      <c r="A175" s="96" t="s">
        <v>1281</v>
      </c>
      <c r="B175" s="96" t="s">
        <v>1282</v>
      </c>
      <c r="C175" s="96" t="s">
        <v>1281</v>
      </c>
      <c r="D175" s="96" t="s">
        <v>1255</v>
      </c>
      <c r="E175" s="101" t="s">
        <v>738</v>
      </c>
      <c r="G175" s="96" t="str">
        <f t="shared" si="3"/>
        <v>3</v>
      </c>
    </row>
    <row r="176" spans="1:8" ht="12.75" hidden="1" customHeight="1" x14ac:dyDescent="0.2">
      <c r="A176" s="96" t="s">
        <v>1283</v>
      </c>
      <c r="B176" s="96" t="s">
        <v>1284</v>
      </c>
      <c r="C176" s="96" t="s">
        <v>1283</v>
      </c>
      <c r="D176" s="96" t="s">
        <v>1255</v>
      </c>
      <c r="E176" s="101" t="s">
        <v>738</v>
      </c>
      <c r="G176" s="96" t="str">
        <f t="shared" si="3"/>
        <v>3</v>
      </c>
    </row>
    <row r="177" spans="1:8" ht="12.75" hidden="1" customHeight="1" x14ac:dyDescent="0.2">
      <c r="A177" s="96" t="s">
        <v>1285</v>
      </c>
      <c r="B177" s="96" t="s">
        <v>1286</v>
      </c>
      <c r="C177" s="96" t="s">
        <v>1285</v>
      </c>
      <c r="D177" s="96" t="s">
        <v>1227</v>
      </c>
      <c r="E177" s="101" t="s">
        <v>738</v>
      </c>
      <c r="G177" s="96" t="str">
        <f t="shared" si="3"/>
        <v>3</v>
      </c>
    </row>
    <row r="178" spans="1:8" ht="12.75" hidden="1" customHeight="1" x14ac:dyDescent="0.2">
      <c r="A178" s="96" t="s">
        <v>1287</v>
      </c>
      <c r="B178" s="96" t="s">
        <v>1288</v>
      </c>
      <c r="C178" s="96" t="s">
        <v>1287</v>
      </c>
      <c r="D178" s="96" t="s">
        <v>1255</v>
      </c>
      <c r="E178" s="101" t="s">
        <v>1289</v>
      </c>
      <c r="G178" s="96" t="str">
        <f t="shared" si="3"/>
        <v>3</v>
      </c>
    </row>
    <row r="179" spans="1:8" ht="12.75" hidden="1" customHeight="1" x14ac:dyDescent="0.2">
      <c r="A179" s="96" t="s">
        <v>1290</v>
      </c>
      <c r="B179" s="96" t="s">
        <v>1291</v>
      </c>
      <c r="C179" s="96" t="s">
        <v>1290</v>
      </c>
      <c r="D179" s="96" t="s">
        <v>1255</v>
      </c>
      <c r="E179" s="101" t="s">
        <v>1289</v>
      </c>
      <c r="G179" s="96" t="str">
        <f t="shared" si="3"/>
        <v>3</v>
      </c>
      <c r="H179" s="96" t="s">
        <v>2359</v>
      </c>
    </row>
    <row r="180" spans="1:8" ht="12.75" hidden="1" customHeight="1" x14ac:dyDescent="0.2">
      <c r="A180" s="96" t="s">
        <v>1292</v>
      </c>
      <c r="B180" s="96" t="s">
        <v>1293</v>
      </c>
      <c r="C180" s="96" t="s">
        <v>1292</v>
      </c>
      <c r="D180" s="96" t="s">
        <v>1255</v>
      </c>
      <c r="E180" s="96" t="s">
        <v>728</v>
      </c>
      <c r="G180" s="96" t="str">
        <f t="shared" si="3"/>
        <v>3</v>
      </c>
    </row>
    <row r="181" spans="1:8" ht="12.75" hidden="1" customHeight="1" x14ac:dyDescent="0.2">
      <c r="A181" s="96" t="s">
        <v>1294</v>
      </c>
      <c r="B181" s="96" t="s">
        <v>1295</v>
      </c>
      <c r="C181" s="96" t="s">
        <v>1294</v>
      </c>
      <c r="D181" s="96" t="s">
        <v>1255</v>
      </c>
      <c r="E181" s="96" t="s">
        <v>728</v>
      </c>
      <c r="G181" s="96" t="str">
        <f t="shared" si="3"/>
        <v>3</v>
      </c>
      <c r="H181" s="96" t="s">
        <v>2359</v>
      </c>
    </row>
    <row r="182" spans="1:8" ht="12.75" hidden="1" customHeight="1" x14ac:dyDescent="0.2">
      <c r="A182" s="96" t="s">
        <v>1296</v>
      </c>
      <c r="B182" s="96" t="s">
        <v>1297</v>
      </c>
      <c r="C182" s="96" t="s">
        <v>1296</v>
      </c>
      <c r="D182" s="96" t="s">
        <v>1227</v>
      </c>
      <c r="E182" s="101" t="s">
        <v>730</v>
      </c>
      <c r="G182" s="96" t="str">
        <f t="shared" si="3"/>
        <v>3</v>
      </c>
    </row>
    <row r="183" spans="1:8" ht="12.75" hidden="1" customHeight="1" x14ac:dyDescent="0.2">
      <c r="A183" s="96" t="s">
        <v>1298</v>
      </c>
      <c r="B183" s="96" t="s">
        <v>1299</v>
      </c>
      <c r="C183" s="96" t="s">
        <v>1298</v>
      </c>
      <c r="D183" s="96" t="s">
        <v>1227</v>
      </c>
      <c r="E183" s="101" t="s">
        <v>730</v>
      </c>
      <c r="G183" s="96" t="str">
        <f t="shared" si="3"/>
        <v>3</v>
      </c>
      <c r="H183" s="96" t="s">
        <v>2359</v>
      </c>
    </row>
    <row r="184" spans="1:8" ht="12.75" hidden="1" customHeight="1" x14ac:dyDescent="0.2">
      <c r="A184" s="96" t="s">
        <v>1300</v>
      </c>
      <c r="B184" s="96" t="s">
        <v>1301</v>
      </c>
      <c r="C184" s="96" t="s">
        <v>1300</v>
      </c>
      <c r="D184" s="96" t="s">
        <v>1227</v>
      </c>
      <c r="E184" s="101" t="s">
        <v>723</v>
      </c>
      <c r="G184" s="96" t="str">
        <f t="shared" si="3"/>
        <v>3</v>
      </c>
    </row>
    <row r="185" spans="1:8" ht="12.75" hidden="1" customHeight="1" x14ac:dyDescent="0.2">
      <c r="A185" s="96" t="s">
        <v>1302</v>
      </c>
      <c r="B185" s="96" t="s">
        <v>1303</v>
      </c>
      <c r="C185" s="96" t="s">
        <v>1304</v>
      </c>
      <c r="D185" s="96" t="s">
        <v>1227</v>
      </c>
      <c r="E185" s="101" t="s">
        <v>723</v>
      </c>
      <c r="G185" s="96" t="str">
        <f t="shared" si="3"/>
        <v>3</v>
      </c>
    </row>
    <row r="186" spans="1:8" ht="12.75" hidden="1" customHeight="1" x14ac:dyDescent="0.2">
      <c r="A186" s="96" t="s">
        <v>1305</v>
      </c>
      <c r="B186" s="96" t="s">
        <v>1306</v>
      </c>
      <c r="C186" s="96" t="s">
        <v>1304</v>
      </c>
      <c r="D186" s="96" t="s">
        <v>1227</v>
      </c>
      <c r="E186" s="101" t="s">
        <v>741</v>
      </c>
      <c r="G186" s="96" t="str">
        <f t="shared" si="3"/>
        <v>3</v>
      </c>
    </row>
    <row r="187" spans="1:8" ht="12.75" hidden="1" customHeight="1" x14ac:dyDescent="0.2">
      <c r="A187" s="96" t="s">
        <v>1307</v>
      </c>
      <c r="B187" s="96" t="s">
        <v>1308</v>
      </c>
      <c r="C187" s="96" t="s">
        <v>1307</v>
      </c>
      <c r="D187" s="96" t="s">
        <v>1262</v>
      </c>
      <c r="E187" s="96" t="s">
        <v>725</v>
      </c>
      <c r="G187" s="96" t="str">
        <f t="shared" si="3"/>
        <v>3</v>
      </c>
    </row>
    <row r="188" spans="1:8" ht="12.75" hidden="1" customHeight="1" x14ac:dyDescent="0.2">
      <c r="A188" s="96" t="s">
        <v>1309</v>
      </c>
      <c r="B188" s="96" t="s">
        <v>1310</v>
      </c>
      <c r="C188" s="96" t="s">
        <v>1309</v>
      </c>
      <c r="D188" s="96" t="s">
        <v>1255</v>
      </c>
      <c r="E188" s="101" t="s">
        <v>729</v>
      </c>
      <c r="G188" s="96" t="str">
        <f t="shared" si="3"/>
        <v>3</v>
      </c>
    </row>
    <row r="189" spans="1:8" ht="12.75" hidden="1" customHeight="1" x14ac:dyDescent="0.2">
      <c r="A189" s="96" t="s">
        <v>1311</v>
      </c>
      <c r="B189" s="96" t="s">
        <v>1312</v>
      </c>
      <c r="C189" s="96" t="s">
        <v>1309</v>
      </c>
      <c r="D189" s="96" t="s">
        <v>1262</v>
      </c>
      <c r="E189" s="96" t="s">
        <v>1313</v>
      </c>
      <c r="G189" s="96" t="str">
        <f t="shared" si="3"/>
        <v>3</v>
      </c>
    </row>
    <row r="190" spans="1:8" ht="12.75" hidden="1" customHeight="1" x14ac:dyDescent="0.2">
      <c r="A190" s="96" t="s">
        <v>1314</v>
      </c>
      <c r="B190" s="96" t="s">
        <v>1315</v>
      </c>
      <c r="C190" s="96" t="s">
        <v>1309</v>
      </c>
      <c r="D190" s="96" t="s">
        <v>1255</v>
      </c>
      <c r="E190" s="101" t="s">
        <v>729</v>
      </c>
      <c r="G190" s="96" t="str">
        <f t="shared" si="3"/>
        <v>3</v>
      </c>
    </row>
    <row r="191" spans="1:8" ht="12.75" hidden="1" customHeight="1" x14ac:dyDescent="0.2">
      <c r="A191" s="96" t="s">
        <v>1316</v>
      </c>
      <c r="B191" s="96" t="s">
        <v>1317</v>
      </c>
      <c r="C191" s="96" t="s">
        <v>1309</v>
      </c>
      <c r="D191" s="96" t="s">
        <v>1255</v>
      </c>
      <c r="E191" s="96" t="s">
        <v>743</v>
      </c>
      <c r="G191" s="96" t="str">
        <f t="shared" si="3"/>
        <v>3</v>
      </c>
    </row>
    <row r="192" spans="1:8" ht="12.75" hidden="1" customHeight="1" x14ac:dyDescent="0.2">
      <c r="A192" s="96" t="s">
        <v>1318</v>
      </c>
      <c r="B192" s="96" t="s">
        <v>1319</v>
      </c>
      <c r="C192" s="96" t="s">
        <v>1309</v>
      </c>
      <c r="D192" s="96" t="s">
        <v>1255</v>
      </c>
      <c r="E192" s="101" t="s">
        <v>733</v>
      </c>
      <c r="G192" s="96" t="str">
        <f t="shared" si="3"/>
        <v>3</v>
      </c>
    </row>
    <row r="193" spans="1:7" ht="12.75" hidden="1" customHeight="1" x14ac:dyDescent="0.2">
      <c r="A193" s="96" t="s">
        <v>1320</v>
      </c>
      <c r="B193" s="96" t="s">
        <v>1321</v>
      </c>
      <c r="C193" s="96" t="s">
        <v>1320</v>
      </c>
      <c r="D193" s="96" t="s">
        <v>1227</v>
      </c>
      <c r="E193" s="96" t="s">
        <v>1322</v>
      </c>
      <c r="G193" s="96" t="str">
        <f t="shared" si="3"/>
        <v>3</v>
      </c>
    </row>
    <row r="194" spans="1:7" ht="12.75" hidden="1" customHeight="1" x14ac:dyDescent="0.2">
      <c r="A194" s="96" t="s">
        <v>1323</v>
      </c>
      <c r="B194" s="96" t="s">
        <v>1324</v>
      </c>
      <c r="C194" s="96" t="s">
        <v>1320</v>
      </c>
      <c r="D194" s="96" t="s">
        <v>1227</v>
      </c>
      <c r="E194" s="96" t="s">
        <v>1322</v>
      </c>
      <c r="G194" s="96" t="str">
        <f t="shared" ref="G194:G257" si="4">LEFT(A194)</f>
        <v>3</v>
      </c>
    </row>
    <row r="195" spans="1:7" ht="12.75" hidden="1" customHeight="1" x14ac:dyDescent="0.2">
      <c r="A195" s="96" t="s">
        <v>1325</v>
      </c>
      <c r="B195" s="96" t="s">
        <v>1326</v>
      </c>
      <c r="C195" s="96" t="s">
        <v>1320</v>
      </c>
      <c r="D195" s="96" t="s">
        <v>1227</v>
      </c>
      <c r="E195" s="96" t="s">
        <v>1322</v>
      </c>
      <c r="G195" s="96" t="str">
        <f t="shared" si="4"/>
        <v>3</v>
      </c>
    </row>
    <row r="196" spans="1:7" ht="12.75" hidden="1" customHeight="1" x14ac:dyDescent="0.2">
      <c r="A196" s="96" t="s">
        <v>1327</v>
      </c>
      <c r="B196" s="96" t="s">
        <v>1328</v>
      </c>
      <c r="C196" s="96" t="s">
        <v>1320</v>
      </c>
      <c r="D196" s="96" t="s">
        <v>1262</v>
      </c>
      <c r="E196" s="96" t="s">
        <v>1322</v>
      </c>
      <c r="G196" s="96" t="str">
        <f t="shared" si="4"/>
        <v>3</v>
      </c>
    </row>
    <row r="197" spans="1:7" ht="12.75" hidden="1" customHeight="1" x14ac:dyDescent="0.2">
      <c r="A197" s="96" t="s">
        <v>1329</v>
      </c>
      <c r="B197" s="96" t="s">
        <v>1330</v>
      </c>
      <c r="C197" s="96" t="s">
        <v>1320</v>
      </c>
      <c r="D197" s="96" t="s">
        <v>1255</v>
      </c>
      <c r="E197" s="96" t="s">
        <v>1322</v>
      </c>
      <c r="G197" s="96" t="str">
        <f t="shared" si="4"/>
        <v>3</v>
      </c>
    </row>
    <row r="198" spans="1:7" ht="12.75" hidden="1" customHeight="1" x14ac:dyDescent="0.2">
      <c r="A198" s="96" t="s">
        <v>1331</v>
      </c>
      <c r="B198" s="96" t="s">
        <v>1332</v>
      </c>
      <c r="C198" s="96" t="s">
        <v>1320</v>
      </c>
      <c r="D198" s="96" t="s">
        <v>1255</v>
      </c>
      <c r="E198" s="96" t="s">
        <v>1322</v>
      </c>
      <c r="G198" s="96" t="str">
        <f t="shared" si="4"/>
        <v>3</v>
      </c>
    </row>
    <row r="199" spans="1:7" ht="12.75" hidden="1" customHeight="1" x14ac:dyDescent="0.2">
      <c r="A199" s="96" t="s">
        <v>1333</v>
      </c>
      <c r="B199" s="96" t="s">
        <v>1334</v>
      </c>
      <c r="C199" s="96" t="s">
        <v>1320</v>
      </c>
      <c r="D199" s="96" t="s">
        <v>1255</v>
      </c>
      <c r="E199" s="96" t="s">
        <v>1322</v>
      </c>
      <c r="G199" s="96" t="str">
        <f t="shared" si="4"/>
        <v>3</v>
      </c>
    </row>
    <row r="200" spans="1:7" ht="12.75" hidden="1" customHeight="1" x14ac:dyDescent="0.2">
      <c r="A200" s="96" t="s">
        <v>1335</v>
      </c>
      <c r="B200" s="96" t="s">
        <v>1336</v>
      </c>
      <c r="C200" s="96" t="s">
        <v>1320</v>
      </c>
      <c r="D200" s="96" t="s">
        <v>1255</v>
      </c>
      <c r="E200" s="96" t="s">
        <v>1322</v>
      </c>
      <c r="G200" s="96" t="str">
        <f t="shared" si="4"/>
        <v>3</v>
      </c>
    </row>
    <row r="201" spans="1:7" ht="12.75" hidden="1" customHeight="1" x14ac:dyDescent="0.2">
      <c r="A201" s="96" t="s">
        <v>1337</v>
      </c>
      <c r="B201" s="96" t="s">
        <v>1338</v>
      </c>
      <c r="C201" s="96" t="s">
        <v>1320</v>
      </c>
      <c r="D201" s="96" t="s">
        <v>1255</v>
      </c>
      <c r="E201" s="96" t="s">
        <v>1322</v>
      </c>
      <c r="G201" s="96" t="str">
        <f t="shared" si="4"/>
        <v>3</v>
      </c>
    </row>
    <row r="202" spans="1:7" ht="12.75" hidden="1" customHeight="1" x14ac:dyDescent="0.2">
      <c r="A202" s="96" t="s">
        <v>1339</v>
      </c>
      <c r="B202" s="96" t="s">
        <v>1340</v>
      </c>
      <c r="C202" s="96" t="s">
        <v>1339</v>
      </c>
      <c r="D202" s="96" t="s">
        <v>1255</v>
      </c>
      <c r="E202" s="101" t="s">
        <v>735</v>
      </c>
      <c r="G202" s="96" t="str">
        <f t="shared" si="4"/>
        <v>3</v>
      </c>
    </row>
    <row r="203" spans="1:7" ht="12.75" hidden="1" customHeight="1" x14ac:dyDescent="0.2">
      <c r="A203" s="96" t="s">
        <v>1341</v>
      </c>
      <c r="B203" s="96" t="s">
        <v>1342</v>
      </c>
      <c r="C203" s="96" t="s">
        <v>1341</v>
      </c>
      <c r="D203" s="96" t="s">
        <v>1255</v>
      </c>
      <c r="E203" s="101" t="s">
        <v>729</v>
      </c>
      <c r="G203" s="96" t="str">
        <f t="shared" si="4"/>
        <v>3</v>
      </c>
    </row>
    <row r="204" spans="1:7" ht="12.75" hidden="1" customHeight="1" x14ac:dyDescent="0.2">
      <c r="A204" s="96" t="s">
        <v>1343</v>
      </c>
      <c r="B204" s="96" t="s">
        <v>1344</v>
      </c>
      <c r="C204" s="96" t="s">
        <v>1343</v>
      </c>
      <c r="D204" s="96" t="s">
        <v>1227</v>
      </c>
      <c r="E204" s="101" t="s">
        <v>1345</v>
      </c>
      <c r="G204" s="96" t="str">
        <f t="shared" si="4"/>
        <v>3</v>
      </c>
    </row>
    <row r="205" spans="1:7" ht="12.75" hidden="1" customHeight="1" x14ac:dyDescent="0.2">
      <c r="A205" s="96" t="s">
        <v>1346</v>
      </c>
      <c r="B205" s="96" t="s">
        <v>1347</v>
      </c>
      <c r="C205" s="96" t="s">
        <v>1346</v>
      </c>
      <c r="D205" s="96" t="s">
        <v>1382</v>
      </c>
      <c r="E205" s="101" t="s">
        <v>798</v>
      </c>
      <c r="G205" s="96" t="str">
        <f t="shared" si="4"/>
        <v>4</v>
      </c>
    </row>
    <row r="206" spans="1:7" ht="12.75" hidden="1" customHeight="1" x14ac:dyDescent="0.2">
      <c r="A206" s="96" t="s">
        <v>1349</v>
      </c>
      <c r="B206" s="96" t="s">
        <v>1350</v>
      </c>
      <c r="C206" s="96" t="s">
        <v>1349</v>
      </c>
      <c r="D206" s="96" t="s">
        <v>1348</v>
      </c>
      <c r="E206" s="101" t="s">
        <v>801</v>
      </c>
      <c r="G206" s="96" t="str">
        <f t="shared" si="4"/>
        <v>4</v>
      </c>
    </row>
    <row r="207" spans="1:7" ht="12.75" hidden="1" customHeight="1" x14ac:dyDescent="0.2">
      <c r="A207" s="96" t="s">
        <v>1352</v>
      </c>
      <c r="B207" s="96" t="s">
        <v>1353</v>
      </c>
      <c r="C207" s="96" t="s">
        <v>1352</v>
      </c>
      <c r="D207" s="96" t="s">
        <v>1382</v>
      </c>
      <c r="E207" s="101" t="s">
        <v>798</v>
      </c>
      <c r="G207" s="96" t="str">
        <f t="shared" si="4"/>
        <v>4</v>
      </c>
    </row>
    <row r="208" spans="1:7" ht="12.75" hidden="1" customHeight="1" x14ac:dyDescent="0.2">
      <c r="A208" s="96" t="s">
        <v>1354</v>
      </c>
      <c r="B208" s="96" t="s">
        <v>1355</v>
      </c>
      <c r="C208" s="96" t="s">
        <v>1354</v>
      </c>
      <c r="D208" s="96" t="s">
        <v>1348</v>
      </c>
      <c r="E208" s="101" t="s">
        <v>801</v>
      </c>
      <c r="G208" s="96" t="str">
        <f t="shared" si="4"/>
        <v>4</v>
      </c>
    </row>
    <row r="209" spans="1:7" ht="12.75" hidden="1" customHeight="1" x14ac:dyDescent="0.2">
      <c r="A209" s="96" t="s">
        <v>1356</v>
      </c>
      <c r="B209" s="96" t="s">
        <v>1357</v>
      </c>
      <c r="C209" s="96" t="s">
        <v>1356</v>
      </c>
      <c r="D209" s="96" t="s">
        <v>1382</v>
      </c>
      <c r="E209" s="101" t="s">
        <v>798</v>
      </c>
      <c r="G209" s="96" t="str">
        <f t="shared" si="4"/>
        <v>4</v>
      </c>
    </row>
    <row r="210" spans="1:7" ht="12.75" hidden="1" customHeight="1" x14ac:dyDescent="0.2">
      <c r="A210" s="96" t="s">
        <v>1358</v>
      </c>
      <c r="B210" s="96" t="s">
        <v>1359</v>
      </c>
      <c r="C210" s="96" t="s">
        <v>1360</v>
      </c>
      <c r="D210" s="96" t="s">
        <v>1361</v>
      </c>
      <c r="E210" s="96" t="s">
        <v>744</v>
      </c>
      <c r="G210" s="96" t="str">
        <f t="shared" si="4"/>
        <v>4</v>
      </c>
    </row>
    <row r="211" spans="1:7" ht="12.75" hidden="1" customHeight="1" x14ac:dyDescent="0.2">
      <c r="A211" s="96" t="s">
        <v>1360</v>
      </c>
      <c r="B211" s="96" t="s">
        <v>1362</v>
      </c>
      <c r="C211" s="96" t="s">
        <v>1360</v>
      </c>
      <c r="D211" s="96" t="s">
        <v>1361</v>
      </c>
      <c r="E211" s="96">
        <v>0</v>
      </c>
      <c r="G211" s="96" t="str">
        <f t="shared" si="4"/>
        <v>4</v>
      </c>
    </row>
    <row r="212" spans="1:7" ht="12.75" hidden="1" customHeight="1" x14ac:dyDescent="0.2">
      <c r="A212" s="96" t="s">
        <v>1363</v>
      </c>
      <c r="B212" s="96" t="s">
        <v>1364</v>
      </c>
      <c r="C212" s="96" t="s">
        <v>1360</v>
      </c>
      <c r="D212" s="96" t="s">
        <v>1079</v>
      </c>
      <c r="E212" s="103" t="s">
        <v>1365</v>
      </c>
      <c r="G212" s="96" t="str">
        <f t="shared" si="4"/>
        <v>4</v>
      </c>
    </row>
    <row r="213" spans="1:7" ht="12.75" hidden="1" customHeight="1" x14ac:dyDescent="0.2">
      <c r="A213" s="96" t="s">
        <v>1366</v>
      </c>
      <c r="B213" s="96" t="s">
        <v>1367</v>
      </c>
      <c r="C213" s="96" t="s">
        <v>1360</v>
      </c>
      <c r="D213" s="96" t="s">
        <v>1082</v>
      </c>
      <c r="E213" s="101" t="s">
        <v>684</v>
      </c>
      <c r="G213" s="96" t="str">
        <f t="shared" si="4"/>
        <v>4</v>
      </c>
    </row>
    <row r="214" spans="1:7" ht="12.75" hidden="1" customHeight="1" x14ac:dyDescent="0.2">
      <c r="A214" s="96" t="s">
        <v>1368</v>
      </c>
      <c r="B214" s="96" t="s">
        <v>1369</v>
      </c>
      <c r="C214" s="96" t="s">
        <v>1360</v>
      </c>
      <c r="D214" s="96" t="s">
        <v>1370</v>
      </c>
      <c r="E214" s="96" t="s">
        <v>753</v>
      </c>
      <c r="G214" s="96" t="str">
        <f t="shared" si="4"/>
        <v>4</v>
      </c>
    </row>
    <row r="215" spans="1:7" ht="12.75" hidden="1" customHeight="1" x14ac:dyDescent="0.2">
      <c r="A215" s="96" t="s">
        <v>1371</v>
      </c>
      <c r="B215" s="96" t="s">
        <v>1372</v>
      </c>
      <c r="C215" s="96" t="s">
        <v>1373</v>
      </c>
      <c r="D215" s="96" t="s">
        <v>1370</v>
      </c>
      <c r="E215" s="101" t="s">
        <v>751</v>
      </c>
      <c r="G215" s="96" t="str">
        <f t="shared" si="4"/>
        <v>4</v>
      </c>
    </row>
    <row r="216" spans="1:7" ht="12.75" hidden="1" customHeight="1" x14ac:dyDescent="0.2">
      <c r="A216" s="96" t="s">
        <v>1374</v>
      </c>
      <c r="B216" s="96" t="s">
        <v>1375</v>
      </c>
      <c r="C216" s="96" t="s">
        <v>1373</v>
      </c>
      <c r="D216" s="96" t="s">
        <v>1370</v>
      </c>
      <c r="E216" s="101" t="s">
        <v>751</v>
      </c>
      <c r="G216" s="96" t="str">
        <f t="shared" si="4"/>
        <v>4</v>
      </c>
    </row>
    <row r="217" spans="1:7" ht="12.75" hidden="1" customHeight="1" x14ac:dyDescent="0.2">
      <c r="A217" s="96" t="s">
        <v>1376</v>
      </c>
      <c r="B217" s="96" t="s">
        <v>1377</v>
      </c>
      <c r="C217" s="96" t="s">
        <v>1376</v>
      </c>
      <c r="D217" s="96" t="s">
        <v>1370</v>
      </c>
      <c r="E217" s="101" t="s">
        <v>751</v>
      </c>
      <c r="G217" s="96" t="str">
        <f t="shared" si="4"/>
        <v>4</v>
      </c>
    </row>
    <row r="218" spans="1:7" ht="12.75" hidden="1" customHeight="1" x14ac:dyDescent="0.2">
      <c r="A218" s="96" t="s">
        <v>1378</v>
      </c>
      <c r="B218" s="96" t="s">
        <v>1379</v>
      </c>
      <c r="C218" s="96" t="s">
        <v>1378</v>
      </c>
      <c r="D218" s="96" t="s">
        <v>1370</v>
      </c>
      <c r="E218" s="101" t="s">
        <v>751</v>
      </c>
      <c r="G218" s="96" t="str">
        <f t="shared" si="4"/>
        <v>4</v>
      </c>
    </row>
    <row r="219" spans="1:7" ht="12.75" hidden="1" customHeight="1" x14ac:dyDescent="0.2">
      <c r="A219" s="96" t="s">
        <v>1380</v>
      </c>
      <c r="B219" s="96" t="s">
        <v>1381</v>
      </c>
      <c r="C219" s="96" t="s">
        <v>1380</v>
      </c>
      <c r="D219" s="96" t="s">
        <v>1000</v>
      </c>
      <c r="E219" s="101" t="s">
        <v>796</v>
      </c>
      <c r="G219" s="96" t="str">
        <f t="shared" si="4"/>
        <v>4</v>
      </c>
    </row>
    <row r="220" spans="1:7" ht="12.75" hidden="1" customHeight="1" x14ac:dyDescent="0.2">
      <c r="A220" s="96" t="s">
        <v>1383</v>
      </c>
      <c r="B220" s="96" t="s">
        <v>1384</v>
      </c>
      <c r="C220" s="96" t="s">
        <v>1383</v>
      </c>
      <c r="D220" s="96" t="s">
        <v>1007</v>
      </c>
      <c r="E220" s="96" t="s">
        <v>807</v>
      </c>
      <c r="F220" s="96" t="s">
        <v>805</v>
      </c>
      <c r="G220" s="96" t="str">
        <f t="shared" si="4"/>
        <v>4</v>
      </c>
    </row>
    <row r="221" spans="1:7" ht="12.75" hidden="1" customHeight="1" x14ac:dyDescent="0.2">
      <c r="A221" s="96" t="s">
        <v>1385</v>
      </c>
      <c r="B221" s="96" t="s">
        <v>1386</v>
      </c>
      <c r="C221" s="96" t="s">
        <v>1385</v>
      </c>
      <c r="D221" s="96" t="s">
        <v>1007</v>
      </c>
      <c r="E221" s="96" t="s">
        <v>807</v>
      </c>
      <c r="F221" s="96" t="s">
        <v>805</v>
      </c>
      <c r="G221" s="96" t="str">
        <f t="shared" si="4"/>
        <v>4</v>
      </c>
    </row>
    <row r="222" spans="1:7" ht="12.75" hidden="1" customHeight="1" x14ac:dyDescent="0.2">
      <c r="A222" s="96" t="s">
        <v>1387</v>
      </c>
      <c r="B222" s="96" t="s">
        <v>1388</v>
      </c>
      <c r="C222" s="96" t="s">
        <v>1387</v>
      </c>
      <c r="D222" s="96" t="s">
        <v>1007</v>
      </c>
      <c r="E222" s="96" t="s">
        <v>807</v>
      </c>
      <c r="F222" s="96" t="s">
        <v>805</v>
      </c>
      <c r="G222" s="96" t="str">
        <f t="shared" si="4"/>
        <v>4</v>
      </c>
    </row>
    <row r="223" spans="1:7" ht="12.75" hidden="1" customHeight="1" x14ac:dyDescent="0.2">
      <c r="A223" s="96" t="s">
        <v>1389</v>
      </c>
      <c r="B223" s="96" t="s">
        <v>1390</v>
      </c>
      <c r="C223" s="96" t="s">
        <v>1389</v>
      </c>
      <c r="D223" s="96" t="s">
        <v>1391</v>
      </c>
      <c r="E223" s="96" t="s">
        <v>766</v>
      </c>
      <c r="F223" s="96" t="s">
        <v>766</v>
      </c>
      <c r="G223" s="96" t="str">
        <f t="shared" si="4"/>
        <v>4</v>
      </c>
    </row>
    <row r="224" spans="1:7" ht="12.75" hidden="1" customHeight="1" x14ac:dyDescent="0.2">
      <c r="A224" s="96" t="s">
        <v>1392</v>
      </c>
      <c r="B224" s="96" t="s">
        <v>1393</v>
      </c>
      <c r="C224" s="96" t="s">
        <v>1392</v>
      </c>
      <c r="D224" s="96" t="s">
        <v>1007</v>
      </c>
      <c r="E224" s="96" t="s">
        <v>807</v>
      </c>
      <c r="F224" s="96" t="s">
        <v>805</v>
      </c>
      <c r="G224" s="96" t="str">
        <f t="shared" si="4"/>
        <v>4</v>
      </c>
    </row>
    <row r="225" spans="1:8" ht="12.75" hidden="1" customHeight="1" x14ac:dyDescent="0.2">
      <c r="A225" s="96" t="s">
        <v>1394</v>
      </c>
      <c r="B225" s="96" t="s">
        <v>1395</v>
      </c>
      <c r="C225" s="96" t="s">
        <v>1394</v>
      </c>
      <c r="D225" s="96" t="s">
        <v>1007</v>
      </c>
      <c r="E225" s="96" t="s">
        <v>807</v>
      </c>
      <c r="F225" s="96" t="s">
        <v>805</v>
      </c>
      <c r="G225" s="96" t="str">
        <f t="shared" si="4"/>
        <v>4</v>
      </c>
    </row>
    <row r="226" spans="1:8" ht="12.75" hidden="1" customHeight="1" x14ac:dyDescent="0.2">
      <c r="A226" s="96" t="s">
        <v>1396</v>
      </c>
      <c r="B226" s="96" t="s">
        <v>1397</v>
      </c>
      <c r="C226" s="96" t="s">
        <v>1398</v>
      </c>
      <c r="D226" s="96" t="s">
        <v>1391</v>
      </c>
      <c r="E226" s="96" t="s">
        <v>766</v>
      </c>
      <c r="F226" s="96" t="s">
        <v>766</v>
      </c>
      <c r="G226" s="96" t="str">
        <f t="shared" si="4"/>
        <v>4</v>
      </c>
    </row>
    <row r="227" spans="1:8" ht="12.75" hidden="1" customHeight="1" x14ac:dyDescent="0.2">
      <c r="A227" s="96" t="s">
        <v>1399</v>
      </c>
      <c r="B227" s="96" t="s">
        <v>1400</v>
      </c>
      <c r="C227" s="96" t="s">
        <v>1398</v>
      </c>
      <c r="D227" s="96" t="s">
        <v>1007</v>
      </c>
      <c r="E227" s="96" t="s">
        <v>810</v>
      </c>
      <c r="F227" s="96" t="s">
        <v>805</v>
      </c>
      <c r="G227" s="96" t="str">
        <f t="shared" si="4"/>
        <v>4</v>
      </c>
    </row>
    <row r="228" spans="1:8" ht="12.75" hidden="1" customHeight="1" x14ac:dyDescent="0.2">
      <c r="A228" s="96" t="s">
        <v>1401</v>
      </c>
      <c r="B228" s="104" t="s">
        <v>1402</v>
      </c>
      <c r="C228" s="96" t="s">
        <v>1401</v>
      </c>
      <c r="D228" s="96" t="s">
        <v>1007</v>
      </c>
      <c r="E228" s="96" t="s">
        <v>810</v>
      </c>
      <c r="F228" s="96" t="s">
        <v>805</v>
      </c>
      <c r="G228" s="96" t="str">
        <f t="shared" si="4"/>
        <v>4</v>
      </c>
    </row>
    <row r="229" spans="1:8" ht="12.75" hidden="1" customHeight="1" x14ac:dyDescent="0.2">
      <c r="A229" s="96" t="s">
        <v>1403</v>
      </c>
      <c r="B229" s="104" t="s">
        <v>1402</v>
      </c>
      <c r="C229" s="96" t="s">
        <v>1401</v>
      </c>
      <c r="D229" s="96" t="s">
        <v>1007</v>
      </c>
      <c r="E229" s="96" t="s">
        <v>810</v>
      </c>
      <c r="F229" s="96" t="s">
        <v>805</v>
      </c>
      <c r="G229" s="96" t="str">
        <f t="shared" si="4"/>
        <v>4</v>
      </c>
    </row>
    <row r="230" spans="1:8" hidden="1" x14ac:dyDescent="0.2">
      <c r="A230" s="96" t="s">
        <v>1404</v>
      </c>
      <c r="B230" s="104" t="s">
        <v>1405</v>
      </c>
      <c r="C230" s="96" t="s">
        <v>1401</v>
      </c>
      <c r="D230" s="96" t="s">
        <v>1007</v>
      </c>
      <c r="E230" s="96" t="s">
        <v>810</v>
      </c>
      <c r="F230" s="96" t="s">
        <v>805</v>
      </c>
      <c r="G230" s="96" t="str">
        <f t="shared" si="4"/>
        <v>4</v>
      </c>
    </row>
    <row r="231" spans="1:8" s="104" customFormat="1" ht="12.75" hidden="1" customHeight="1" x14ac:dyDescent="0.2">
      <c r="A231" s="96" t="s">
        <v>1406</v>
      </c>
      <c r="B231" s="104" t="s">
        <v>1407</v>
      </c>
      <c r="C231" s="96" t="s">
        <v>1401</v>
      </c>
      <c r="D231" s="96" t="s">
        <v>1007</v>
      </c>
      <c r="E231" s="96" t="s">
        <v>810</v>
      </c>
      <c r="F231" s="96" t="s">
        <v>805</v>
      </c>
      <c r="G231" s="96" t="str">
        <f t="shared" si="4"/>
        <v>4</v>
      </c>
      <c r="H231" s="96"/>
    </row>
    <row r="232" spans="1:8" s="104" customFormat="1" ht="12.75" hidden="1" customHeight="1" x14ac:dyDescent="0.2">
      <c r="A232" s="96" t="s">
        <v>1408</v>
      </c>
      <c r="B232" s="104" t="s">
        <v>1409</v>
      </c>
      <c r="C232" s="96" t="s">
        <v>1401</v>
      </c>
      <c r="D232" s="96" t="s">
        <v>1007</v>
      </c>
      <c r="E232" s="96" t="s">
        <v>810</v>
      </c>
      <c r="F232" s="96" t="s">
        <v>805</v>
      </c>
      <c r="G232" s="96" t="str">
        <f t="shared" si="4"/>
        <v>4</v>
      </c>
      <c r="H232" s="96"/>
    </row>
    <row r="233" spans="1:8" s="104" customFormat="1" ht="12.75" hidden="1" customHeight="1" x14ac:dyDescent="0.2">
      <c r="A233" s="96" t="s">
        <v>1410</v>
      </c>
      <c r="B233" s="104" t="s">
        <v>1411</v>
      </c>
      <c r="C233" s="96" t="s">
        <v>1410</v>
      </c>
      <c r="D233" s="96" t="s">
        <v>1007</v>
      </c>
      <c r="E233" s="96" t="s">
        <v>810</v>
      </c>
      <c r="F233" s="96" t="s">
        <v>805</v>
      </c>
      <c r="G233" s="96" t="str">
        <f t="shared" si="4"/>
        <v>4</v>
      </c>
      <c r="H233" s="96"/>
    </row>
    <row r="234" spans="1:8" s="104" customFormat="1" ht="12.75" hidden="1" customHeight="1" x14ac:dyDescent="0.2">
      <c r="A234" s="96" t="s">
        <v>1412</v>
      </c>
      <c r="B234" s="104" t="s">
        <v>1413</v>
      </c>
      <c r="C234" s="96" t="s">
        <v>1412</v>
      </c>
      <c r="D234" s="96" t="s">
        <v>1007</v>
      </c>
      <c r="E234" s="96" t="s">
        <v>810</v>
      </c>
      <c r="F234" s="96" t="s">
        <v>805</v>
      </c>
      <c r="G234" s="96" t="str">
        <f t="shared" si="4"/>
        <v>4</v>
      </c>
      <c r="H234" s="96"/>
    </row>
    <row r="235" spans="1:8" s="104" customFormat="1" hidden="1" x14ac:dyDescent="0.2">
      <c r="A235" s="96" t="s">
        <v>1414</v>
      </c>
      <c r="B235" s="96" t="s">
        <v>1415</v>
      </c>
      <c r="C235" s="96" t="s">
        <v>1412</v>
      </c>
      <c r="D235" s="96" t="s">
        <v>1007</v>
      </c>
      <c r="E235" s="96" t="s">
        <v>810</v>
      </c>
      <c r="F235" s="96" t="s">
        <v>805</v>
      </c>
      <c r="G235" s="96" t="str">
        <f t="shared" si="4"/>
        <v>4</v>
      </c>
      <c r="H235" s="96"/>
    </row>
    <row r="236" spans="1:8" s="104" customFormat="1" ht="12.75" hidden="1" customHeight="1" x14ac:dyDescent="0.2">
      <c r="A236" s="96" t="s">
        <v>1416</v>
      </c>
      <c r="B236" s="96" t="s">
        <v>1417</v>
      </c>
      <c r="C236" s="96" t="s">
        <v>1412</v>
      </c>
      <c r="D236" s="96" t="s">
        <v>1007</v>
      </c>
      <c r="E236" s="96" t="s">
        <v>810</v>
      </c>
      <c r="F236" s="96" t="s">
        <v>805</v>
      </c>
      <c r="G236" s="96" t="str">
        <f t="shared" si="4"/>
        <v>4</v>
      </c>
      <c r="H236" s="96"/>
    </row>
    <row r="237" spans="1:8" ht="12.75" hidden="1" customHeight="1" x14ac:dyDescent="0.2">
      <c r="A237" s="96" t="s">
        <v>1418</v>
      </c>
      <c r="B237" s="96" t="s">
        <v>1419</v>
      </c>
      <c r="C237" s="96" t="s">
        <v>1420</v>
      </c>
      <c r="D237" s="96" t="s">
        <v>1391</v>
      </c>
      <c r="E237" s="101" t="s">
        <v>778</v>
      </c>
      <c r="F237" s="96" t="s">
        <v>766</v>
      </c>
      <c r="G237" s="96" t="str">
        <f t="shared" si="4"/>
        <v>4</v>
      </c>
    </row>
    <row r="238" spans="1:8" hidden="1" x14ac:dyDescent="0.2">
      <c r="A238" s="96" t="s">
        <v>1421</v>
      </c>
      <c r="B238" s="96" t="s">
        <v>1422</v>
      </c>
      <c r="C238" s="96" t="s">
        <v>1420</v>
      </c>
      <c r="D238" s="96" t="s">
        <v>1007</v>
      </c>
      <c r="E238" s="96" t="s">
        <v>810</v>
      </c>
      <c r="F238" s="96" t="s">
        <v>805</v>
      </c>
      <c r="G238" s="96" t="str">
        <f t="shared" si="4"/>
        <v>4</v>
      </c>
    </row>
    <row r="239" spans="1:8" hidden="1" x14ac:dyDescent="0.2">
      <c r="A239" s="96" t="s">
        <v>1423</v>
      </c>
      <c r="B239" s="96" t="s">
        <v>1424</v>
      </c>
      <c r="C239" s="96" t="s">
        <v>1425</v>
      </c>
      <c r="D239" s="96" t="s">
        <v>1007</v>
      </c>
      <c r="E239" s="96" t="s">
        <v>810</v>
      </c>
      <c r="F239" s="96" t="s">
        <v>805</v>
      </c>
      <c r="G239" s="96" t="str">
        <f t="shared" si="4"/>
        <v>4</v>
      </c>
    </row>
    <row r="240" spans="1:8" hidden="1" x14ac:dyDescent="0.2">
      <c r="A240" s="96" t="s">
        <v>1426</v>
      </c>
      <c r="B240" s="96" t="s">
        <v>1427</v>
      </c>
      <c r="C240" s="96" t="s">
        <v>1425</v>
      </c>
      <c r="D240" s="96" t="s">
        <v>1007</v>
      </c>
      <c r="E240" s="96" t="s">
        <v>810</v>
      </c>
      <c r="F240" s="96" t="s">
        <v>805</v>
      </c>
      <c r="G240" s="96" t="str">
        <f t="shared" si="4"/>
        <v>4</v>
      </c>
    </row>
    <row r="241" spans="1:14" hidden="1" x14ac:dyDescent="0.2">
      <c r="A241" s="96" t="s">
        <v>1428</v>
      </c>
      <c r="B241" s="96" t="s">
        <v>1429</v>
      </c>
      <c r="C241" s="96" t="s">
        <v>1430</v>
      </c>
      <c r="D241" s="96" t="s">
        <v>1255</v>
      </c>
      <c r="E241" s="96">
        <v>0</v>
      </c>
      <c r="G241" s="96" t="str">
        <f t="shared" si="4"/>
        <v>4</v>
      </c>
      <c r="H241" s="96" t="s">
        <v>2359</v>
      </c>
    </row>
    <row r="242" spans="1:14" ht="20.149999999999999" hidden="1" customHeight="1" x14ac:dyDescent="0.2">
      <c r="A242" s="96" t="s">
        <v>1431</v>
      </c>
      <c r="B242" s="96" t="s">
        <v>1432</v>
      </c>
      <c r="C242" s="96" t="s">
        <v>1430</v>
      </c>
      <c r="D242" s="96" t="s">
        <v>1391</v>
      </c>
      <c r="E242" s="101" t="s">
        <v>778</v>
      </c>
      <c r="F242" s="96" t="s">
        <v>766</v>
      </c>
      <c r="G242" s="96" t="str">
        <f t="shared" si="4"/>
        <v>4</v>
      </c>
    </row>
    <row r="243" spans="1:14" ht="12.75" hidden="1" customHeight="1" x14ac:dyDescent="0.2">
      <c r="A243" s="96" t="s">
        <v>1433</v>
      </c>
      <c r="B243" s="96" t="s">
        <v>1434</v>
      </c>
      <c r="C243" s="96" t="s">
        <v>1430</v>
      </c>
      <c r="D243" s="96" t="s">
        <v>1391</v>
      </c>
      <c r="E243" s="101" t="s">
        <v>778</v>
      </c>
      <c r="F243" s="96" t="s">
        <v>766</v>
      </c>
      <c r="G243" s="96" t="str">
        <f t="shared" si="4"/>
        <v>4</v>
      </c>
    </row>
    <row r="244" spans="1:14" ht="12.75" hidden="1" customHeight="1" x14ac:dyDescent="0.2">
      <c r="A244" s="96" t="s">
        <v>1435</v>
      </c>
      <c r="B244" s="96" t="s">
        <v>1429</v>
      </c>
      <c r="C244" s="96" t="s">
        <v>1430</v>
      </c>
      <c r="D244" s="96" t="s">
        <v>1007</v>
      </c>
      <c r="E244" s="96" t="s">
        <v>810</v>
      </c>
      <c r="F244" s="96" t="s">
        <v>805</v>
      </c>
      <c r="G244" s="96" t="str">
        <f t="shared" si="4"/>
        <v>4</v>
      </c>
      <c r="H244" s="96" t="s">
        <v>2359</v>
      </c>
    </row>
    <row r="245" spans="1:14" hidden="1" x14ac:dyDescent="0.2">
      <c r="A245" s="96" t="s">
        <v>1436</v>
      </c>
      <c r="B245" s="96" t="s">
        <v>1437</v>
      </c>
      <c r="C245" s="96" t="s">
        <v>1430</v>
      </c>
      <c r="D245" s="96" t="s">
        <v>1007</v>
      </c>
      <c r="E245" s="96" t="s">
        <v>810</v>
      </c>
      <c r="F245" s="96" t="s">
        <v>805</v>
      </c>
      <c r="G245" s="96" t="str">
        <f t="shared" si="4"/>
        <v>4</v>
      </c>
    </row>
    <row r="246" spans="1:14" ht="12.75" hidden="1" customHeight="1" x14ac:dyDescent="0.2">
      <c r="A246" s="96" t="s">
        <v>1438</v>
      </c>
      <c r="B246" s="96" t="s">
        <v>1439</v>
      </c>
      <c r="C246" s="96" t="s">
        <v>1430</v>
      </c>
      <c r="D246" s="96" t="s">
        <v>1007</v>
      </c>
      <c r="E246" s="96" t="s">
        <v>810</v>
      </c>
      <c r="F246" s="96" t="s">
        <v>805</v>
      </c>
      <c r="G246" s="96" t="str">
        <f t="shared" si="4"/>
        <v>4</v>
      </c>
    </row>
    <row r="247" spans="1:14" ht="12.75" hidden="1" customHeight="1" x14ac:dyDescent="0.2">
      <c r="A247" s="96" t="s">
        <v>1440</v>
      </c>
      <c r="B247" s="96" t="s">
        <v>1441</v>
      </c>
      <c r="C247" s="96" t="s">
        <v>1440</v>
      </c>
      <c r="D247" s="96" t="s">
        <v>1007</v>
      </c>
      <c r="E247" s="96" t="s">
        <v>810</v>
      </c>
      <c r="F247" s="96" t="s">
        <v>805</v>
      </c>
      <c r="G247" s="96" t="str">
        <f t="shared" si="4"/>
        <v>4</v>
      </c>
    </row>
    <row r="248" spans="1:14" ht="12.75" hidden="1" customHeight="1" x14ac:dyDescent="0.2">
      <c r="A248" s="96" t="s">
        <v>1442</v>
      </c>
      <c r="B248" s="96" t="s">
        <v>1443</v>
      </c>
      <c r="C248" s="96" t="s">
        <v>1442</v>
      </c>
      <c r="D248" s="96" t="s">
        <v>1391</v>
      </c>
      <c r="E248" s="101" t="s">
        <v>778</v>
      </c>
      <c r="F248" s="96" t="s">
        <v>766</v>
      </c>
      <c r="G248" s="96" t="str">
        <f t="shared" si="4"/>
        <v>4</v>
      </c>
      <c r="H248" s="96" t="s">
        <v>2358</v>
      </c>
    </row>
    <row r="249" spans="1:14" ht="20.149999999999999" hidden="1" customHeight="1" x14ac:dyDescent="0.2">
      <c r="A249" s="96" t="s">
        <v>1444</v>
      </c>
      <c r="B249" s="96" t="s">
        <v>1445</v>
      </c>
      <c r="C249" s="96" t="s">
        <v>1442</v>
      </c>
      <c r="D249" s="96" t="s">
        <v>1391</v>
      </c>
      <c r="E249" s="101" t="s">
        <v>778</v>
      </c>
      <c r="F249" s="96" t="s">
        <v>766</v>
      </c>
      <c r="G249" s="96" t="str">
        <f t="shared" si="4"/>
        <v>4</v>
      </c>
      <c r="H249" s="96" t="s">
        <v>2358</v>
      </c>
    </row>
    <row r="250" spans="1:14" ht="12.75" hidden="1" customHeight="1" x14ac:dyDescent="0.2">
      <c r="A250" s="96" t="s">
        <v>1446</v>
      </c>
      <c r="B250" s="96" t="s">
        <v>1447</v>
      </c>
      <c r="C250" s="96" t="s">
        <v>1442</v>
      </c>
      <c r="D250" s="96" t="s">
        <v>1391</v>
      </c>
      <c r="E250" s="101" t="s">
        <v>778</v>
      </c>
      <c r="F250" s="96" t="s">
        <v>766</v>
      </c>
      <c r="G250" s="96" t="str">
        <f t="shared" si="4"/>
        <v>4</v>
      </c>
      <c r="H250" s="96" t="s">
        <v>2358</v>
      </c>
    </row>
    <row r="251" spans="1:14" ht="20.149999999999999" hidden="1" customHeight="1" x14ac:dyDescent="0.2">
      <c r="A251" s="96" t="s">
        <v>1448</v>
      </c>
      <c r="B251" s="96" t="s">
        <v>1449</v>
      </c>
      <c r="C251" s="96" t="s">
        <v>1442</v>
      </c>
      <c r="D251" s="96" t="s">
        <v>1391</v>
      </c>
      <c r="E251" s="101" t="s">
        <v>778</v>
      </c>
      <c r="F251" s="96" t="s">
        <v>766</v>
      </c>
      <c r="G251" s="96" t="str">
        <f t="shared" si="4"/>
        <v>4</v>
      </c>
      <c r="H251" s="96" t="s">
        <v>2358</v>
      </c>
    </row>
    <row r="252" spans="1:14" hidden="1" x14ac:dyDescent="0.2">
      <c r="A252" s="96" t="s">
        <v>1450</v>
      </c>
      <c r="B252" s="96" t="s">
        <v>1451</v>
      </c>
      <c r="C252" s="96" t="s">
        <v>1450</v>
      </c>
      <c r="D252" s="96" t="s">
        <v>1007</v>
      </c>
      <c r="E252" s="96" t="s">
        <v>810</v>
      </c>
      <c r="F252" s="96" t="s">
        <v>805</v>
      </c>
      <c r="G252" s="96" t="str">
        <f t="shared" si="4"/>
        <v>4</v>
      </c>
      <c r="H252" s="96" t="s">
        <v>2358</v>
      </c>
    </row>
    <row r="253" spans="1:14" hidden="1" x14ac:dyDescent="0.2">
      <c r="A253" s="96" t="s">
        <v>1452</v>
      </c>
      <c r="B253" s="96" t="s">
        <v>1453</v>
      </c>
      <c r="C253" s="96" t="s">
        <v>1452</v>
      </c>
      <c r="D253" s="96" t="s">
        <v>1007</v>
      </c>
      <c r="E253" s="96" t="s">
        <v>807</v>
      </c>
      <c r="F253" s="96" t="s">
        <v>805</v>
      </c>
      <c r="G253" s="96" t="str">
        <f t="shared" si="4"/>
        <v>4</v>
      </c>
      <c r="H253" s="96" t="s">
        <v>2358</v>
      </c>
    </row>
    <row r="254" spans="1:14" ht="12.75" hidden="1" customHeight="1" x14ac:dyDescent="0.2">
      <c r="A254" s="96" t="s">
        <v>1454</v>
      </c>
      <c r="B254" s="96" t="s">
        <v>1455</v>
      </c>
      <c r="C254" s="96" t="s">
        <v>1456</v>
      </c>
      <c r="D254" s="96" t="s">
        <v>1391</v>
      </c>
      <c r="E254" s="101" t="s">
        <v>778</v>
      </c>
      <c r="F254" s="96" t="s">
        <v>766</v>
      </c>
      <c r="G254" s="96" t="str">
        <f t="shared" si="4"/>
        <v>4</v>
      </c>
      <c r="H254" s="96" t="s">
        <v>2358</v>
      </c>
    </row>
    <row r="255" spans="1:14" ht="12.75" hidden="1" customHeight="1" x14ac:dyDescent="0.2">
      <c r="A255" s="96" t="s">
        <v>1457</v>
      </c>
      <c r="B255" s="96" t="s">
        <v>1458</v>
      </c>
      <c r="C255" s="96" t="s">
        <v>1456</v>
      </c>
      <c r="D255" s="96" t="s">
        <v>1007</v>
      </c>
      <c r="E255" s="96" t="s">
        <v>810</v>
      </c>
      <c r="F255" s="96" t="s">
        <v>805</v>
      </c>
      <c r="G255" s="96" t="str">
        <f t="shared" si="4"/>
        <v>4</v>
      </c>
      <c r="H255" s="96" t="s">
        <v>2358</v>
      </c>
    </row>
    <row r="256" spans="1:14" ht="12.75" customHeight="1" x14ac:dyDescent="0.2">
      <c r="A256" s="96" t="s">
        <v>1459</v>
      </c>
      <c r="B256" s="96" t="s">
        <v>1460</v>
      </c>
      <c r="C256" s="96" t="s">
        <v>1459</v>
      </c>
      <c r="D256" s="96" t="s">
        <v>1351</v>
      </c>
      <c r="E256" s="101" t="s">
        <v>1461</v>
      </c>
      <c r="G256" s="96" t="str">
        <f t="shared" si="4"/>
        <v>4</v>
      </c>
      <c r="H256" s="96" t="s">
        <v>2358</v>
      </c>
      <c r="M256" s="212" t="str">
        <f>IFERROR(IF(VLOOKUP(A256,'Trial Balance'!$D:$H,5,0)&gt;=0,"Creante comerciale","Datorii comerciale"),"")</f>
        <v/>
      </c>
      <c r="N256" s="212" t="str">
        <f>IFERROR(IF(VLOOKUP(A256,'Trial Balance'!$D:$K,8,0)&gt;=0,"Creante comerciale","Datorii comerciale"),"")</f>
        <v/>
      </c>
    </row>
    <row r="257" spans="1:14" ht="12.75" customHeight="1" x14ac:dyDescent="0.2">
      <c r="A257" s="96" t="s">
        <v>1462</v>
      </c>
      <c r="B257" s="96" t="s">
        <v>1463</v>
      </c>
      <c r="C257" s="96" t="s">
        <v>1459</v>
      </c>
      <c r="D257" s="96" t="s">
        <v>1351</v>
      </c>
      <c r="E257" s="101" t="s">
        <v>1461</v>
      </c>
      <c r="G257" s="96" t="str">
        <f t="shared" si="4"/>
        <v>4</v>
      </c>
      <c r="H257" s="96" t="s">
        <v>2360</v>
      </c>
      <c r="M257" s="212" t="str">
        <f>IFERROR(IF(VLOOKUP(A257,'Trial Balance'!$E:$H,4,0)&gt;=0,"Creante comerciale","Datorii comerciale"),"")</f>
        <v/>
      </c>
      <c r="N257" s="212" t="str">
        <f>IFERROR(IF(VLOOKUP(A257,'Trial Balance'!$E:$K,7,0)&gt;=0,"Creante comerciale","Datorii comerciale"),"")</f>
        <v/>
      </c>
    </row>
    <row r="258" spans="1:14" ht="12.75" customHeight="1" x14ac:dyDescent="0.2">
      <c r="A258" s="96" t="s">
        <v>1464</v>
      </c>
      <c r="B258" s="96" t="s">
        <v>1465</v>
      </c>
      <c r="C258" s="96" t="s">
        <v>1459</v>
      </c>
      <c r="D258" s="96" t="s">
        <v>1351</v>
      </c>
      <c r="E258" s="101" t="s">
        <v>1461</v>
      </c>
      <c r="G258" s="96" t="str">
        <f t="shared" ref="G258:G321" si="5">LEFT(A258)</f>
        <v>4</v>
      </c>
      <c r="H258" s="96" t="s">
        <v>2360</v>
      </c>
      <c r="M258" s="212" t="str">
        <f>IFERROR(IF(VLOOKUP(A258,'Trial Balance'!$E:$H,4,0)&gt;=0,"Creante comerciale","Datorii comerciale"),"")</f>
        <v/>
      </c>
      <c r="N258" s="212" t="str">
        <f>IFERROR(IF(VLOOKUP(A258,'Trial Balance'!$E:$K,7,0)&gt;=0,"Creante comerciale","Datorii comerciale"),"")</f>
        <v/>
      </c>
    </row>
    <row r="259" spans="1:14" ht="12.75" customHeight="1" x14ac:dyDescent="0.2">
      <c r="A259" s="96" t="s">
        <v>1462</v>
      </c>
      <c r="B259" s="96" t="s">
        <v>1463</v>
      </c>
      <c r="C259" s="96" t="s">
        <v>1459</v>
      </c>
      <c r="D259" s="96" t="s">
        <v>1351</v>
      </c>
      <c r="E259" s="101" t="s">
        <v>1461</v>
      </c>
      <c r="G259" s="96" t="str">
        <f t="shared" si="5"/>
        <v>4</v>
      </c>
      <c r="H259" s="96" t="s">
        <v>2360</v>
      </c>
      <c r="M259" s="212" t="str">
        <f>IFERROR(IF(VLOOKUP(A259,'Trial Balance'!$E:$H,4,0)&gt;=0,"Creante comerciale","Datorii comerciale"),"")</f>
        <v/>
      </c>
      <c r="N259" s="212" t="str">
        <f>IFERROR(IF(VLOOKUP(A259,'Trial Balance'!$E:$K,7,0)&gt;=0,"Creante comerciale","Datorii comerciale"),"")</f>
        <v/>
      </c>
    </row>
    <row r="260" spans="1:14" ht="12.75" customHeight="1" x14ac:dyDescent="0.2">
      <c r="A260" s="96" t="s">
        <v>1464</v>
      </c>
      <c r="B260" s="96" t="s">
        <v>1465</v>
      </c>
      <c r="C260" s="96" t="s">
        <v>1459</v>
      </c>
      <c r="D260" s="96" t="s">
        <v>1351</v>
      </c>
      <c r="E260" s="101" t="s">
        <v>1461</v>
      </c>
      <c r="G260" s="96" t="str">
        <f t="shared" si="5"/>
        <v>4</v>
      </c>
      <c r="H260" s="96" t="s">
        <v>2360</v>
      </c>
      <c r="M260" s="212" t="str">
        <f>IFERROR(IF(VLOOKUP(A260,'Trial Balance'!$E:$H,4,0)&gt;=0,"Creante comerciale","Datorii comerciale"),"")</f>
        <v/>
      </c>
      <c r="N260" s="212" t="str">
        <f>IFERROR(IF(VLOOKUP(A260,'Trial Balance'!$E:$K,7,0)&gt;=0,"Creante comerciale","Datorii comerciale"),"")</f>
        <v/>
      </c>
    </row>
    <row r="261" spans="1:14" ht="12.75" customHeight="1" x14ac:dyDescent="0.2">
      <c r="A261" s="96" t="s">
        <v>1466</v>
      </c>
      <c r="B261" s="96" t="s">
        <v>1467</v>
      </c>
      <c r="C261" s="96" t="s">
        <v>1468</v>
      </c>
      <c r="D261" s="96" t="s">
        <v>1004</v>
      </c>
      <c r="E261" s="96">
        <v>0</v>
      </c>
      <c r="G261" s="96" t="str">
        <f t="shared" si="5"/>
        <v>4</v>
      </c>
      <c r="H261" s="96" t="s">
        <v>2360</v>
      </c>
      <c r="M261" s="212" t="str">
        <f>IFERROR(IF(VLOOKUP(A261,'Trial Balance'!$E:$H,4,0)&gt;=0,"Creante comerciale","Datorii comerciale"),"")</f>
        <v/>
      </c>
      <c r="N261" s="212" t="str">
        <f>IFERROR(IF(VLOOKUP(A261,'Trial Balance'!$E:$K,7,0)&gt;=0,"Creante comerciale","Datorii comerciale"),"")</f>
        <v/>
      </c>
    </row>
    <row r="262" spans="1:14" ht="12.75" customHeight="1" x14ac:dyDescent="0.2">
      <c r="A262" s="96" t="s">
        <v>1469</v>
      </c>
      <c r="B262" s="96" t="s">
        <v>1470</v>
      </c>
      <c r="C262" s="96" t="s">
        <v>1468</v>
      </c>
      <c r="D262" s="96" t="s">
        <v>1004</v>
      </c>
      <c r="E262" s="96">
        <v>0</v>
      </c>
      <c r="G262" s="96" t="str">
        <f t="shared" si="5"/>
        <v>4</v>
      </c>
      <c r="H262" s="96" t="s">
        <v>2360</v>
      </c>
      <c r="M262" s="212" t="str">
        <f>IFERROR(IF(VLOOKUP(A262,'Trial Balance'!$E:$H,4,0)&gt;=0,"Creante comerciale","Datorii comerciale"),"")</f>
        <v/>
      </c>
      <c r="N262" s="212" t="str">
        <f>IFERROR(IF(VLOOKUP(A262,'Trial Balance'!$E:$K,7,0)&gt;=0,"Creante comerciale","Datorii comerciale"),"")</f>
        <v/>
      </c>
    </row>
    <row r="263" spans="1:14" ht="12.75" customHeight="1" x14ac:dyDescent="0.2">
      <c r="A263" s="96" t="s">
        <v>1466</v>
      </c>
      <c r="B263" s="96" t="s">
        <v>1467</v>
      </c>
      <c r="C263" s="96" t="s">
        <v>1468</v>
      </c>
      <c r="D263" s="96" t="s">
        <v>1004</v>
      </c>
      <c r="E263" s="96">
        <v>0</v>
      </c>
      <c r="G263" s="96" t="str">
        <f t="shared" si="5"/>
        <v>4</v>
      </c>
      <c r="H263" s="96" t="s">
        <v>2360</v>
      </c>
      <c r="M263" s="212" t="str">
        <f>IFERROR(IF(VLOOKUP(A263,'Trial Balance'!$E:$H,4,0)&gt;=0,"Creante comerciale","Datorii comerciale"),"")</f>
        <v/>
      </c>
      <c r="N263" s="212" t="str">
        <f>IFERROR(IF(VLOOKUP(A263,'Trial Balance'!$E:$K,7,0)&gt;=0,"Creante comerciale","Datorii comerciale"),"")</f>
        <v/>
      </c>
    </row>
    <row r="264" spans="1:14" ht="12.75" customHeight="1" x14ac:dyDescent="0.2">
      <c r="A264" s="96" t="s">
        <v>1469</v>
      </c>
      <c r="B264" s="96" t="s">
        <v>1470</v>
      </c>
      <c r="C264" s="96" t="s">
        <v>1468</v>
      </c>
      <c r="D264" s="96" t="s">
        <v>1004</v>
      </c>
      <c r="E264" s="96">
        <v>0</v>
      </c>
      <c r="G264" s="96" t="str">
        <f t="shared" si="5"/>
        <v>4</v>
      </c>
      <c r="H264" s="96" t="s">
        <v>2360</v>
      </c>
      <c r="M264" s="212" t="str">
        <f>IFERROR(IF(VLOOKUP(A264,'Trial Balance'!$E:$H,4,0)&gt;=0,"Creante comerciale","Datorii comerciale"),"")</f>
        <v/>
      </c>
      <c r="N264" s="212" t="str">
        <f>IFERROR(IF(VLOOKUP(A264,'Trial Balance'!$E:$K,7,0)&gt;=0,"Creante comerciale","Datorii comerciale"),"")</f>
        <v/>
      </c>
    </row>
    <row r="265" spans="1:14" x14ac:dyDescent="0.2">
      <c r="A265" s="96" t="s">
        <v>1471</v>
      </c>
      <c r="B265" s="96" t="s">
        <v>1472</v>
      </c>
      <c r="C265" s="96" t="s">
        <v>1473</v>
      </c>
      <c r="D265" s="96" t="s">
        <v>1007</v>
      </c>
      <c r="E265" s="96" t="s">
        <v>808</v>
      </c>
      <c r="F265" s="96" t="s">
        <v>805</v>
      </c>
      <c r="G265" s="96" t="str">
        <f t="shared" si="5"/>
        <v>4</v>
      </c>
      <c r="H265" s="96" t="s">
        <v>2358</v>
      </c>
      <c r="M265" s="212" t="str">
        <f>IFERROR(IF(VLOOKUP(A265,'Trial Balance'!$E:$H,4,0)&gt;=0,"Creante comerciale","Datorii comerciale"),"")</f>
        <v/>
      </c>
      <c r="N265" s="212" t="str">
        <f>IFERROR(IF(VLOOKUP(A265,'Trial Balance'!$E:$K,7,0)&gt;=0,"Creante comerciale","Datorii comerciale"),"")</f>
        <v/>
      </c>
    </row>
    <row r="266" spans="1:14" ht="12.75" customHeight="1" x14ac:dyDescent="0.2">
      <c r="A266" s="96" t="s">
        <v>1474</v>
      </c>
      <c r="B266" s="96" t="s">
        <v>1475</v>
      </c>
      <c r="C266" s="96" t="s">
        <v>1473</v>
      </c>
      <c r="D266" s="96" t="s">
        <v>1007</v>
      </c>
      <c r="E266" s="96" t="s">
        <v>808</v>
      </c>
      <c r="F266" s="96" t="s">
        <v>805</v>
      </c>
      <c r="G266" s="96" t="str">
        <f t="shared" si="5"/>
        <v>4</v>
      </c>
      <c r="H266" s="96" t="s">
        <v>2358</v>
      </c>
      <c r="M266" s="212" t="str">
        <f>IFERROR(IF(VLOOKUP(A266,'Trial Balance'!$E:$H,4,0)&gt;=0,"Creante comerciale","Datorii comerciale"),"")</f>
        <v/>
      </c>
      <c r="N266" s="212" t="str">
        <f>IFERROR(IF(VLOOKUP(A266,'Trial Balance'!$E:$K,7,0)&gt;=0,"Creante comerciale","Datorii comerciale"),"")</f>
        <v/>
      </c>
    </row>
    <row r="267" spans="1:14" ht="12.75" customHeight="1" x14ac:dyDescent="0.2">
      <c r="A267" s="96" t="s">
        <v>1476</v>
      </c>
      <c r="B267" s="96" t="s">
        <v>1477</v>
      </c>
      <c r="C267" s="96" t="s">
        <v>1476</v>
      </c>
      <c r="D267" s="96" t="s">
        <v>1478</v>
      </c>
      <c r="E267" s="96" t="s">
        <v>770</v>
      </c>
      <c r="G267" s="96" t="str">
        <f t="shared" si="5"/>
        <v>4</v>
      </c>
      <c r="H267" s="96" t="s">
        <v>2359</v>
      </c>
      <c r="M267" s="212" t="str">
        <f>IFERROR(IF(VLOOKUP(A267,'Trial Balance'!$D:$H,5,0)&gt;=0,"Creante comerciale","Datorii comerciale"),"")</f>
        <v/>
      </c>
      <c r="N267" s="212" t="str">
        <f>IFERROR(IF(VLOOKUP(A267,'Trial Balance'!$D:$K,8,0)&gt;=0,"Creante comerciale","Datorii comerciale"),"")</f>
        <v/>
      </c>
    </row>
    <row r="268" spans="1:14" ht="12.75" hidden="1" customHeight="1" x14ac:dyDescent="0.2">
      <c r="A268" s="96" t="s">
        <v>1479</v>
      </c>
      <c r="B268" s="96" t="s">
        <v>1480</v>
      </c>
      <c r="C268" s="96" t="s">
        <v>1479</v>
      </c>
      <c r="D268" s="96" t="s">
        <v>1007</v>
      </c>
      <c r="E268" s="96" t="s">
        <v>808</v>
      </c>
      <c r="F268" s="96" t="s">
        <v>805</v>
      </c>
      <c r="G268" s="96" t="str">
        <f t="shared" si="5"/>
        <v>4</v>
      </c>
    </row>
    <row r="269" spans="1:14" ht="12.75" hidden="1" customHeight="1" x14ac:dyDescent="0.2">
      <c r="A269" s="96" t="s">
        <v>1481</v>
      </c>
      <c r="B269" s="96" t="s">
        <v>1482</v>
      </c>
      <c r="C269" s="96" t="s">
        <v>1483</v>
      </c>
      <c r="D269" s="96" t="s">
        <v>1391</v>
      </c>
      <c r="E269" s="96" t="s">
        <v>777</v>
      </c>
      <c r="F269" s="96" t="s">
        <v>766</v>
      </c>
      <c r="G269" s="96" t="str">
        <f t="shared" si="5"/>
        <v>4</v>
      </c>
    </row>
    <row r="270" spans="1:14" ht="12.75" hidden="1" customHeight="1" x14ac:dyDescent="0.2">
      <c r="A270" s="96" t="s">
        <v>1484</v>
      </c>
      <c r="B270" s="96" t="s">
        <v>1485</v>
      </c>
      <c r="C270" s="96" t="s">
        <v>1483</v>
      </c>
      <c r="D270" s="96" t="s">
        <v>1007</v>
      </c>
      <c r="E270" s="96" t="s">
        <v>808</v>
      </c>
      <c r="F270" s="96" t="s">
        <v>805</v>
      </c>
      <c r="G270" s="96" t="str">
        <f t="shared" si="5"/>
        <v>4</v>
      </c>
    </row>
    <row r="271" spans="1:14" ht="12.75" hidden="1" customHeight="1" x14ac:dyDescent="0.2">
      <c r="A271" s="96" t="s">
        <v>1486</v>
      </c>
      <c r="B271" s="96" t="s">
        <v>1487</v>
      </c>
      <c r="C271" s="96" t="s">
        <v>1486</v>
      </c>
      <c r="D271" s="96" t="s">
        <v>1391</v>
      </c>
      <c r="E271" s="101" t="s">
        <v>778</v>
      </c>
      <c r="F271" s="96" t="s">
        <v>766</v>
      </c>
      <c r="G271" s="96" t="str">
        <f t="shared" si="5"/>
        <v>4</v>
      </c>
    </row>
    <row r="272" spans="1:14" ht="12.75" hidden="1" customHeight="1" x14ac:dyDescent="0.2">
      <c r="A272" s="96" t="s">
        <v>1488</v>
      </c>
      <c r="B272" s="96" t="s">
        <v>1489</v>
      </c>
      <c r="C272" s="96" t="s">
        <v>1488</v>
      </c>
      <c r="D272" s="96" t="s">
        <v>1007</v>
      </c>
      <c r="E272" s="101" t="s">
        <v>805</v>
      </c>
      <c r="F272" s="96" t="s">
        <v>805</v>
      </c>
      <c r="G272" s="96" t="str">
        <f t="shared" si="5"/>
        <v>4</v>
      </c>
    </row>
    <row r="273" spans="1:8" ht="12.75" hidden="1" customHeight="1" x14ac:dyDescent="0.2">
      <c r="A273" s="96" t="s">
        <v>1490</v>
      </c>
      <c r="B273" s="96" t="s">
        <v>1491</v>
      </c>
      <c r="C273" s="96" t="s">
        <v>1490</v>
      </c>
      <c r="D273" s="96" t="s">
        <v>2071</v>
      </c>
      <c r="E273" s="96">
        <v>0</v>
      </c>
      <c r="G273" s="96" t="str">
        <f t="shared" si="5"/>
        <v>4</v>
      </c>
    </row>
    <row r="274" spans="1:8" ht="12.75" hidden="1" customHeight="1" x14ac:dyDescent="0.2">
      <c r="A274" s="96" t="s">
        <v>1492</v>
      </c>
      <c r="B274" s="96" t="s">
        <v>1493</v>
      </c>
      <c r="C274" s="96" t="s">
        <v>1494</v>
      </c>
      <c r="D274" s="96" t="s">
        <v>1391</v>
      </c>
      <c r="E274" s="96" t="s">
        <v>766</v>
      </c>
      <c r="F274" s="96" t="s">
        <v>766</v>
      </c>
      <c r="G274" s="96" t="str">
        <f t="shared" si="5"/>
        <v>4</v>
      </c>
    </row>
    <row r="275" spans="1:8" ht="12.75" hidden="1" customHeight="1" x14ac:dyDescent="0.2">
      <c r="A275" s="96" t="s">
        <v>1495</v>
      </c>
      <c r="B275" s="96" t="s">
        <v>1496</v>
      </c>
      <c r="C275" s="96" t="s">
        <v>1494</v>
      </c>
      <c r="D275" s="96" t="s">
        <v>1007</v>
      </c>
      <c r="E275" s="101" t="s">
        <v>805</v>
      </c>
      <c r="F275" s="96" t="s">
        <v>805</v>
      </c>
      <c r="G275" s="96" t="str">
        <f t="shared" si="5"/>
        <v>4</v>
      </c>
    </row>
    <row r="276" spans="1:8" ht="12.75" hidden="1" customHeight="1" x14ac:dyDescent="0.2">
      <c r="A276" s="96" t="s">
        <v>1497</v>
      </c>
      <c r="B276" s="96" t="s">
        <v>1498</v>
      </c>
      <c r="C276" s="96" t="s">
        <v>1497</v>
      </c>
      <c r="D276" s="96" t="s">
        <v>2072</v>
      </c>
      <c r="E276" s="96">
        <v>0</v>
      </c>
      <c r="G276" s="96" t="str">
        <f t="shared" si="5"/>
        <v>4</v>
      </c>
      <c r="H276" s="96" t="s">
        <v>2358</v>
      </c>
    </row>
    <row r="277" spans="1:8" ht="12.75" hidden="1" customHeight="1" x14ac:dyDescent="0.2">
      <c r="A277" s="96" t="s">
        <v>1499</v>
      </c>
      <c r="B277" s="96" t="s">
        <v>1500</v>
      </c>
      <c r="C277" s="96" t="s">
        <v>1499</v>
      </c>
      <c r="D277" s="96" t="s">
        <v>2073</v>
      </c>
      <c r="E277" s="96">
        <v>0</v>
      </c>
      <c r="G277" s="96" t="str">
        <f t="shared" si="5"/>
        <v>4</v>
      </c>
      <c r="H277" s="96" t="s">
        <v>2358</v>
      </c>
    </row>
    <row r="278" spans="1:8" ht="12.75" hidden="1" customHeight="1" x14ac:dyDescent="0.2">
      <c r="A278" s="96" t="s">
        <v>1501</v>
      </c>
      <c r="B278" s="96" t="s">
        <v>1500</v>
      </c>
      <c r="C278" s="96" t="s">
        <v>1499</v>
      </c>
      <c r="D278" s="96" t="s">
        <v>2073</v>
      </c>
      <c r="E278" s="96">
        <v>0</v>
      </c>
      <c r="G278" s="96" t="str">
        <f t="shared" si="5"/>
        <v>4</v>
      </c>
    </row>
    <row r="279" spans="1:8" ht="12.75" hidden="1" customHeight="1" x14ac:dyDescent="0.2">
      <c r="A279" s="96" t="s">
        <v>1502</v>
      </c>
      <c r="B279" s="96" t="s">
        <v>1503</v>
      </c>
      <c r="C279" s="96" t="s">
        <v>1502</v>
      </c>
      <c r="D279" s="96" t="s">
        <v>1007</v>
      </c>
      <c r="E279" s="96" t="s">
        <v>779</v>
      </c>
      <c r="F279" s="96" t="s">
        <v>805</v>
      </c>
      <c r="G279" s="96" t="str">
        <f t="shared" si="5"/>
        <v>4</v>
      </c>
      <c r="H279" s="96" t="s">
        <v>2359</v>
      </c>
    </row>
    <row r="280" spans="1:8" ht="12.75" hidden="1" customHeight="1" x14ac:dyDescent="0.2">
      <c r="A280" s="96" t="s">
        <v>1504</v>
      </c>
      <c r="B280" s="96" t="s">
        <v>1505</v>
      </c>
      <c r="C280" s="96" t="s">
        <v>1506</v>
      </c>
      <c r="D280" s="96" t="s">
        <v>2074</v>
      </c>
      <c r="E280" s="96">
        <v>0</v>
      </c>
      <c r="G280" s="96" t="str">
        <f t="shared" si="5"/>
        <v>4</v>
      </c>
      <c r="H280" s="96" t="s">
        <v>2358</v>
      </c>
    </row>
    <row r="281" spans="1:8" ht="12.75" hidden="1" customHeight="1" x14ac:dyDescent="0.2">
      <c r="A281" s="96" t="s">
        <v>1507</v>
      </c>
      <c r="B281" s="96" t="s">
        <v>1508</v>
      </c>
      <c r="C281" s="96" t="s">
        <v>1506</v>
      </c>
      <c r="D281" s="96" t="s">
        <v>2074</v>
      </c>
      <c r="E281" s="96">
        <v>0</v>
      </c>
      <c r="G281" s="96" t="str">
        <f t="shared" si="5"/>
        <v>4</v>
      </c>
      <c r="H281" s="96" t="s">
        <v>2358</v>
      </c>
    </row>
    <row r="282" spans="1:8" ht="12.75" hidden="1" customHeight="1" x14ac:dyDescent="0.2">
      <c r="A282" s="96" t="s">
        <v>1509</v>
      </c>
      <c r="B282" s="96" t="s">
        <v>1510</v>
      </c>
      <c r="C282" s="96" t="s">
        <v>1506</v>
      </c>
      <c r="D282" s="96" t="s">
        <v>2074</v>
      </c>
      <c r="E282" s="96">
        <v>0</v>
      </c>
      <c r="G282" s="96" t="str">
        <f t="shared" si="5"/>
        <v>4</v>
      </c>
      <c r="H282" s="96" t="s">
        <v>2358</v>
      </c>
    </row>
    <row r="283" spans="1:8" ht="12.75" hidden="1" customHeight="1" x14ac:dyDescent="0.2">
      <c r="A283" s="96" t="s">
        <v>1511</v>
      </c>
      <c r="B283" s="96" t="s">
        <v>1512</v>
      </c>
      <c r="C283" s="96" t="s">
        <v>1506</v>
      </c>
      <c r="D283" s="96" t="s">
        <v>2074</v>
      </c>
      <c r="E283" s="96">
        <v>0</v>
      </c>
      <c r="G283" s="96" t="str">
        <f t="shared" si="5"/>
        <v>4</v>
      </c>
      <c r="H283" s="96" t="s">
        <v>2358</v>
      </c>
    </row>
    <row r="284" spans="1:8" ht="12.75" hidden="1" customHeight="1" x14ac:dyDescent="0.2">
      <c r="A284" s="96" t="s">
        <v>1513</v>
      </c>
      <c r="B284" s="96" t="s">
        <v>1514</v>
      </c>
      <c r="C284" s="96" t="s">
        <v>1506</v>
      </c>
      <c r="D284" s="96" t="s">
        <v>2074</v>
      </c>
      <c r="E284" s="96">
        <v>0</v>
      </c>
      <c r="G284" s="96" t="str">
        <f t="shared" si="5"/>
        <v>4</v>
      </c>
      <c r="H284" s="96" t="s">
        <v>2358</v>
      </c>
    </row>
    <row r="285" spans="1:8" ht="12.75" hidden="1" customHeight="1" x14ac:dyDescent="0.2">
      <c r="A285" s="96" t="s">
        <v>1515</v>
      </c>
      <c r="B285" s="96" t="s">
        <v>1516</v>
      </c>
      <c r="C285" s="96" t="s">
        <v>1515</v>
      </c>
      <c r="D285" s="96" t="s">
        <v>2075</v>
      </c>
      <c r="E285" s="96">
        <v>0</v>
      </c>
      <c r="G285" s="96" t="str">
        <f t="shared" si="5"/>
        <v>4</v>
      </c>
    </row>
    <row r="286" spans="1:8" ht="12.75" hidden="1" customHeight="1" x14ac:dyDescent="0.2">
      <c r="A286" s="96" t="s">
        <v>1517</v>
      </c>
      <c r="B286" s="96" t="s">
        <v>1518</v>
      </c>
      <c r="C286" s="96" t="s">
        <v>1517</v>
      </c>
      <c r="D286" s="96" t="s">
        <v>1007</v>
      </c>
      <c r="E286" s="96">
        <v>0</v>
      </c>
      <c r="G286" s="96" t="str">
        <f t="shared" si="5"/>
        <v>4</v>
      </c>
      <c r="H286" s="96" t="s">
        <v>2359</v>
      </c>
    </row>
    <row r="287" spans="1:8" ht="12.75" hidden="1" customHeight="1" x14ac:dyDescent="0.2">
      <c r="A287" s="96" t="s">
        <v>1519</v>
      </c>
      <c r="B287" s="96" t="s">
        <v>1520</v>
      </c>
      <c r="C287" s="96" t="s">
        <v>1519</v>
      </c>
      <c r="D287" s="96" t="s">
        <v>1391</v>
      </c>
      <c r="E287" s="96">
        <v>0</v>
      </c>
      <c r="G287" s="96" t="str">
        <f t="shared" si="5"/>
        <v>4</v>
      </c>
      <c r="H287" s="96" t="s">
        <v>2359</v>
      </c>
    </row>
    <row r="288" spans="1:8" ht="12.75" hidden="1" customHeight="1" x14ac:dyDescent="0.2">
      <c r="A288" s="96" t="s">
        <v>1521</v>
      </c>
      <c r="B288" s="96" t="s">
        <v>1522</v>
      </c>
      <c r="C288" s="96" t="s">
        <v>1523</v>
      </c>
      <c r="D288" s="96" t="s">
        <v>1361</v>
      </c>
      <c r="E288" s="96" t="s">
        <v>745</v>
      </c>
      <c r="G288" s="96" t="str">
        <f t="shared" si="5"/>
        <v>4</v>
      </c>
    </row>
    <row r="289" spans="1:7" ht="12.75" hidden="1" customHeight="1" x14ac:dyDescent="0.2">
      <c r="A289" s="96" t="s">
        <v>1524</v>
      </c>
      <c r="B289" s="96" t="s">
        <v>1525</v>
      </c>
      <c r="C289" s="96" t="s">
        <v>1523</v>
      </c>
      <c r="D289" s="96" t="s">
        <v>1370</v>
      </c>
      <c r="E289" s="96" t="s">
        <v>755</v>
      </c>
      <c r="G289" s="96" t="str">
        <f t="shared" si="5"/>
        <v>4</v>
      </c>
    </row>
    <row r="290" spans="1:7" ht="12.75" hidden="1" customHeight="1" x14ac:dyDescent="0.2">
      <c r="A290" s="96" t="s">
        <v>1526</v>
      </c>
      <c r="B290" s="96" t="s">
        <v>1527</v>
      </c>
      <c r="C290" s="96" t="s">
        <v>1523</v>
      </c>
      <c r="D290" s="96" t="s">
        <v>1079</v>
      </c>
      <c r="E290" s="101" t="s">
        <v>1365</v>
      </c>
      <c r="G290" s="96" t="str">
        <f t="shared" si="5"/>
        <v>4</v>
      </c>
    </row>
    <row r="291" spans="1:7" ht="12.75" hidden="1" customHeight="1" x14ac:dyDescent="0.2">
      <c r="A291" s="96" t="s">
        <v>1528</v>
      </c>
      <c r="B291" s="96" t="s">
        <v>1529</v>
      </c>
      <c r="C291" s="96" t="s">
        <v>1523</v>
      </c>
      <c r="D291" s="96" t="s">
        <v>1082</v>
      </c>
      <c r="E291" s="101" t="s">
        <v>684</v>
      </c>
      <c r="G291" s="96" t="str">
        <f t="shared" si="5"/>
        <v>4</v>
      </c>
    </row>
    <row r="292" spans="1:7" ht="12.75" hidden="1" customHeight="1" x14ac:dyDescent="0.2">
      <c r="A292" s="96" t="s">
        <v>1530</v>
      </c>
      <c r="B292" s="96" t="s">
        <v>1531</v>
      </c>
      <c r="C292" s="96" t="s">
        <v>1530</v>
      </c>
      <c r="D292" s="96" t="s">
        <v>1370</v>
      </c>
      <c r="E292" s="96" t="s">
        <v>755</v>
      </c>
      <c r="G292" s="96" t="str">
        <f t="shared" si="5"/>
        <v>4</v>
      </c>
    </row>
    <row r="293" spans="1:7" ht="12.75" hidden="1" customHeight="1" x14ac:dyDescent="0.2">
      <c r="A293" s="96" t="s">
        <v>1532</v>
      </c>
      <c r="B293" s="96" t="s">
        <v>1533</v>
      </c>
      <c r="C293" s="96" t="s">
        <v>1532</v>
      </c>
      <c r="D293" s="96" t="s">
        <v>1534</v>
      </c>
      <c r="E293" s="96" t="s">
        <v>1535</v>
      </c>
      <c r="G293" s="96" t="str">
        <f t="shared" si="5"/>
        <v>4</v>
      </c>
    </row>
    <row r="294" spans="1:7" ht="12.75" hidden="1" customHeight="1" x14ac:dyDescent="0.2">
      <c r="A294" s="96" t="s">
        <v>1532</v>
      </c>
      <c r="B294" s="96" t="s">
        <v>1533</v>
      </c>
      <c r="C294" s="96" t="s">
        <v>1532</v>
      </c>
      <c r="D294" s="96" t="s">
        <v>1534</v>
      </c>
      <c r="E294" s="96" t="s">
        <v>1535</v>
      </c>
      <c r="G294" s="96" t="str">
        <f t="shared" si="5"/>
        <v>4</v>
      </c>
    </row>
    <row r="295" spans="1:7" ht="12.75" hidden="1" customHeight="1" x14ac:dyDescent="0.2">
      <c r="A295" s="96" t="s">
        <v>1536</v>
      </c>
      <c r="B295" s="96" t="s">
        <v>1537</v>
      </c>
      <c r="C295" s="96" t="s">
        <v>1536</v>
      </c>
      <c r="D295" s="96" t="s">
        <v>1391</v>
      </c>
      <c r="E295" s="101" t="s">
        <v>767</v>
      </c>
      <c r="G295" s="96" t="str">
        <f t="shared" si="5"/>
        <v>4</v>
      </c>
    </row>
    <row r="296" spans="1:7" ht="12.75" hidden="1" customHeight="1" x14ac:dyDescent="0.2">
      <c r="A296" s="96" t="s">
        <v>1538</v>
      </c>
      <c r="B296" s="96" t="s">
        <v>1089</v>
      </c>
      <c r="C296" s="96" t="s">
        <v>1538</v>
      </c>
      <c r="D296" s="96" t="s">
        <v>2076</v>
      </c>
      <c r="E296" s="96">
        <v>0</v>
      </c>
      <c r="G296" s="96" t="str">
        <f t="shared" si="5"/>
        <v>5</v>
      </c>
    </row>
    <row r="297" spans="1:7" ht="12.75" hidden="1" customHeight="1" x14ac:dyDescent="0.2">
      <c r="A297" s="96" t="s">
        <v>1540</v>
      </c>
      <c r="B297" s="96" t="s">
        <v>1541</v>
      </c>
      <c r="C297" s="96" t="s">
        <v>1540</v>
      </c>
      <c r="D297" s="96" t="s">
        <v>1539</v>
      </c>
      <c r="E297" s="96">
        <v>0</v>
      </c>
      <c r="G297" s="96" t="str">
        <f t="shared" si="5"/>
        <v>5</v>
      </c>
    </row>
    <row r="298" spans="1:7" ht="12.75" hidden="1" customHeight="1" x14ac:dyDescent="0.2">
      <c r="A298" s="96" t="s">
        <v>1542</v>
      </c>
      <c r="B298" s="96" t="s">
        <v>1543</v>
      </c>
      <c r="C298" s="96" t="s">
        <v>1542</v>
      </c>
      <c r="D298" s="96" t="s">
        <v>1539</v>
      </c>
      <c r="E298" s="96">
        <v>0</v>
      </c>
      <c r="G298" s="96" t="str">
        <f t="shared" si="5"/>
        <v>5</v>
      </c>
    </row>
    <row r="299" spans="1:7" ht="12.75" hidden="1" customHeight="1" x14ac:dyDescent="0.2">
      <c r="A299" s="96" t="s">
        <v>1544</v>
      </c>
      <c r="B299" s="96" t="s">
        <v>1545</v>
      </c>
      <c r="C299" s="96" t="s">
        <v>1544</v>
      </c>
      <c r="D299" s="96" t="s">
        <v>1539</v>
      </c>
      <c r="E299" s="96">
        <v>0</v>
      </c>
      <c r="G299" s="96" t="str">
        <f t="shared" si="5"/>
        <v>5</v>
      </c>
    </row>
    <row r="300" spans="1:7" ht="12.75" hidden="1" customHeight="1" x14ac:dyDescent="0.2">
      <c r="A300" s="96" t="s">
        <v>1546</v>
      </c>
      <c r="B300" s="96" t="s">
        <v>1547</v>
      </c>
      <c r="C300" s="96" t="s">
        <v>1546</v>
      </c>
      <c r="D300" s="96" t="s">
        <v>1539</v>
      </c>
      <c r="E300" s="96">
        <v>0</v>
      </c>
      <c r="G300" s="96" t="str">
        <f t="shared" si="5"/>
        <v>5</v>
      </c>
    </row>
    <row r="301" spans="1:7" ht="12.75" hidden="1" customHeight="1" x14ac:dyDescent="0.2">
      <c r="A301" s="96" t="s">
        <v>1548</v>
      </c>
      <c r="B301" s="96" t="s">
        <v>1549</v>
      </c>
      <c r="C301" s="96" t="s">
        <v>1546</v>
      </c>
      <c r="D301" s="96" t="s">
        <v>1539</v>
      </c>
      <c r="E301" s="96">
        <v>0</v>
      </c>
      <c r="G301" s="96" t="str">
        <f t="shared" si="5"/>
        <v>5</v>
      </c>
    </row>
    <row r="302" spans="1:7" hidden="1" x14ac:dyDescent="0.2">
      <c r="A302" s="96" t="s">
        <v>1550</v>
      </c>
      <c r="B302" s="96" t="s">
        <v>1551</v>
      </c>
      <c r="C302" s="96" t="s">
        <v>1546</v>
      </c>
      <c r="D302" s="96" t="s">
        <v>1539</v>
      </c>
      <c r="E302" s="96">
        <v>0</v>
      </c>
      <c r="G302" s="96" t="str">
        <f t="shared" si="5"/>
        <v>5</v>
      </c>
    </row>
    <row r="303" spans="1:7" hidden="1" x14ac:dyDescent="0.2">
      <c r="A303" s="96" t="s">
        <v>1552</v>
      </c>
      <c r="B303" s="96" t="s">
        <v>1553</v>
      </c>
      <c r="C303" s="96" t="s">
        <v>1554</v>
      </c>
      <c r="D303" s="96" t="s">
        <v>1007</v>
      </c>
      <c r="E303" s="96" t="s">
        <v>809</v>
      </c>
      <c r="F303" s="96" t="s">
        <v>805</v>
      </c>
      <c r="G303" s="96" t="str">
        <f t="shared" si="5"/>
        <v>5</v>
      </c>
    </row>
    <row r="304" spans="1:7" hidden="1" x14ac:dyDescent="0.2">
      <c r="A304" s="96" t="s">
        <v>1555</v>
      </c>
      <c r="B304" s="96" t="s">
        <v>1556</v>
      </c>
      <c r="C304" s="96" t="s">
        <v>1554</v>
      </c>
      <c r="D304" s="96" t="s">
        <v>1007</v>
      </c>
      <c r="E304" s="101" t="s">
        <v>805</v>
      </c>
      <c r="F304" s="96" t="s">
        <v>805</v>
      </c>
      <c r="G304" s="96" t="str">
        <f t="shared" si="5"/>
        <v>5</v>
      </c>
    </row>
    <row r="305" spans="1:7" hidden="1" x14ac:dyDescent="0.2">
      <c r="A305" s="96" t="s">
        <v>1557</v>
      </c>
      <c r="B305" s="96" t="s">
        <v>1558</v>
      </c>
      <c r="C305" s="96" t="s">
        <v>1559</v>
      </c>
      <c r="D305" s="96" t="s">
        <v>1539</v>
      </c>
      <c r="E305" s="96">
        <v>0</v>
      </c>
      <c r="G305" s="96" t="str">
        <f t="shared" si="5"/>
        <v>5</v>
      </c>
    </row>
    <row r="306" spans="1:7" hidden="1" x14ac:dyDescent="0.2">
      <c r="A306" s="96" t="s">
        <v>1560</v>
      </c>
      <c r="B306" s="96" t="s">
        <v>1561</v>
      </c>
      <c r="C306" s="96" t="s">
        <v>1559</v>
      </c>
      <c r="D306" s="96" t="s">
        <v>1539</v>
      </c>
      <c r="E306" s="96">
        <v>0</v>
      </c>
      <c r="G306" s="96" t="str">
        <f t="shared" si="5"/>
        <v>5</v>
      </c>
    </row>
    <row r="307" spans="1:7" hidden="1" x14ac:dyDescent="0.2">
      <c r="A307" s="96" t="s">
        <v>1562</v>
      </c>
      <c r="B307" s="96" t="s">
        <v>1563</v>
      </c>
      <c r="C307" s="96" t="s">
        <v>1559</v>
      </c>
      <c r="D307" s="96" t="s">
        <v>2077</v>
      </c>
      <c r="E307" s="101" t="s">
        <v>787</v>
      </c>
      <c r="G307" s="96" t="str">
        <f t="shared" si="5"/>
        <v>5</v>
      </c>
    </row>
    <row r="308" spans="1:7" hidden="1" x14ac:dyDescent="0.2">
      <c r="A308" s="96" t="s">
        <v>1564</v>
      </c>
      <c r="B308" s="96" t="s">
        <v>1565</v>
      </c>
      <c r="C308" s="96" t="s">
        <v>1566</v>
      </c>
      <c r="D308" s="96" t="s">
        <v>2077</v>
      </c>
      <c r="E308" s="96" t="s">
        <v>783</v>
      </c>
      <c r="G308" s="96" t="str">
        <f t="shared" si="5"/>
        <v>5</v>
      </c>
    </row>
    <row r="309" spans="1:7" hidden="1" x14ac:dyDescent="0.2">
      <c r="A309" s="96" t="s">
        <v>1567</v>
      </c>
      <c r="B309" s="96" t="s">
        <v>1568</v>
      </c>
      <c r="C309" s="96" t="s">
        <v>1566</v>
      </c>
      <c r="D309" s="96" t="s">
        <v>2077</v>
      </c>
      <c r="E309" s="96" t="s">
        <v>784</v>
      </c>
      <c r="G309" s="96" t="str">
        <f t="shared" si="5"/>
        <v>5</v>
      </c>
    </row>
    <row r="310" spans="1:7" ht="20.149999999999999" hidden="1" customHeight="1" x14ac:dyDescent="0.2">
      <c r="A310" s="96" t="s">
        <v>1569</v>
      </c>
      <c r="B310" s="96" t="s">
        <v>1570</v>
      </c>
      <c r="C310" s="96" t="s">
        <v>1566</v>
      </c>
      <c r="D310" s="96" t="s">
        <v>2077</v>
      </c>
      <c r="E310" s="101" t="s">
        <v>788</v>
      </c>
      <c r="G310" s="96" t="str">
        <f t="shared" si="5"/>
        <v>5</v>
      </c>
    </row>
    <row r="311" spans="1:7" hidden="1" x14ac:dyDescent="0.2">
      <c r="A311" s="96" t="s">
        <v>1571</v>
      </c>
      <c r="B311" s="96" t="s">
        <v>1572</v>
      </c>
      <c r="C311" s="96" t="s">
        <v>1573</v>
      </c>
      <c r="D311" s="96" t="s">
        <v>1391</v>
      </c>
      <c r="E311" s="96" t="s">
        <v>766</v>
      </c>
      <c r="F311" s="96" t="s">
        <v>766</v>
      </c>
      <c r="G311" s="96" t="str">
        <f t="shared" si="5"/>
        <v>5</v>
      </c>
    </row>
    <row r="312" spans="1:7" hidden="1" x14ac:dyDescent="0.2">
      <c r="A312" s="96" t="s">
        <v>1574</v>
      </c>
      <c r="B312" s="96" t="s">
        <v>1575</v>
      </c>
      <c r="C312" s="96" t="s">
        <v>1573</v>
      </c>
      <c r="D312" s="96" t="s">
        <v>1007</v>
      </c>
      <c r="E312" s="101" t="s">
        <v>805</v>
      </c>
      <c r="F312" s="96" t="s">
        <v>805</v>
      </c>
      <c r="G312" s="96" t="str">
        <f t="shared" si="5"/>
        <v>5</v>
      </c>
    </row>
    <row r="313" spans="1:7" hidden="1" x14ac:dyDescent="0.2">
      <c r="A313" s="96" t="s">
        <v>1576</v>
      </c>
      <c r="B313" s="96" t="s">
        <v>1577</v>
      </c>
      <c r="C313" s="96" t="s">
        <v>1578</v>
      </c>
      <c r="D313" s="96" t="s">
        <v>963</v>
      </c>
      <c r="E313" s="96" t="s">
        <v>1001</v>
      </c>
      <c r="G313" s="96" t="str">
        <f t="shared" si="5"/>
        <v>5</v>
      </c>
    </row>
    <row r="314" spans="1:7" hidden="1" x14ac:dyDescent="0.2">
      <c r="A314" s="96" t="s">
        <v>1579</v>
      </c>
      <c r="B314" s="96" t="s">
        <v>1580</v>
      </c>
      <c r="C314" s="96" t="s">
        <v>1578</v>
      </c>
      <c r="D314" s="96" t="s">
        <v>963</v>
      </c>
      <c r="E314" s="96" t="s">
        <v>1001</v>
      </c>
      <c r="G314" s="96" t="str">
        <f t="shared" si="5"/>
        <v>5</v>
      </c>
    </row>
    <row r="315" spans="1:7" hidden="1" x14ac:dyDescent="0.2">
      <c r="A315" s="96" t="s">
        <v>1581</v>
      </c>
      <c r="B315" s="96" t="s">
        <v>1582</v>
      </c>
      <c r="C315" s="96" t="s">
        <v>1578</v>
      </c>
      <c r="D315" s="96" t="s">
        <v>963</v>
      </c>
      <c r="E315" s="96" t="s">
        <v>1001</v>
      </c>
      <c r="G315" s="96" t="str">
        <f t="shared" si="5"/>
        <v>5</v>
      </c>
    </row>
    <row r="316" spans="1:7" hidden="1" x14ac:dyDescent="0.2">
      <c r="A316" s="96" t="s">
        <v>1583</v>
      </c>
      <c r="B316" s="96" t="s">
        <v>983</v>
      </c>
      <c r="C316" s="96" t="s">
        <v>1578</v>
      </c>
      <c r="D316" s="96" t="s">
        <v>1007</v>
      </c>
      <c r="E316" s="101" t="s">
        <v>805</v>
      </c>
      <c r="F316" s="96" t="s">
        <v>805</v>
      </c>
      <c r="G316" s="96" t="str">
        <f t="shared" si="5"/>
        <v>5</v>
      </c>
    </row>
    <row r="317" spans="1:7" hidden="1" x14ac:dyDescent="0.2">
      <c r="A317" s="96" t="s">
        <v>1584</v>
      </c>
      <c r="B317" s="96" t="s">
        <v>1585</v>
      </c>
      <c r="C317" s="96" t="s">
        <v>1578</v>
      </c>
      <c r="D317" s="96" t="s">
        <v>1007</v>
      </c>
      <c r="E317" s="101" t="s">
        <v>805</v>
      </c>
      <c r="F317" s="96" t="s">
        <v>805</v>
      </c>
      <c r="G317" s="96" t="str">
        <f t="shared" si="5"/>
        <v>5</v>
      </c>
    </row>
    <row r="318" spans="1:7" hidden="1" x14ac:dyDescent="0.2">
      <c r="A318" s="96" t="s">
        <v>1586</v>
      </c>
      <c r="B318" s="96" t="s">
        <v>1587</v>
      </c>
      <c r="C318" s="96" t="s">
        <v>1578</v>
      </c>
      <c r="D318" s="96" t="s">
        <v>1007</v>
      </c>
      <c r="E318" s="101" t="s">
        <v>805</v>
      </c>
      <c r="F318" s="96" t="s">
        <v>805</v>
      </c>
      <c r="G318" s="96" t="str">
        <f t="shared" si="5"/>
        <v>5</v>
      </c>
    </row>
    <row r="319" spans="1:7" hidden="1" x14ac:dyDescent="0.2">
      <c r="A319" s="96" t="s">
        <v>1588</v>
      </c>
      <c r="B319" s="96" t="s">
        <v>985</v>
      </c>
      <c r="C319" s="96" t="s">
        <v>1578</v>
      </c>
      <c r="D319" s="96" t="s">
        <v>1007</v>
      </c>
      <c r="E319" s="101" t="s">
        <v>805</v>
      </c>
      <c r="F319" s="96" t="s">
        <v>805</v>
      </c>
      <c r="G319" s="96" t="str">
        <f t="shared" si="5"/>
        <v>5</v>
      </c>
    </row>
    <row r="320" spans="1:7" hidden="1" x14ac:dyDescent="0.2">
      <c r="A320" s="96" t="s">
        <v>1589</v>
      </c>
      <c r="B320" s="96" t="s">
        <v>1590</v>
      </c>
      <c r="C320" s="96" t="s">
        <v>1578</v>
      </c>
      <c r="D320" s="96" t="s">
        <v>1007</v>
      </c>
      <c r="E320" s="101" t="s">
        <v>805</v>
      </c>
      <c r="F320" s="96" t="s">
        <v>805</v>
      </c>
      <c r="G320" s="96" t="str">
        <f t="shared" si="5"/>
        <v>5</v>
      </c>
    </row>
    <row r="321" spans="1:8" hidden="1" x14ac:dyDescent="0.2">
      <c r="A321" s="96" t="s">
        <v>1591</v>
      </c>
      <c r="B321" s="96" t="s">
        <v>1592</v>
      </c>
      <c r="C321" s="96" t="s">
        <v>1593</v>
      </c>
      <c r="D321" s="96" t="s">
        <v>2077</v>
      </c>
      <c r="E321" s="96" t="s">
        <v>785</v>
      </c>
      <c r="G321" s="96" t="str">
        <f t="shared" si="5"/>
        <v>5</v>
      </c>
    </row>
    <row r="322" spans="1:8" hidden="1" x14ac:dyDescent="0.2">
      <c r="A322" s="96" t="s">
        <v>1594</v>
      </c>
      <c r="B322" s="96" t="s">
        <v>1595</v>
      </c>
      <c r="C322" s="96" t="s">
        <v>1593</v>
      </c>
      <c r="D322" s="96" t="s">
        <v>2077</v>
      </c>
      <c r="E322" s="96" t="s">
        <v>785</v>
      </c>
      <c r="G322" s="96" t="str">
        <f t="shared" ref="G322:G339" si="6">LEFT(A322)</f>
        <v>5</v>
      </c>
    </row>
    <row r="323" spans="1:8" ht="20.149999999999999" hidden="1" customHeight="1" x14ac:dyDescent="0.2">
      <c r="A323" s="96" t="s">
        <v>1596</v>
      </c>
      <c r="B323" s="96" t="s">
        <v>1597</v>
      </c>
      <c r="C323" s="96" t="s">
        <v>1598</v>
      </c>
      <c r="D323" s="96" t="s">
        <v>2077</v>
      </c>
      <c r="E323" s="101" t="s">
        <v>789</v>
      </c>
      <c r="G323" s="96" t="str">
        <f t="shared" si="6"/>
        <v>5</v>
      </c>
    </row>
    <row r="324" spans="1:8" ht="20.149999999999999" hidden="1" customHeight="1" x14ac:dyDescent="0.2">
      <c r="A324" s="96" t="s">
        <v>1599</v>
      </c>
      <c r="B324" s="96" t="s">
        <v>1600</v>
      </c>
      <c r="C324" s="96" t="s">
        <v>1598</v>
      </c>
      <c r="D324" s="96" t="s">
        <v>2077</v>
      </c>
      <c r="E324" s="101" t="s">
        <v>789</v>
      </c>
      <c r="G324" s="96" t="str">
        <f t="shared" si="6"/>
        <v>5</v>
      </c>
    </row>
    <row r="325" spans="1:8" ht="20.149999999999999" hidden="1" customHeight="1" x14ac:dyDescent="0.2">
      <c r="A325" s="96" t="s">
        <v>1601</v>
      </c>
      <c r="B325" s="96" t="s">
        <v>1602</v>
      </c>
      <c r="C325" s="96" t="s">
        <v>1598</v>
      </c>
      <c r="D325" s="96" t="s">
        <v>2077</v>
      </c>
      <c r="E325" s="101" t="s">
        <v>789</v>
      </c>
      <c r="G325" s="96" t="str">
        <f t="shared" si="6"/>
        <v>5</v>
      </c>
    </row>
    <row r="326" spans="1:8" ht="20.149999999999999" hidden="1" customHeight="1" x14ac:dyDescent="0.2">
      <c r="A326" s="96" t="s">
        <v>1603</v>
      </c>
      <c r="B326" s="96" t="s">
        <v>1604</v>
      </c>
      <c r="C326" s="96" t="s">
        <v>1598</v>
      </c>
      <c r="D326" s="96" t="s">
        <v>2077</v>
      </c>
      <c r="E326" s="101" t="s">
        <v>789</v>
      </c>
      <c r="G326" s="96" t="str">
        <f t="shared" si="6"/>
        <v>5</v>
      </c>
    </row>
    <row r="327" spans="1:8" ht="20.149999999999999" hidden="1" customHeight="1" x14ac:dyDescent="0.2">
      <c r="A327" s="96" t="s">
        <v>1605</v>
      </c>
      <c r="B327" s="96" t="s">
        <v>1606</v>
      </c>
      <c r="C327" s="96" t="s">
        <v>1607</v>
      </c>
      <c r="D327" s="96" t="s">
        <v>2077</v>
      </c>
      <c r="E327" s="101" t="s">
        <v>789</v>
      </c>
      <c r="G327" s="96" t="str">
        <f t="shared" si="6"/>
        <v>5</v>
      </c>
    </row>
    <row r="328" spans="1:8" ht="20.149999999999999" hidden="1" customHeight="1" x14ac:dyDescent="0.2">
      <c r="A328" s="96" t="s">
        <v>1608</v>
      </c>
      <c r="B328" s="96" t="s">
        <v>1609</v>
      </c>
      <c r="C328" s="96" t="s">
        <v>1607</v>
      </c>
      <c r="D328" s="96" t="s">
        <v>2077</v>
      </c>
      <c r="E328" s="101" t="s">
        <v>789</v>
      </c>
      <c r="G328" s="96" t="str">
        <f t="shared" si="6"/>
        <v>5</v>
      </c>
    </row>
    <row r="329" spans="1:8" ht="20.149999999999999" hidden="1" customHeight="1" x14ac:dyDescent="0.2">
      <c r="A329" s="96" t="s">
        <v>1610</v>
      </c>
      <c r="B329" s="96" t="s">
        <v>1609</v>
      </c>
      <c r="C329" s="96" t="s">
        <v>1607</v>
      </c>
      <c r="D329" s="96" t="s">
        <v>2077</v>
      </c>
      <c r="E329" s="101" t="s">
        <v>789</v>
      </c>
      <c r="G329" s="96" t="str">
        <f t="shared" si="6"/>
        <v>5</v>
      </c>
    </row>
    <row r="330" spans="1:8" ht="20.149999999999999" hidden="1" customHeight="1" x14ac:dyDescent="0.2">
      <c r="A330" s="96" t="s">
        <v>1611</v>
      </c>
      <c r="B330" s="96" t="s">
        <v>1612</v>
      </c>
      <c r="C330" s="96" t="s">
        <v>1611</v>
      </c>
      <c r="D330" s="96" t="s">
        <v>2077</v>
      </c>
      <c r="E330" s="101" t="s">
        <v>789</v>
      </c>
      <c r="G330" s="96" t="str">
        <f t="shared" si="6"/>
        <v>5</v>
      </c>
    </row>
    <row r="331" spans="1:8" ht="20.149999999999999" hidden="1" customHeight="1" x14ac:dyDescent="0.2">
      <c r="A331" s="96" t="s">
        <v>1613</v>
      </c>
      <c r="B331" s="96" t="s">
        <v>1614</v>
      </c>
      <c r="C331" s="96" t="s">
        <v>1613</v>
      </c>
      <c r="D331" s="96" t="s">
        <v>2077</v>
      </c>
      <c r="E331" s="101" t="s">
        <v>789</v>
      </c>
      <c r="G331" s="96" t="str">
        <f t="shared" si="6"/>
        <v>5</v>
      </c>
      <c r="H331" s="96" t="s">
        <v>2359</v>
      </c>
    </row>
    <row r="332" spans="1:8" hidden="1" x14ac:dyDescent="0.2">
      <c r="A332" s="96" t="s">
        <v>1615</v>
      </c>
      <c r="B332" s="96" t="s">
        <v>1208</v>
      </c>
      <c r="C332" s="96" t="s">
        <v>1615</v>
      </c>
      <c r="D332" s="96" t="s">
        <v>2076</v>
      </c>
      <c r="E332" s="96">
        <v>0</v>
      </c>
      <c r="G332" s="96" t="str">
        <f t="shared" si="6"/>
        <v>5</v>
      </c>
    </row>
    <row r="333" spans="1:8" hidden="1" x14ac:dyDescent="0.2">
      <c r="A333" s="96" t="s">
        <v>1616</v>
      </c>
      <c r="B333" s="96" t="s">
        <v>1617</v>
      </c>
      <c r="C333" s="96" t="s">
        <v>1616</v>
      </c>
      <c r="D333" s="96" t="s">
        <v>1539</v>
      </c>
      <c r="E333" s="96">
        <v>0</v>
      </c>
      <c r="G333" s="96" t="str">
        <f t="shared" si="6"/>
        <v>5</v>
      </c>
    </row>
    <row r="334" spans="1:8" hidden="1" x14ac:dyDescent="0.2">
      <c r="A334" s="96" t="s">
        <v>1618</v>
      </c>
      <c r="B334" s="96" t="s">
        <v>1619</v>
      </c>
      <c r="C334" s="96" t="s">
        <v>1618</v>
      </c>
      <c r="D334" s="96" t="s">
        <v>1539</v>
      </c>
      <c r="E334" s="96">
        <v>0</v>
      </c>
      <c r="G334" s="96" t="str">
        <f t="shared" si="6"/>
        <v>5</v>
      </c>
    </row>
    <row r="335" spans="1:8" hidden="1" x14ac:dyDescent="0.2">
      <c r="A335" s="96" t="s">
        <v>1620</v>
      </c>
      <c r="B335" s="96" t="s">
        <v>1621</v>
      </c>
      <c r="C335" s="96" t="s">
        <v>1620</v>
      </c>
      <c r="D335" s="96" t="s">
        <v>1539</v>
      </c>
      <c r="E335" s="96">
        <v>0</v>
      </c>
      <c r="G335" s="96" t="str">
        <f t="shared" si="6"/>
        <v>5</v>
      </c>
    </row>
    <row r="336" spans="1:8" hidden="1" x14ac:dyDescent="0.2">
      <c r="A336" s="96" t="s">
        <v>1622</v>
      </c>
      <c r="C336" s="96" t="s">
        <v>913</v>
      </c>
      <c r="D336" s="96" t="s">
        <v>901</v>
      </c>
      <c r="E336" s="96">
        <v>0</v>
      </c>
      <c r="G336" s="96" t="str">
        <f t="shared" si="6"/>
        <v>1</v>
      </c>
    </row>
    <row r="337" spans="1:7" hidden="1" x14ac:dyDescent="0.2">
      <c r="A337" s="96" t="s">
        <v>913</v>
      </c>
      <c r="C337" s="96" t="s">
        <v>913</v>
      </c>
      <c r="D337" s="96" t="s">
        <v>901</v>
      </c>
      <c r="E337" s="96">
        <v>0</v>
      </c>
      <c r="G337" s="96" t="str">
        <f t="shared" si="6"/>
        <v>1</v>
      </c>
    </row>
    <row r="338" spans="1:7" hidden="1" x14ac:dyDescent="0.2">
      <c r="A338" s="96" t="s">
        <v>1623</v>
      </c>
      <c r="C338" s="96" t="s">
        <v>913</v>
      </c>
      <c r="D338" s="96" t="s">
        <v>901</v>
      </c>
      <c r="E338" s="96">
        <v>0</v>
      </c>
      <c r="G338" s="96" t="str">
        <f t="shared" si="6"/>
        <v>1</v>
      </c>
    </row>
    <row r="339" spans="1:7" hidden="1" x14ac:dyDescent="0.2">
      <c r="A339" s="96" t="s">
        <v>1624</v>
      </c>
      <c r="C339" s="96" t="s">
        <v>913</v>
      </c>
      <c r="D339" s="96" t="s">
        <v>901</v>
      </c>
      <c r="E339" s="96">
        <v>0</v>
      </c>
      <c r="G339" s="96" t="str">
        <f t="shared" si="6"/>
        <v>1</v>
      </c>
    </row>
    <row r="340" spans="1:7" hidden="1" x14ac:dyDescent="0.2"/>
    <row r="341" spans="1:7" hidden="1" x14ac:dyDescent="0.2">
      <c r="A341" s="105" t="s">
        <v>1625</v>
      </c>
      <c r="B341" s="96" t="s">
        <v>1463</v>
      </c>
    </row>
    <row r="342" spans="1:7" hidden="1" x14ac:dyDescent="0.2">
      <c r="A342" s="105" t="s">
        <v>1626</v>
      </c>
      <c r="B342" s="96" t="s">
        <v>1465</v>
      </c>
    </row>
    <row r="343" spans="1:7" hidden="1" x14ac:dyDescent="0.2">
      <c r="A343" s="105" t="s">
        <v>1627</v>
      </c>
      <c r="B343" s="96" t="s">
        <v>1467</v>
      </c>
    </row>
    <row r="344" spans="1:7" hidden="1" x14ac:dyDescent="0.2">
      <c r="A344" s="105" t="s">
        <v>1628</v>
      </c>
      <c r="B344" s="96" t="s">
        <v>1470</v>
      </c>
    </row>
    <row r="345" spans="1:7" hidden="1" x14ac:dyDescent="0.2">
      <c r="A345" s="105" t="s">
        <v>1629</v>
      </c>
      <c r="B345" s="96" t="s">
        <v>1533</v>
      </c>
    </row>
    <row r="346" spans="1:7" hidden="1" x14ac:dyDescent="0.2">
      <c r="A346" s="105" t="s">
        <v>1630</v>
      </c>
      <c r="B346" s="96" t="s">
        <v>1402</v>
      </c>
    </row>
    <row r="347" spans="1:7" hidden="1" x14ac:dyDescent="0.2">
      <c r="A347" s="105" t="s">
        <v>1631</v>
      </c>
      <c r="B347" s="96" t="s">
        <v>1405</v>
      </c>
    </row>
    <row r="348" spans="1:7" hidden="1" x14ac:dyDescent="0.2">
      <c r="A348" s="105" t="s">
        <v>1632</v>
      </c>
      <c r="B348" s="96" t="s">
        <v>1407</v>
      </c>
    </row>
    <row r="349" spans="1:7" hidden="1" x14ac:dyDescent="0.2">
      <c r="A349" s="105" t="s">
        <v>1633</v>
      </c>
      <c r="B349" s="96" t="s">
        <v>1409</v>
      </c>
    </row>
    <row r="350" spans="1:7" hidden="1" x14ac:dyDescent="0.2">
      <c r="A350" s="105" t="s">
        <v>1634</v>
      </c>
      <c r="B350" s="96" t="s">
        <v>1415</v>
      </c>
    </row>
    <row r="351" spans="1:7" hidden="1" x14ac:dyDescent="0.2">
      <c r="A351" s="105" t="s">
        <v>1635</v>
      </c>
      <c r="B351" s="96" t="s">
        <v>1417</v>
      </c>
    </row>
    <row r="352" spans="1:7" hidden="1" x14ac:dyDescent="0.2">
      <c r="A352" s="105" t="s">
        <v>1636</v>
      </c>
      <c r="B352" s="96" t="s">
        <v>1424</v>
      </c>
    </row>
    <row r="353" spans="1:2" hidden="1" x14ac:dyDescent="0.2">
      <c r="A353" s="105" t="s">
        <v>1637</v>
      </c>
      <c r="B353" s="96" t="s">
        <v>1427</v>
      </c>
    </row>
    <row r="354" spans="1:2" hidden="1" x14ac:dyDescent="0.2">
      <c r="A354" s="105" t="s">
        <v>1638</v>
      </c>
      <c r="B354" s="96" t="s">
        <v>1429</v>
      </c>
    </row>
    <row r="355" spans="1:2" hidden="1" x14ac:dyDescent="0.2">
      <c r="A355" s="105" t="s">
        <v>1639</v>
      </c>
      <c r="B355" s="96" t="s">
        <v>1441</v>
      </c>
    </row>
    <row r="356" spans="1:2" hidden="1" x14ac:dyDescent="0.2">
      <c r="A356" s="105" t="s">
        <v>1640</v>
      </c>
      <c r="B356" s="96" t="s">
        <v>1451</v>
      </c>
    </row>
    <row r="357" spans="1:2" hidden="1" x14ac:dyDescent="0.2">
      <c r="A357" s="105" t="s">
        <v>1641</v>
      </c>
      <c r="B357" s="96" t="s">
        <v>1453</v>
      </c>
    </row>
    <row r="358" spans="1:2" hidden="1" x14ac:dyDescent="0.2">
      <c r="A358" s="105" t="s">
        <v>1642</v>
      </c>
      <c r="B358" s="96" t="s">
        <v>1503</v>
      </c>
    </row>
    <row r="359" spans="1:2" hidden="1" x14ac:dyDescent="0.2">
      <c r="A359" s="105" t="s">
        <v>1643</v>
      </c>
      <c r="B359" s="96" t="s">
        <v>1518</v>
      </c>
    </row>
    <row r="360" spans="1:2" hidden="1" x14ac:dyDescent="0.2">
      <c r="A360" s="105" t="s">
        <v>1644</v>
      </c>
      <c r="B360" s="96" t="s">
        <v>1520</v>
      </c>
    </row>
    <row r="361" spans="1:2" hidden="1" x14ac:dyDescent="0.2">
      <c r="A361" s="105" t="s">
        <v>1645</v>
      </c>
      <c r="B361" s="96" t="s">
        <v>1477</v>
      </c>
    </row>
    <row r="362" spans="1:2" hidden="1" x14ac:dyDescent="0.2">
      <c r="A362" s="105" t="s">
        <v>1646</v>
      </c>
      <c r="B362" s="96" t="s">
        <v>1533</v>
      </c>
    </row>
    <row r="363" spans="1:2" hidden="1" x14ac:dyDescent="0.2">
      <c r="A363" s="105" t="s">
        <v>1647</v>
      </c>
      <c r="B363" s="96" t="s">
        <v>1549</v>
      </c>
    </row>
    <row r="364" spans="1:2" hidden="1" x14ac:dyDescent="0.2">
      <c r="A364" s="105" t="s">
        <v>1648</v>
      </c>
      <c r="B364" s="96" t="s">
        <v>1551</v>
      </c>
    </row>
    <row r="365" spans="1:2" hidden="1" x14ac:dyDescent="0.2">
      <c r="A365" s="105" t="s">
        <v>1649</v>
      </c>
      <c r="B365" s="96" t="s">
        <v>1650</v>
      </c>
    </row>
    <row r="366" spans="1:2" hidden="1" x14ac:dyDescent="0.2">
      <c r="A366" s="105">
        <v>1033</v>
      </c>
      <c r="B366" s="96" t="s">
        <v>1651</v>
      </c>
    </row>
    <row r="367" spans="1:2" hidden="1" x14ac:dyDescent="0.2">
      <c r="A367" s="105">
        <v>1038</v>
      </c>
      <c r="B367" s="96" t="s">
        <v>1652</v>
      </c>
    </row>
    <row r="368" spans="1:2" hidden="1" x14ac:dyDescent="0.2">
      <c r="A368" s="105">
        <v>107</v>
      </c>
      <c r="B368" s="96" t="s">
        <v>1653</v>
      </c>
    </row>
    <row r="369" spans="1:2" hidden="1" x14ac:dyDescent="0.2">
      <c r="A369" s="105">
        <v>1081</v>
      </c>
      <c r="B369" s="96" t="s">
        <v>1654</v>
      </c>
    </row>
    <row r="370" spans="1:2" hidden="1" x14ac:dyDescent="0.2">
      <c r="A370" s="105">
        <v>1082</v>
      </c>
      <c r="B370" s="96" t="s">
        <v>1655</v>
      </c>
    </row>
  </sheetData>
  <autoFilter ref="A1:N370" xr:uid="{00000000-0001-0000-1000-000000000000}">
    <filterColumn colId="12">
      <colorFilter dxfId="6"/>
    </filterColumn>
  </autoFilter>
  <pageMargins left="0.24" right="0.31" top="0.75" bottom="0.75" header="0.3" footer="0.3"/>
  <pageSetup paperSize="9" scale="60"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O21"/>
  <sheetViews>
    <sheetView showGridLines="0" workbookViewId="0">
      <selection activeCell="H6" sqref="H6"/>
    </sheetView>
  </sheetViews>
  <sheetFormatPr defaultRowHeight="12" x14ac:dyDescent="0.3"/>
  <cols>
    <col min="1" max="1" width="42.44140625" bestFit="1" customWidth="1"/>
    <col min="2" max="2" width="5.44140625" bestFit="1" customWidth="1"/>
    <col min="3" max="3" width="9.44140625" bestFit="1" customWidth="1"/>
    <col min="4" max="4" width="5.44140625" bestFit="1" customWidth="1"/>
    <col min="5" max="5" width="35.33203125" bestFit="1" customWidth="1"/>
    <col min="6" max="6" width="9" bestFit="1" customWidth="1"/>
    <col min="7" max="7" width="37" bestFit="1" customWidth="1"/>
    <col min="8" max="8" width="25.33203125" customWidth="1"/>
    <col min="9" max="10" width="11.44140625" bestFit="1" customWidth="1"/>
    <col min="11" max="11" width="8" bestFit="1" customWidth="1"/>
    <col min="14" max="14" width="9.44140625" bestFit="1" customWidth="1"/>
    <col min="15" max="15" width="24.6640625" bestFit="1" customWidth="1"/>
  </cols>
  <sheetData>
    <row r="1" spans="1:15" x14ac:dyDescent="0.3">
      <c r="A1" s="1" t="s">
        <v>0</v>
      </c>
      <c r="B1" s="3">
        <f>'Trial Balance'!B1</f>
        <v>0</v>
      </c>
    </row>
    <row r="2" spans="1:15" x14ac:dyDescent="0.3">
      <c r="A2" s="1" t="s">
        <v>1</v>
      </c>
      <c r="B2" s="3">
        <f>'Trial Balance'!B2</f>
        <v>0</v>
      </c>
    </row>
    <row r="3" spans="1:15" x14ac:dyDescent="0.3">
      <c r="A3" s="1" t="s">
        <v>6</v>
      </c>
      <c r="B3" s="3">
        <f>'Trial Balance'!B3</f>
        <v>0</v>
      </c>
    </row>
    <row r="4" spans="1:15" x14ac:dyDescent="0.3">
      <c r="A4" s="1" t="s">
        <v>7</v>
      </c>
      <c r="B4" s="3">
        <f>'Trial Balance'!B4</f>
        <v>0</v>
      </c>
      <c r="G4" s="71" t="s">
        <v>2</v>
      </c>
      <c r="H4" s="71">
        <f>B7-1</f>
        <v>-1</v>
      </c>
      <c r="I4" s="71">
        <f>B7</f>
        <v>0</v>
      </c>
    </row>
    <row r="5" spans="1:15" x14ac:dyDescent="0.3">
      <c r="A5" s="1" t="s">
        <v>8</v>
      </c>
      <c r="B5" s="3">
        <f>'Trial Balance'!B5</f>
        <v>0</v>
      </c>
      <c r="G5" s="204">
        <v>641</v>
      </c>
      <c r="H5" s="44">
        <f>SUMIF('Trial Balance'!D:D,"641",'Trial Balance'!H:H)</f>
        <v>0</v>
      </c>
      <c r="I5" s="44">
        <f>SUMIF('Trial Balance'!D:D,"641",'Trial Balance'!K:K)</f>
        <v>0</v>
      </c>
    </row>
    <row r="6" spans="1:15" x14ac:dyDescent="0.3">
      <c r="A6" s="1" t="s">
        <v>9</v>
      </c>
      <c r="B6" s="3">
        <f>'Trial Balance'!B6</f>
        <v>0</v>
      </c>
      <c r="G6" s="26" t="s">
        <v>2365</v>
      </c>
      <c r="H6" s="26" t="str">
        <f>IF(H5&gt;0,IF(OR('3. F30'!D47,'3. F30'!D48=""),"Please, fill F30 ",0),"OK")</f>
        <v>OK</v>
      </c>
      <c r="I6" s="26" t="str">
        <f>IF(I5&gt;0,IF(OR('3. F30'!E47,'3. F30'!E48=""),"Please, fill F30 ",0),"OK")</f>
        <v>OK</v>
      </c>
    </row>
    <row r="7" spans="1:15" x14ac:dyDescent="0.3">
      <c r="A7" s="1" t="s">
        <v>11</v>
      </c>
      <c r="B7" s="3">
        <f>'Trial Balance'!B7</f>
        <v>0</v>
      </c>
    </row>
    <row r="10" spans="1:15" x14ac:dyDescent="0.3">
      <c r="A10" s="33" t="s">
        <v>40</v>
      </c>
    </row>
    <row r="13" spans="1:15" ht="24.65" customHeight="1" thickBot="1" x14ac:dyDescent="0.35">
      <c r="A13" s="34" t="s">
        <v>10</v>
      </c>
      <c r="B13" s="34" t="s">
        <v>19</v>
      </c>
      <c r="C13" s="34" t="s">
        <v>20</v>
      </c>
      <c r="D13" s="34" t="s">
        <v>21</v>
      </c>
      <c r="E13" s="34" t="s">
        <v>22</v>
      </c>
      <c r="F13" s="34" t="s">
        <v>2</v>
      </c>
      <c r="G13" s="34" t="s">
        <v>23</v>
      </c>
      <c r="H13" s="34" t="s">
        <v>24</v>
      </c>
      <c r="I13" s="34" t="s">
        <v>25</v>
      </c>
      <c r="J13" s="34" t="s">
        <v>26</v>
      </c>
      <c r="K13" s="34" t="s">
        <v>3</v>
      </c>
      <c r="L13" s="35" t="s">
        <v>27</v>
      </c>
      <c r="M13" s="35" t="s">
        <v>28</v>
      </c>
      <c r="N13" s="36" t="s">
        <v>4</v>
      </c>
      <c r="O13" s="37" t="s">
        <v>41</v>
      </c>
    </row>
    <row r="14" spans="1:15" ht="12.65" customHeight="1" thickTop="1" x14ac:dyDescent="0.3">
      <c r="H14" s="9"/>
      <c r="I14" s="9"/>
      <c r="J14" s="9"/>
      <c r="K14" s="9"/>
      <c r="L14" s="9"/>
      <c r="M14" s="32"/>
    </row>
    <row r="15" spans="1:15" x14ac:dyDescent="0.3">
      <c r="H15" s="9"/>
      <c r="I15" s="9"/>
      <c r="J15" s="9"/>
      <c r="K15" s="9"/>
      <c r="L15" s="9"/>
      <c r="M15" s="32"/>
    </row>
    <row r="16" spans="1:15" x14ac:dyDescent="0.3">
      <c r="H16" s="9"/>
      <c r="I16" s="9"/>
      <c r="J16" s="9"/>
      <c r="K16" s="9"/>
      <c r="L16" s="9"/>
      <c r="M16" s="32"/>
    </row>
    <row r="17" spans="8:13" x14ac:dyDescent="0.3">
      <c r="H17" s="9"/>
      <c r="I17" s="9"/>
      <c r="J17" s="9"/>
      <c r="K17" s="9"/>
      <c r="L17" s="9"/>
      <c r="M17" s="32"/>
    </row>
    <row r="18" spans="8:13" x14ac:dyDescent="0.3">
      <c r="H18" s="9"/>
      <c r="I18" s="9"/>
      <c r="J18" s="9"/>
      <c r="K18" s="9"/>
      <c r="L18" s="9"/>
      <c r="M18" s="32"/>
    </row>
    <row r="19" spans="8:13" x14ac:dyDescent="0.3">
      <c r="H19" s="9"/>
      <c r="I19" s="9"/>
      <c r="J19" s="9"/>
      <c r="K19" s="9"/>
      <c r="L19" s="9"/>
      <c r="M19" s="32"/>
    </row>
    <row r="20" spans="8:13" x14ac:dyDescent="0.3">
      <c r="H20" s="9"/>
      <c r="I20" s="9"/>
      <c r="J20" s="9"/>
      <c r="K20" s="9"/>
      <c r="L20" s="9"/>
      <c r="M20" s="32"/>
    </row>
    <row r="21" spans="8:13" x14ac:dyDescent="0.3">
      <c r="H21" s="9"/>
      <c r="I21" s="9"/>
      <c r="J21" s="9"/>
      <c r="K21" s="9"/>
      <c r="L21" s="9"/>
      <c r="M21" s="32"/>
    </row>
  </sheetData>
  <conditionalFormatting sqref="H6">
    <cfRule type="expression" dxfId="5" priority="2">
      <formula>$H$6="Please, fill F30 "</formula>
    </cfRule>
    <cfRule type="expression" dxfId="4" priority="4">
      <formula>$H$6="OK"</formula>
    </cfRule>
  </conditionalFormatting>
  <conditionalFormatting sqref="I6">
    <cfRule type="expression" dxfId="3" priority="1">
      <formula>$I$6="Please, fill F30 "</formula>
    </cfRule>
    <cfRule type="expression" dxfId="2" priority="3">
      <formula>$I$6="OK"</formula>
    </cfRule>
  </conditionalFormatting>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7030A0"/>
  </sheetPr>
  <dimension ref="A2:F156"/>
  <sheetViews>
    <sheetView showGridLines="0" zoomScaleNormal="100" zoomScaleSheetLayoutView="80" workbookViewId="0">
      <pane xSplit="2" ySplit="2" topLeftCell="C16" activePane="bottomRight" state="frozen"/>
      <selection activeCell="A6" sqref="A6"/>
      <selection pane="topRight" activeCell="A6" sqref="A6"/>
      <selection pane="bottomLeft" activeCell="A6" sqref="A6"/>
      <selection pane="bottomRight" activeCell="A6" sqref="A6"/>
    </sheetView>
  </sheetViews>
  <sheetFormatPr defaultColWidth="11.6640625" defaultRowHeight="10" x14ac:dyDescent="0.2"/>
  <cols>
    <col min="1" max="1" width="8.77734375" style="105" customWidth="1"/>
    <col min="2" max="2" width="49.44140625" style="96" customWidth="1"/>
    <col min="3" max="3" width="11.6640625" style="96" customWidth="1"/>
    <col min="4" max="16384" width="11.6640625" style="96"/>
  </cols>
  <sheetData>
    <row r="2" spans="1:6" s="95" customFormat="1" ht="66.75" customHeight="1" x14ac:dyDescent="0.2">
      <c r="A2" s="93" t="s">
        <v>861</v>
      </c>
      <c r="B2" s="94" t="s">
        <v>23</v>
      </c>
      <c r="C2" s="95" t="s">
        <v>1656</v>
      </c>
      <c r="D2" s="95" t="s">
        <v>1657</v>
      </c>
      <c r="F2" s="95" t="s">
        <v>864</v>
      </c>
    </row>
    <row r="3" spans="1:6" ht="12.75" customHeight="1" x14ac:dyDescent="0.2">
      <c r="A3" s="96" t="s">
        <v>1658</v>
      </c>
      <c r="B3" s="96" t="s">
        <v>1659</v>
      </c>
      <c r="C3" s="96" t="s">
        <v>1658</v>
      </c>
      <c r="D3" s="96" t="s">
        <v>1660</v>
      </c>
    </row>
    <row r="4" spans="1:6" ht="12.75" customHeight="1" x14ac:dyDescent="0.2">
      <c r="A4" s="96" t="s">
        <v>1661</v>
      </c>
      <c r="B4" s="96" t="s">
        <v>1662</v>
      </c>
      <c r="C4" s="96" t="s">
        <v>1663</v>
      </c>
      <c r="D4" s="96" t="s">
        <v>1660</v>
      </c>
    </row>
    <row r="5" spans="1:6" ht="12.75" customHeight="1" x14ac:dyDescent="0.2">
      <c r="A5" s="96" t="s">
        <v>1664</v>
      </c>
      <c r="B5" s="96" t="s">
        <v>1665</v>
      </c>
      <c r="C5" s="96" t="s">
        <v>1663</v>
      </c>
      <c r="D5" s="96" t="s">
        <v>1660</v>
      </c>
    </row>
    <row r="6" spans="1:6" ht="12.75" customHeight="1" x14ac:dyDescent="0.2">
      <c r="A6" s="96" t="s">
        <v>1666</v>
      </c>
      <c r="B6" s="96" t="s">
        <v>1667</v>
      </c>
      <c r="C6" s="96" t="s">
        <v>1663</v>
      </c>
      <c r="D6" s="96" t="s">
        <v>1660</v>
      </c>
    </row>
    <row r="7" spans="1:6" ht="12.75" customHeight="1" x14ac:dyDescent="0.2">
      <c r="A7" s="96" t="s">
        <v>1668</v>
      </c>
      <c r="B7" s="96" t="s">
        <v>1669</v>
      </c>
      <c r="C7" s="96" t="s">
        <v>1663</v>
      </c>
      <c r="D7" s="96" t="s">
        <v>1660</v>
      </c>
    </row>
    <row r="8" spans="1:6" ht="12.75" customHeight="1" x14ac:dyDescent="0.2">
      <c r="A8" s="96" t="s">
        <v>1670</v>
      </c>
      <c r="B8" s="96" t="s">
        <v>1671</v>
      </c>
      <c r="C8" s="96" t="s">
        <v>1663</v>
      </c>
      <c r="D8" s="96" t="s">
        <v>1660</v>
      </c>
    </row>
    <row r="9" spans="1:6" ht="12.75" customHeight="1" x14ac:dyDescent="0.2">
      <c r="A9" s="96" t="s">
        <v>1672</v>
      </c>
      <c r="B9" s="96" t="s">
        <v>1673</v>
      </c>
      <c r="C9" s="96" t="s">
        <v>1663</v>
      </c>
      <c r="D9" s="96" t="s">
        <v>1660</v>
      </c>
    </row>
    <row r="10" spans="1:6" ht="12.75" customHeight="1" x14ac:dyDescent="0.2">
      <c r="A10" s="96" t="s">
        <v>1674</v>
      </c>
      <c r="B10" s="96" t="s">
        <v>1675</v>
      </c>
      <c r="C10" s="96" t="s">
        <v>1663</v>
      </c>
      <c r="D10" s="96" t="s">
        <v>1660</v>
      </c>
    </row>
    <row r="11" spans="1:6" ht="12.75" customHeight="1" x14ac:dyDescent="0.2">
      <c r="A11" s="96" t="s">
        <v>1676</v>
      </c>
      <c r="B11" s="96" t="s">
        <v>1677</v>
      </c>
      <c r="C11" s="96" t="s">
        <v>1676</v>
      </c>
      <c r="D11" s="96" t="s">
        <v>1678</v>
      </c>
    </row>
    <row r="12" spans="1:6" ht="12.75" customHeight="1" x14ac:dyDescent="0.2">
      <c r="A12" s="96" t="s">
        <v>1679</v>
      </c>
      <c r="B12" s="96" t="s">
        <v>1680</v>
      </c>
      <c r="C12" s="96" t="s">
        <v>1679</v>
      </c>
      <c r="D12" s="96" t="s">
        <v>1678</v>
      </c>
    </row>
    <row r="13" spans="1:6" ht="12.75" customHeight="1" x14ac:dyDescent="0.2">
      <c r="A13" s="96" t="s">
        <v>1681</v>
      </c>
      <c r="B13" s="96" t="s">
        <v>1682</v>
      </c>
      <c r="C13" s="96" t="s">
        <v>1681</v>
      </c>
      <c r="D13" s="96" t="s">
        <v>1683</v>
      </c>
    </row>
    <row r="14" spans="1:6" ht="12.75" customHeight="1" x14ac:dyDescent="0.2">
      <c r="A14" s="96" t="s">
        <v>1684</v>
      </c>
      <c r="B14" s="96" t="s">
        <v>1685</v>
      </c>
      <c r="C14" s="96" t="s">
        <v>1684</v>
      </c>
      <c r="D14" s="96" t="s">
        <v>1678</v>
      </c>
    </row>
    <row r="15" spans="1:6" ht="12.75" customHeight="1" x14ac:dyDescent="0.2">
      <c r="A15" s="96" t="s">
        <v>1686</v>
      </c>
      <c r="B15" s="96" t="s">
        <v>1687</v>
      </c>
      <c r="C15" s="96" t="s">
        <v>1686</v>
      </c>
      <c r="D15" s="96" t="s">
        <v>2085</v>
      </c>
    </row>
    <row r="16" spans="1:6" ht="12.75" customHeight="1" x14ac:dyDescent="0.2">
      <c r="A16" s="96" t="s">
        <v>1688</v>
      </c>
      <c r="B16" s="96" t="s">
        <v>1689</v>
      </c>
      <c r="C16" s="96" t="s">
        <v>1688</v>
      </c>
      <c r="D16" s="96" t="s">
        <v>1678</v>
      </c>
    </row>
    <row r="17" spans="1:6" ht="12.75" customHeight="1" x14ac:dyDescent="0.2">
      <c r="A17" s="96" t="s">
        <v>1690</v>
      </c>
      <c r="B17" s="96" t="s">
        <v>1691</v>
      </c>
      <c r="C17" s="96" t="s">
        <v>1690</v>
      </c>
      <c r="D17" s="96" t="s">
        <v>2086</v>
      </c>
    </row>
    <row r="18" spans="1:6" ht="12.75" customHeight="1" x14ac:dyDescent="0.2">
      <c r="A18" s="96" t="s">
        <v>1693</v>
      </c>
      <c r="B18" s="96" t="s">
        <v>1694</v>
      </c>
      <c r="C18" s="96" t="s">
        <v>1693</v>
      </c>
      <c r="D18" s="96" t="s">
        <v>1913</v>
      </c>
      <c r="F18" s="96" t="s">
        <v>848</v>
      </c>
    </row>
    <row r="19" spans="1:6" ht="12.75" customHeight="1" x14ac:dyDescent="0.2">
      <c r="A19" s="96" t="s">
        <v>1696</v>
      </c>
      <c r="B19" s="96" t="s">
        <v>1697</v>
      </c>
      <c r="C19" s="96" t="s">
        <v>1696</v>
      </c>
      <c r="D19" s="96" t="s">
        <v>1913</v>
      </c>
      <c r="F19" s="96" t="s">
        <v>842</v>
      </c>
    </row>
    <row r="20" spans="1:6" ht="12.75" customHeight="1" x14ac:dyDescent="0.2">
      <c r="A20" s="256">
        <v>6121</v>
      </c>
      <c r="B20" s="256" t="s">
        <v>2406</v>
      </c>
      <c r="C20" s="256" t="s">
        <v>1696</v>
      </c>
      <c r="D20" s="256" t="s">
        <v>1913</v>
      </c>
      <c r="E20" s="256"/>
      <c r="F20" s="256" t="s">
        <v>842</v>
      </c>
    </row>
    <row r="21" spans="1:6" ht="12.75" customHeight="1" x14ac:dyDescent="0.2">
      <c r="A21" s="256">
        <v>6122</v>
      </c>
      <c r="B21" s="256" t="s">
        <v>2407</v>
      </c>
      <c r="C21" s="256" t="s">
        <v>1696</v>
      </c>
      <c r="D21" s="256" t="s">
        <v>1913</v>
      </c>
      <c r="E21" s="256"/>
      <c r="F21" s="256" t="s">
        <v>842</v>
      </c>
    </row>
    <row r="22" spans="1:6" ht="12.75" customHeight="1" x14ac:dyDescent="0.2">
      <c r="A22" s="256">
        <v>6123</v>
      </c>
      <c r="B22" s="256" t="s">
        <v>2408</v>
      </c>
      <c r="C22" s="256" t="s">
        <v>1696</v>
      </c>
      <c r="D22" s="256" t="s">
        <v>1913</v>
      </c>
      <c r="E22" s="256"/>
      <c r="F22" s="256" t="s">
        <v>842</v>
      </c>
    </row>
    <row r="23" spans="1:6" ht="12.75" customHeight="1" x14ac:dyDescent="0.2">
      <c r="A23" s="96" t="s">
        <v>1698</v>
      </c>
      <c r="B23" s="96" t="s">
        <v>1699</v>
      </c>
      <c r="C23" s="96" t="s">
        <v>1698</v>
      </c>
      <c r="D23" s="96" t="s">
        <v>1913</v>
      </c>
      <c r="F23" s="96" t="s">
        <v>844</v>
      </c>
    </row>
    <row r="24" spans="1:6" ht="12.75" customHeight="1" x14ac:dyDescent="0.2">
      <c r="A24" s="96" t="s">
        <v>1700</v>
      </c>
      <c r="B24" s="96" t="s">
        <v>1701</v>
      </c>
      <c r="C24" s="96" t="s">
        <v>1700</v>
      </c>
      <c r="D24" s="96" t="s">
        <v>1913</v>
      </c>
    </row>
    <row r="25" spans="1:6" ht="12.75" customHeight="1" x14ac:dyDescent="0.2">
      <c r="A25" s="96" t="s">
        <v>1702</v>
      </c>
      <c r="B25" s="96" t="s">
        <v>1703</v>
      </c>
      <c r="C25" s="96" t="s">
        <v>1702</v>
      </c>
      <c r="D25" s="96" t="s">
        <v>1913</v>
      </c>
    </row>
    <row r="26" spans="1:6" ht="12.75" customHeight="1" x14ac:dyDescent="0.2">
      <c r="A26" s="256">
        <v>616</v>
      </c>
      <c r="B26" s="256" t="s">
        <v>2409</v>
      </c>
      <c r="C26" s="256">
        <v>616</v>
      </c>
      <c r="D26" s="256" t="s">
        <v>1913</v>
      </c>
      <c r="E26" s="256"/>
      <c r="F26" s="256"/>
    </row>
    <row r="27" spans="1:6" ht="12.75" customHeight="1" x14ac:dyDescent="0.2">
      <c r="A27" s="256">
        <v>617</v>
      </c>
      <c r="B27" s="256" t="s">
        <v>2410</v>
      </c>
      <c r="C27" s="256">
        <v>617</v>
      </c>
      <c r="D27" s="256" t="s">
        <v>1913</v>
      </c>
      <c r="E27" s="256"/>
      <c r="F27" s="256"/>
    </row>
    <row r="28" spans="1:6" ht="12.75" customHeight="1" x14ac:dyDescent="0.2">
      <c r="A28" s="256">
        <v>618</v>
      </c>
      <c r="B28" s="256" t="s">
        <v>2411</v>
      </c>
      <c r="C28" s="256">
        <v>617</v>
      </c>
      <c r="D28" s="256" t="s">
        <v>1913</v>
      </c>
      <c r="E28" s="256"/>
      <c r="F28" s="256"/>
    </row>
    <row r="29" spans="1:6" ht="12.75" customHeight="1" x14ac:dyDescent="0.2">
      <c r="A29" s="96" t="s">
        <v>1704</v>
      </c>
      <c r="B29" s="96" t="s">
        <v>1705</v>
      </c>
      <c r="C29" s="96" t="s">
        <v>1704</v>
      </c>
      <c r="D29" s="96" t="s">
        <v>1913</v>
      </c>
    </row>
    <row r="30" spans="1:6" ht="12.75" customHeight="1" x14ac:dyDescent="0.2">
      <c r="A30" s="96" t="s">
        <v>1706</v>
      </c>
      <c r="B30" s="96" t="s">
        <v>1705</v>
      </c>
      <c r="C30" s="96" t="s">
        <v>1704</v>
      </c>
      <c r="D30" s="96" t="s">
        <v>1692</v>
      </c>
    </row>
    <row r="31" spans="1:6" ht="12.75" customHeight="1" x14ac:dyDescent="0.2">
      <c r="A31" s="96" t="s">
        <v>1707</v>
      </c>
      <c r="B31" s="96" t="s">
        <v>1708</v>
      </c>
      <c r="C31" s="96" t="s">
        <v>1707</v>
      </c>
      <c r="D31" s="96" t="s">
        <v>1913</v>
      </c>
      <c r="F31" s="96" t="s">
        <v>845</v>
      </c>
    </row>
    <row r="32" spans="1:6" ht="12.75" customHeight="1" x14ac:dyDescent="0.2">
      <c r="A32" s="96" t="s">
        <v>1709</v>
      </c>
      <c r="B32" s="96" t="s">
        <v>1710</v>
      </c>
      <c r="C32" s="96" t="s">
        <v>1709</v>
      </c>
      <c r="D32" s="96" t="s">
        <v>1913</v>
      </c>
      <c r="F32" s="96" t="s">
        <v>851</v>
      </c>
    </row>
    <row r="33" spans="1:6" ht="12.75" customHeight="1" x14ac:dyDescent="0.2">
      <c r="A33" s="96" t="s">
        <v>1711</v>
      </c>
      <c r="B33" s="96" t="s">
        <v>1712</v>
      </c>
      <c r="C33" s="96" t="s">
        <v>1711</v>
      </c>
      <c r="D33" s="96" t="s">
        <v>1913</v>
      </c>
      <c r="F33" s="96" t="s">
        <v>841</v>
      </c>
    </row>
    <row r="34" spans="1:6" ht="12.75" customHeight="1" x14ac:dyDescent="0.2">
      <c r="A34" s="96" t="s">
        <v>1713</v>
      </c>
      <c r="B34" s="96" t="s">
        <v>1714</v>
      </c>
      <c r="C34" s="96" t="s">
        <v>1713</v>
      </c>
      <c r="D34" s="96" t="s">
        <v>1913</v>
      </c>
      <c r="F34" s="96" t="s">
        <v>850</v>
      </c>
    </row>
    <row r="35" spans="1:6" ht="12.75" customHeight="1" x14ac:dyDescent="0.2">
      <c r="A35" s="96" t="s">
        <v>1715</v>
      </c>
      <c r="B35" s="96" t="s">
        <v>1716</v>
      </c>
      <c r="C35" s="96" t="s">
        <v>1715</v>
      </c>
      <c r="D35" s="96" t="s">
        <v>1913</v>
      </c>
      <c r="F35" s="101" t="s">
        <v>849</v>
      </c>
    </row>
    <row r="36" spans="1:6" ht="12.75" customHeight="1" x14ac:dyDescent="0.2">
      <c r="A36" s="96" t="s">
        <v>1717</v>
      </c>
      <c r="B36" s="96" t="s">
        <v>1718</v>
      </c>
      <c r="C36" s="96" t="s">
        <v>1717</v>
      </c>
      <c r="D36" s="96" t="s">
        <v>1913</v>
      </c>
      <c r="F36" s="96" t="s">
        <v>843</v>
      </c>
    </row>
    <row r="37" spans="1:6" ht="12.75" customHeight="1" x14ac:dyDescent="0.2">
      <c r="A37" s="96" t="s">
        <v>1719</v>
      </c>
      <c r="B37" s="96" t="s">
        <v>1720</v>
      </c>
      <c r="C37" s="96" t="s">
        <v>1719</v>
      </c>
      <c r="D37" s="96" t="s">
        <v>1913</v>
      </c>
      <c r="F37" s="96" t="s">
        <v>852</v>
      </c>
    </row>
    <row r="38" spans="1:6" ht="12.75" customHeight="1" x14ac:dyDescent="0.2">
      <c r="A38" s="96" t="s">
        <v>1721</v>
      </c>
      <c r="B38" s="96" t="s">
        <v>1722</v>
      </c>
      <c r="C38" s="96" t="s">
        <v>1721</v>
      </c>
      <c r="D38" s="96" t="s">
        <v>2087</v>
      </c>
      <c r="F38" s="96" t="s">
        <v>855</v>
      </c>
    </row>
    <row r="39" spans="1:6" ht="12.75" customHeight="1" x14ac:dyDescent="0.2">
      <c r="A39" s="96" t="s">
        <v>1724</v>
      </c>
      <c r="B39" s="96" t="s">
        <v>1725</v>
      </c>
      <c r="C39" s="96" t="s">
        <v>1724</v>
      </c>
      <c r="D39" s="96" t="s">
        <v>1692</v>
      </c>
      <c r="F39" s="96" t="s">
        <v>832</v>
      </c>
    </row>
    <row r="40" spans="1:6" ht="12.75" customHeight="1" x14ac:dyDescent="0.2">
      <c r="A40" s="96" t="s">
        <v>1726</v>
      </c>
      <c r="B40" s="96" t="s">
        <v>1727</v>
      </c>
      <c r="C40" s="96" t="s">
        <v>1726</v>
      </c>
      <c r="D40" s="96" t="s">
        <v>1692</v>
      </c>
      <c r="F40" s="96" t="s">
        <v>835</v>
      </c>
    </row>
    <row r="41" spans="1:6" ht="12.75" customHeight="1" x14ac:dyDescent="0.2">
      <c r="A41" s="96" t="s">
        <v>1728</v>
      </c>
      <c r="B41" s="96" t="s">
        <v>1729</v>
      </c>
      <c r="C41" s="96" t="s">
        <v>1726</v>
      </c>
      <c r="D41" s="96" t="s">
        <v>1692</v>
      </c>
      <c r="F41" s="96" t="s">
        <v>835</v>
      </c>
    </row>
    <row r="42" spans="1:6" ht="12.75" customHeight="1" x14ac:dyDescent="0.2">
      <c r="A42" s="96" t="s">
        <v>1730</v>
      </c>
      <c r="B42" s="96" t="s">
        <v>1731</v>
      </c>
      <c r="C42" s="96" t="s">
        <v>1726</v>
      </c>
      <c r="D42" s="96" t="s">
        <v>1692</v>
      </c>
      <c r="F42" s="96" t="s">
        <v>836</v>
      </c>
    </row>
    <row r="43" spans="1:6" ht="12.75" customHeight="1" x14ac:dyDescent="0.2">
      <c r="A43" s="96" t="s">
        <v>1732</v>
      </c>
      <c r="B43" s="96" t="s">
        <v>1733</v>
      </c>
      <c r="C43" s="96" t="s">
        <v>1732</v>
      </c>
      <c r="D43" s="96" t="s">
        <v>1692</v>
      </c>
      <c r="F43" s="96" t="s">
        <v>1734</v>
      </c>
    </row>
    <row r="44" spans="1:6" ht="12.75" customHeight="1" x14ac:dyDescent="0.2">
      <c r="A44" s="96" t="s">
        <v>1735</v>
      </c>
      <c r="B44" s="96" t="s">
        <v>1736</v>
      </c>
      <c r="C44" s="96" t="s">
        <v>1735</v>
      </c>
      <c r="D44" s="96" t="s">
        <v>1692</v>
      </c>
      <c r="F44" s="96" t="s">
        <v>837</v>
      </c>
    </row>
    <row r="45" spans="1:6" ht="12.75" customHeight="1" x14ac:dyDescent="0.2">
      <c r="A45" s="96" t="s">
        <v>1737</v>
      </c>
      <c r="B45" s="96" t="s">
        <v>1738</v>
      </c>
      <c r="C45" s="96" t="s">
        <v>1737</v>
      </c>
      <c r="D45" s="96" t="s">
        <v>2088</v>
      </c>
      <c r="F45" s="96" t="s">
        <v>839</v>
      </c>
    </row>
    <row r="46" spans="1:6" ht="12.75" customHeight="1" x14ac:dyDescent="0.2">
      <c r="A46" s="96" t="s">
        <v>1740</v>
      </c>
      <c r="B46" s="96" t="s">
        <v>1741</v>
      </c>
      <c r="C46" s="96" t="s">
        <v>1740</v>
      </c>
      <c r="D46" s="96" t="s">
        <v>2088</v>
      </c>
      <c r="F46" s="96" t="s">
        <v>839</v>
      </c>
    </row>
    <row r="47" spans="1:6" ht="12.75" customHeight="1" x14ac:dyDescent="0.2">
      <c r="A47" s="96" t="s">
        <v>1742</v>
      </c>
      <c r="B47" s="96" t="s">
        <v>1743</v>
      </c>
      <c r="C47" s="96" t="s">
        <v>1737</v>
      </c>
      <c r="D47" s="96" t="s">
        <v>2088</v>
      </c>
      <c r="F47" s="96" t="s">
        <v>839</v>
      </c>
    </row>
    <row r="48" spans="1:6" ht="12.75" customHeight="1" x14ac:dyDescent="0.2">
      <c r="A48" s="96" t="s">
        <v>1744</v>
      </c>
      <c r="B48" s="96" t="s">
        <v>1745</v>
      </c>
      <c r="C48" s="96" t="s">
        <v>1737</v>
      </c>
      <c r="D48" s="96" t="s">
        <v>2088</v>
      </c>
      <c r="F48" s="96" t="s">
        <v>839</v>
      </c>
    </row>
    <row r="49" spans="1:6" ht="12.75" customHeight="1" x14ac:dyDescent="0.2">
      <c r="A49" s="96" t="s">
        <v>1746</v>
      </c>
      <c r="B49" s="96" t="s">
        <v>1747</v>
      </c>
      <c r="C49" s="96" t="s">
        <v>1737</v>
      </c>
      <c r="D49" s="96" t="s">
        <v>2088</v>
      </c>
      <c r="F49" s="96" t="s">
        <v>839</v>
      </c>
    </row>
    <row r="50" spans="1:6" ht="12.75" customHeight="1" x14ac:dyDescent="0.2">
      <c r="A50" s="96" t="s">
        <v>1748</v>
      </c>
      <c r="B50" s="96" t="s">
        <v>1749</v>
      </c>
      <c r="C50" s="96" t="s">
        <v>1737</v>
      </c>
      <c r="D50" s="96" t="s">
        <v>2088</v>
      </c>
      <c r="F50" s="96" t="s">
        <v>839</v>
      </c>
    </row>
    <row r="51" spans="1:6" ht="12.75" customHeight="1" x14ac:dyDescent="0.2">
      <c r="A51" s="96" t="s">
        <v>1750</v>
      </c>
      <c r="B51" s="96" t="s">
        <v>1751</v>
      </c>
      <c r="C51" s="96" t="s">
        <v>1737</v>
      </c>
      <c r="D51" s="96" t="s">
        <v>2088</v>
      </c>
      <c r="F51" s="96" t="s">
        <v>839</v>
      </c>
    </row>
    <row r="52" spans="1:6" ht="12.75" customHeight="1" x14ac:dyDescent="0.2">
      <c r="A52" s="96" t="s">
        <v>1752</v>
      </c>
      <c r="B52" s="96" t="s">
        <v>1753</v>
      </c>
      <c r="C52" s="96" t="s">
        <v>1737</v>
      </c>
      <c r="D52" s="96" t="s">
        <v>2088</v>
      </c>
      <c r="F52" s="96" t="s">
        <v>839</v>
      </c>
    </row>
    <row r="53" spans="1:6" ht="12.75" customHeight="1" x14ac:dyDescent="0.2">
      <c r="A53" s="96" t="s">
        <v>1754</v>
      </c>
      <c r="B53" s="96" t="s">
        <v>1755</v>
      </c>
      <c r="C53" s="96" t="s">
        <v>1737</v>
      </c>
      <c r="D53" s="96" t="s">
        <v>2088</v>
      </c>
      <c r="F53" s="96" t="s">
        <v>839</v>
      </c>
    </row>
    <row r="54" spans="1:6" ht="12.75" customHeight="1" x14ac:dyDescent="0.2">
      <c r="A54" s="96" t="s">
        <v>1756</v>
      </c>
      <c r="B54" s="96" t="s">
        <v>1757</v>
      </c>
      <c r="C54" s="96" t="s">
        <v>1758</v>
      </c>
      <c r="D54" s="96" t="s">
        <v>1770</v>
      </c>
    </row>
    <row r="55" spans="1:6" ht="12.75" customHeight="1" x14ac:dyDescent="0.2">
      <c r="A55" s="96" t="s">
        <v>1759</v>
      </c>
      <c r="B55" s="96" t="s">
        <v>1760</v>
      </c>
      <c r="C55" s="96" t="s">
        <v>1758</v>
      </c>
      <c r="D55" s="96" t="s">
        <v>1770</v>
      </c>
    </row>
    <row r="56" spans="1:6" ht="12.75" customHeight="1" x14ac:dyDescent="0.2">
      <c r="A56" s="96" t="s">
        <v>1761</v>
      </c>
      <c r="B56" s="96" t="s">
        <v>1762</v>
      </c>
      <c r="C56" s="96" t="s">
        <v>1758</v>
      </c>
      <c r="D56" s="96" t="s">
        <v>1770</v>
      </c>
    </row>
    <row r="57" spans="1:6" ht="12.75" customHeight="1" x14ac:dyDescent="0.2">
      <c r="A57" s="96" t="s">
        <v>1763</v>
      </c>
      <c r="B57" s="96" t="s">
        <v>1764</v>
      </c>
      <c r="C57" s="96" t="s">
        <v>1763</v>
      </c>
      <c r="D57" s="96" t="s">
        <v>1695</v>
      </c>
      <c r="F57" s="96" t="s">
        <v>856</v>
      </c>
    </row>
    <row r="58" spans="1:6" ht="12.75" customHeight="1" x14ac:dyDescent="0.2">
      <c r="A58" s="96" t="s">
        <v>1766</v>
      </c>
      <c r="B58" s="96" t="s">
        <v>1767</v>
      </c>
      <c r="C58" s="96" t="s">
        <v>1766</v>
      </c>
      <c r="D58" s="96" t="s">
        <v>1968</v>
      </c>
      <c r="F58" s="96" t="s">
        <v>859</v>
      </c>
    </row>
    <row r="59" spans="1:6" ht="12.75" customHeight="1" x14ac:dyDescent="0.2">
      <c r="A59" s="96" t="s">
        <v>1768</v>
      </c>
      <c r="B59" s="96" t="s">
        <v>1769</v>
      </c>
      <c r="C59" s="96" t="s">
        <v>1768</v>
      </c>
      <c r="D59" s="96" t="s">
        <v>1723</v>
      </c>
      <c r="F59" s="96" t="s">
        <v>857</v>
      </c>
    </row>
    <row r="60" spans="1:6" ht="12.75" customHeight="1" x14ac:dyDescent="0.2">
      <c r="A60" s="96" t="s">
        <v>1771</v>
      </c>
      <c r="B60" s="96" t="s">
        <v>1772</v>
      </c>
      <c r="C60" s="96" t="s">
        <v>1773</v>
      </c>
      <c r="D60" s="96" t="s">
        <v>1770</v>
      </c>
      <c r="F60" s="96" t="s">
        <v>859</v>
      </c>
    </row>
    <row r="61" spans="1:6" ht="12.75" customHeight="1" x14ac:dyDescent="0.2">
      <c r="A61" s="96" t="s">
        <v>1774</v>
      </c>
      <c r="B61" s="96" t="s">
        <v>1775</v>
      </c>
      <c r="C61" s="96" t="s">
        <v>1773</v>
      </c>
      <c r="D61" s="96" t="s">
        <v>1770</v>
      </c>
      <c r="F61" s="96" t="s">
        <v>859</v>
      </c>
    </row>
    <row r="62" spans="1:6" ht="12.75" customHeight="1" x14ac:dyDescent="0.2">
      <c r="A62" s="96" t="s">
        <v>1776</v>
      </c>
      <c r="B62" s="96" t="s">
        <v>1777</v>
      </c>
      <c r="C62" s="96" t="s">
        <v>1773</v>
      </c>
      <c r="D62" s="96" t="s">
        <v>1770</v>
      </c>
      <c r="F62" s="96" t="s">
        <v>859</v>
      </c>
    </row>
    <row r="63" spans="1:6" ht="12.75" customHeight="1" x14ac:dyDescent="0.2">
      <c r="A63" s="96" t="s">
        <v>1778</v>
      </c>
      <c r="B63" s="96" t="s">
        <v>1779</v>
      </c>
      <c r="C63" s="96" t="s">
        <v>1773</v>
      </c>
      <c r="D63" s="96" t="s">
        <v>1770</v>
      </c>
      <c r="F63" s="96" t="s">
        <v>859</v>
      </c>
    </row>
    <row r="64" spans="1:6" ht="12.75" customHeight="1" x14ac:dyDescent="0.2">
      <c r="A64" s="96" t="s">
        <v>1780</v>
      </c>
      <c r="B64" s="96" t="s">
        <v>1781</v>
      </c>
      <c r="C64" s="96" t="s">
        <v>1773</v>
      </c>
      <c r="D64" s="96" t="s">
        <v>2087</v>
      </c>
      <c r="F64" s="96" t="s">
        <v>859</v>
      </c>
    </row>
    <row r="65" spans="1:6" ht="12.75" customHeight="1" x14ac:dyDescent="0.2">
      <c r="A65" s="96" t="s">
        <v>1782</v>
      </c>
      <c r="B65" s="96" t="s">
        <v>1783</v>
      </c>
      <c r="C65" s="96" t="s">
        <v>1773</v>
      </c>
      <c r="D65" s="96" t="s">
        <v>1770</v>
      </c>
      <c r="F65" s="96" t="s">
        <v>859</v>
      </c>
    </row>
    <row r="66" spans="1:6" ht="12.75" customHeight="1" x14ac:dyDescent="0.2">
      <c r="A66" s="96" t="s">
        <v>1784</v>
      </c>
      <c r="B66" s="96" t="s">
        <v>1785</v>
      </c>
      <c r="C66" s="96" t="s">
        <v>1773</v>
      </c>
      <c r="D66" s="96" t="s">
        <v>1765</v>
      </c>
      <c r="F66" s="96" t="s">
        <v>859</v>
      </c>
    </row>
    <row r="67" spans="1:6" ht="12.75" customHeight="1" x14ac:dyDescent="0.2">
      <c r="A67" s="96" t="s">
        <v>1786</v>
      </c>
      <c r="B67" s="96" t="s">
        <v>1787</v>
      </c>
      <c r="C67" s="96" t="s">
        <v>1786</v>
      </c>
      <c r="D67" s="96" t="s">
        <v>2089</v>
      </c>
    </row>
    <row r="68" spans="1:6" ht="12.75" customHeight="1" x14ac:dyDescent="0.2">
      <c r="A68" s="96" t="s">
        <v>1788</v>
      </c>
      <c r="B68" s="96" t="s">
        <v>1789</v>
      </c>
      <c r="C68" s="96" t="s">
        <v>1790</v>
      </c>
      <c r="D68" s="96" t="s">
        <v>2089</v>
      </c>
    </row>
    <row r="69" spans="1:6" ht="12.75" customHeight="1" x14ac:dyDescent="0.2">
      <c r="A69" s="96" t="s">
        <v>1791</v>
      </c>
      <c r="B69" s="96" t="s">
        <v>1792</v>
      </c>
      <c r="C69" s="96" t="s">
        <v>1790</v>
      </c>
      <c r="D69" s="106" t="s">
        <v>2089</v>
      </c>
    </row>
    <row r="70" spans="1:6" ht="12.75" customHeight="1" x14ac:dyDescent="0.2">
      <c r="A70" s="96" t="s">
        <v>1793</v>
      </c>
      <c r="B70" s="96" t="s">
        <v>1794</v>
      </c>
      <c r="C70" s="96" t="s">
        <v>1793</v>
      </c>
      <c r="D70" s="96" t="s">
        <v>2089</v>
      </c>
    </row>
    <row r="71" spans="1:6" ht="12.75" customHeight="1" x14ac:dyDescent="0.2">
      <c r="A71" s="96" t="s">
        <v>1795</v>
      </c>
      <c r="B71" s="96" t="s">
        <v>1796</v>
      </c>
      <c r="C71" s="96" t="s">
        <v>1793</v>
      </c>
      <c r="D71" s="96" t="s">
        <v>2089</v>
      </c>
      <c r="E71" s="96" t="s">
        <v>1797</v>
      </c>
    </row>
    <row r="72" spans="1:6" ht="12.75" customHeight="1" x14ac:dyDescent="0.2">
      <c r="A72" s="96" t="s">
        <v>1798</v>
      </c>
      <c r="B72" s="96" t="s">
        <v>1799</v>
      </c>
      <c r="C72" s="96" t="s">
        <v>1793</v>
      </c>
      <c r="D72" s="96" t="s">
        <v>2089</v>
      </c>
      <c r="E72" s="96" t="s">
        <v>1797</v>
      </c>
    </row>
    <row r="73" spans="1:6" ht="12.75" customHeight="1" x14ac:dyDescent="0.2">
      <c r="A73" s="96" t="s">
        <v>1800</v>
      </c>
      <c r="B73" s="96" t="s">
        <v>1801</v>
      </c>
      <c r="C73" s="96" t="s">
        <v>1800</v>
      </c>
      <c r="D73" s="96" t="s">
        <v>1977</v>
      </c>
    </row>
    <row r="74" spans="1:6" ht="12.75" customHeight="1" x14ac:dyDescent="0.2">
      <c r="A74" s="96" t="s">
        <v>1802</v>
      </c>
      <c r="B74" s="96" t="s">
        <v>1801</v>
      </c>
      <c r="C74" s="96" t="s">
        <v>1800</v>
      </c>
    </row>
    <row r="75" spans="1:6" ht="12.75" customHeight="1" x14ac:dyDescent="0.2">
      <c r="A75" s="96" t="s">
        <v>1803</v>
      </c>
      <c r="B75" s="96" t="s">
        <v>1804</v>
      </c>
      <c r="C75" s="96" t="s">
        <v>1803</v>
      </c>
      <c r="D75" s="96" t="s">
        <v>2089</v>
      </c>
    </row>
    <row r="76" spans="1:6" ht="12.75" customHeight="1" x14ac:dyDescent="0.2">
      <c r="A76" s="96" t="s">
        <v>1805</v>
      </c>
      <c r="B76" s="96" t="s">
        <v>1806</v>
      </c>
      <c r="C76" s="96" t="s">
        <v>1805</v>
      </c>
      <c r="D76" s="96" t="s">
        <v>2089</v>
      </c>
    </row>
    <row r="77" spans="1:6" ht="12.75" customHeight="1" x14ac:dyDescent="0.2">
      <c r="A77" s="96" t="s">
        <v>1807</v>
      </c>
      <c r="B77" s="99" t="s">
        <v>1808</v>
      </c>
      <c r="C77" s="96" t="s">
        <v>1807</v>
      </c>
    </row>
    <row r="78" spans="1:6" ht="12.75" customHeight="1" x14ac:dyDescent="0.2">
      <c r="A78" s="96" t="s">
        <v>1809</v>
      </c>
      <c r="B78" s="96" t="s">
        <v>1810</v>
      </c>
      <c r="C78" s="96" t="s">
        <v>1811</v>
      </c>
      <c r="D78" s="96" t="s">
        <v>1739</v>
      </c>
    </row>
    <row r="79" spans="1:6" ht="12.75" customHeight="1" x14ac:dyDescent="0.2">
      <c r="A79" s="96" t="s">
        <v>1812</v>
      </c>
      <c r="B79" s="96" t="s">
        <v>1813</v>
      </c>
      <c r="C79" s="96" t="s">
        <v>1811</v>
      </c>
      <c r="D79" s="96" t="s">
        <v>2090</v>
      </c>
    </row>
    <row r="80" spans="1:6" ht="12.75" customHeight="1" x14ac:dyDescent="0.2">
      <c r="A80" s="96" t="s">
        <v>1815</v>
      </c>
      <c r="B80" s="96" t="s">
        <v>1816</v>
      </c>
      <c r="C80" s="96" t="s">
        <v>1811</v>
      </c>
      <c r="D80" s="96" t="s">
        <v>1739</v>
      </c>
    </row>
    <row r="81" spans="1:6" ht="13.5" customHeight="1" x14ac:dyDescent="0.2">
      <c r="A81" s="96" t="s">
        <v>1817</v>
      </c>
      <c r="B81" s="96" t="s">
        <v>1818</v>
      </c>
      <c r="C81" s="96" t="s">
        <v>1811</v>
      </c>
      <c r="D81" s="96" t="s">
        <v>1968</v>
      </c>
    </row>
    <row r="82" spans="1:6" ht="12.75" customHeight="1" x14ac:dyDescent="0.2">
      <c r="A82" s="96" t="s">
        <v>1819</v>
      </c>
      <c r="B82" s="96" t="s">
        <v>1820</v>
      </c>
      <c r="C82" s="96" t="s">
        <v>1811</v>
      </c>
      <c r="D82" s="96" t="s">
        <v>1739</v>
      </c>
    </row>
    <row r="83" spans="1:6" ht="12.75" customHeight="1" x14ac:dyDescent="0.2">
      <c r="A83" s="96" t="s">
        <v>1821</v>
      </c>
      <c r="B83" s="96" t="s">
        <v>1822</v>
      </c>
      <c r="C83" s="96" t="s">
        <v>1811</v>
      </c>
    </row>
    <row r="84" spans="1:6" ht="12.75" customHeight="1" x14ac:dyDescent="0.2">
      <c r="A84" s="96" t="s">
        <v>1823</v>
      </c>
      <c r="B84" s="96" t="s">
        <v>1824</v>
      </c>
      <c r="C84" s="96" t="s">
        <v>1825</v>
      </c>
      <c r="D84" s="96" t="s">
        <v>2091</v>
      </c>
    </row>
    <row r="85" spans="1:6" ht="12.75" customHeight="1" x14ac:dyDescent="0.2">
      <c r="A85" s="96" t="s">
        <v>1827</v>
      </c>
      <c r="B85" s="96" t="s">
        <v>1828</v>
      </c>
      <c r="C85" s="96" t="s">
        <v>1825</v>
      </c>
      <c r="D85" s="96" t="s">
        <v>2091</v>
      </c>
    </row>
    <row r="86" spans="1:6" ht="12.75" customHeight="1" x14ac:dyDescent="0.2">
      <c r="A86" s="96" t="s">
        <v>1829</v>
      </c>
      <c r="B86" s="96" t="s">
        <v>1830</v>
      </c>
      <c r="C86" s="96" t="s">
        <v>1825</v>
      </c>
      <c r="D86" s="96" t="s">
        <v>2091</v>
      </c>
    </row>
    <row r="87" spans="1:6" ht="12.75" customHeight="1" x14ac:dyDescent="0.2">
      <c r="A87" s="96" t="s">
        <v>1831</v>
      </c>
      <c r="B87" s="96" t="s">
        <v>1832</v>
      </c>
      <c r="C87" s="96" t="s">
        <v>1825</v>
      </c>
      <c r="D87" s="96" t="s">
        <v>2091</v>
      </c>
    </row>
    <row r="88" spans="1:6" ht="12.75" customHeight="1" x14ac:dyDescent="0.2">
      <c r="A88" s="96" t="s">
        <v>1833</v>
      </c>
      <c r="B88" s="96" t="s">
        <v>1834</v>
      </c>
      <c r="C88" s="96" t="s">
        <v>1825</v>
      </c>
      <c r="D88" s="96" t="s">
        <v>2091</v>
      </c>
    </row>
    <row r="89" spans="1:6" ht="12.75" customHeight="1" x14ac:dyDescent="0.2">
      <c r="A89" s="96" t="s">
        <v>1835</v>
      </c>
      <c r="B89" s="96" t="s">
        <v>1836</v>
      </c>
      <c r="C89" s="96" t="s">
        <v>1835</v>
      </c>
      <c r="D89" s="96" t="s">
        <v>2092</v>
      </c>
    </row>
    <row r="90" spans="1:6" ht="12.75" customHeight="1" x14ac:dyDescent="0.2">
      <c r="A90" s="96">
        <v>694</v>
      </c>
      <c r="C90" s="96">
        <v>694</v>
      </c>
      <c r="D90" s="96" t="s">
        <v>2093</v>
      </c>
    </row>
    <row r="91" spans="1:6" ht="12.75" customHeight="1" x14ac:dyDescent="0.2">
      <c r="A91" s="96" t="s">
        <v>1839</v>
      </c>
      <c r="B91" s="96" t="s">
        <v>1840</v>
      </c>
      <c r="C91" s="96" t="s">
        <v>1839</v>
      </c>
      <c r="D91" s="96" t="s">
        <v>1837</v>
      </c>
    </row>
    <row r="92" spans="1:6" ht="12.75" customHeight="1" x14ac:dyDescent="0.2">
      <c r="A92" s="96" t="s">
        <v>1841</v>
      </c>
      <c r="B92" s="96" t="s">
        <v>1842</v>
      </c>
      <c r="C92" s="96" t="s">
        <v>1841</v>
      </c>
      <c r="D92" s="96" t="s">
        <v>1838</v>
      </c>
    </row>
    <row r="93" spans="1:6" ht="12.75" customHeight="1" x14ac:dyDescent="0.2">
      <c r="A93" s="96" t="s">
        <v>1843</v>
      </c>
      <c r="B93" s="96" t="s">
        <v>1844</v>
      </c>
      <c r="C93" s="96" t="s">
        <v>1843</v>
      </c>
      <c r="D93" s="96" t="s">
        <v>2094</v>
      </c>
    </row>
    <row r="94" spans="1:6" ht="12.75" customHeight="1" x14ac:dyDescent="0.2">
      <c r="A94" s="96" t="s">
        <v>1846</v>
      </c>
      <c r="B94" s="105" t="s">
        <v>1847</v>
      </c>
      <c r="C94" s="96" t="s">
        <v>1843</v>
      </c>
      <c r="D94" s="96" t="s">
        <v>2094</v>
      </c>
    </row>
    <row r="95" spans="1:6" s="106" customFormat="1" ht="12.75" customHeight="1" x14ac:dyDescent="0.2">
      <c r="A95" s="96" t="s">
        <v>1848</v>
      </c>
      <c r="B95" s="105" t="s">
        <v>1849</v>
      </c>
      <c r="C95" s="96" t="s">
        <v>1843</v>
      </c>
      <c r="D95" s="96" t="s">
        <v>2094</v>
      </c>
      <c r="F95" s="96"/>
    </row>
    <row r="96" spans="1:6" ht="12.75" customHeight="1" x14ac:dyDescent="0.2">
      <c r="A96" s="96" t="s">
        <v>1850</v>
      </c>
      <c r="B96" s="96" t="s">
        <v>1844</v>
      </c>
      <c r="C96" s="96" t="s">
        <v>1843</v>
      </c>
      <c r="D96" s="96" t="s">
        <v>2094</v>
      </c>
    </row>
    <row r="97" spans="1:4" ht="12.75" customHeight="1" x14ac:dyDescent="0.2">
      <c r="A97" s="96" t="s">
        <v>1851</v>
      </c>
      <c r="B97" s="96" t="s">
        <v>1852</v>
      </c>
      <c r="C97" s="96" t="s">
        <v>1851</v>
      </c>
      <c r="D97" s="96" t="s">
        <v>2094</v>
      </c>
    </row>
    <row r="98" spans="1:4" ht="12.75" customHeight="1" x14ac:dyDescent="0.2">
      <c r="A98" s="96" t="s">
        <v>1853</v>
      </c>
      <c r="B98" s="96" t="s">
        <v>1854</v>
      </c>
      <c r="C98" s="96" t="s">
        <v>1853</v>
      </c>
      <c r="D98" s="96" t="s">
        <v>2094</v>
      </c>
    </row>
    <row r="99" spans="1:4" ht="12.75" customHeight="1" x14ac:dyDescent="0.2">
      <c r="A99" s="96" t="s">
        <v>1855</v>
      </c>
      <c r="B99" s="96" t="s">
        <v>1856</v>
      </c>
      <c r="C99" s="96" t="s">
        <v>1855</v>
      </c>
      <c r="D99" s="96" t="s">
        <v>2094</v>
      </c>
    </row>
    <row r="100" spans="1:4" ht="12.75" customHeight="1" x14ac:dyDescent="0.2">
      <c r="A100" s="96" t="s">
        <v>1857</v>
      </c>
      <c r="B100" s="96" t="s">
        <v>1858</v>
      </c>
      <c r="C100" s="96" t="s">
        <v>1857</v>
      </c>
      <c r="D100" s="96" t="s">
        <v>2094</v>
      </c>
    </row>
    <row r="101" spans="1:4" ht="12.75" customHeight="1" x14ac:dyDescent="0.2">
      <c r="A101" s="96" t="s">
        <v>1859</v>
      </c>
      <c r="B101" s="96" t="s">
        <v>1860</v>
      </c>
      <c r="C101" s="96" t="s">
        <v>1859</v>
      </c>
      <c r="D101" s="96" t="s">
        <v>2094</v>
      </c>
    </row>
    <row r="102" spans="1:4" ht="12.75" customHeight="1" x14ac:dyDescent="0.2">
      <c r="A102" s="96" t="s">
        <v>1861</v>
      </c>
      <c r="B102" s="96" t="s">
        <v>1862</v>
      </c>
      <c r="C102" s="96" t="s">
        <v>1861</v>
      </c>
      <c r="D102" s="96" t="s">
        <v>1845</v>
      </c>
    </row>
    <row r="103" spans="1:4" ht="12.75" customHeight="1" x14ac:dyDescent="0.2">
      <c r="A103" s="96" t="s">
        <v>1864</v>
      </c>
      <c r="B103" s="96" t="s">
        <v>1865</v>
      </c>
      <c r="C103" s="96" t="s">
        <v>1864</v>
      </c>
      <c r="D103" s="96" t="s">
        <v>2094</v>
      </c>
    </row>
    <row r="104" spans="1:4" ht="12.75" customHeight="1" x14ac:dyDescent="0.2">
      <c r="A104" s="96" t="s">
        <v>1866</v>
      </c>
      <c r="B104" s="96" t="s">
        <v>1867</v>
      </c>
      <c r="C104" s="96" t="s">
        <v>1866</v>
      </c>
      <c r="D104" s="96" t="s">
        <v>1863</v>
      </c>
    </row>
    <row r="105" spans="1:4" ht="12.75" customHeight="1" x14ac:dyDescent="0.2">
      <c r="A105" s="96" t="s">
        <v>1868</v>
      </c>
      <c r="B105" s="96" t="s">
        <v>1869</v>
      </c>
      <c r="C105" s="96" t="s">
        <v>1868</v>
      </c>
      <c r="D105" s="107" t="s">
        <v>1870</v>
      </c>
    </row>
    <row r="106" spans="1:4" ht="12.75" customHeight="1" x14ac:dyDescent="0.2">
      <c r="A106" s="96" t="s">
        <v>1871</v>
      </c>
      <c r="B106" s="96" t="s">
        <v>1872</v>
      </c>
      <c r="C106" s="96" t="s">
        <v>1871</v>
      </c>
      <c r="D106" s="107" t="s">
        <v>1870</v>
      </c>
    </row>
    <row r="107" spans="1:4" ht="12.75" customHeight="1" x14ac:dyDescent="0.2">
      <c r="A107" s="96" t="s">
        <v>1873</v>
      </c>
      <c r="B107" s="96" t="s">
        <v>1874</v>
      </c>
      <c r="C107" s="96" t="s">
        <v>1873</v>
      </c>
      <c r="D107" s="96" t="s">
        <v>1875</v>
      </c>
    </row>
    <row r="108" spans="1:4" ht="12.75" customHeight="1" x14ac:dyDescent="0.2">
      <c r="A108" s="96" t="s">
        <v>1876</v>
      </c>
      <c r="B108" s="96" t="s">
        <v>1877</v>
      </c>
      <c r="C108" s="96" t="s">
        <v>1876</v>
      </c>
      <c r="D108" s="96" t="s">
        <v>1875</v>
      </c>
    </row>
    <row r="109" spans="1:4" ht="12.75" customHeight="1" x14ac:dyDescent="0.2">
      <c r="A109" s="96" t="s">
        <v>1878</v>
      </c>
      <c r="B109" s="96" t="s">
        <v>1879</v>
      </c>
      <c r="C109" s="96" t="s">
        <v>1878</v>
      </c>
      <c r="D109" s="96" t="s">
        <v>1880</v>
      </c>
    </row>
    <row r="110" spans="1:4" ht="12.75" customHeight="1" x14ac:dyDescent="0.2">
      <c r="A110" s="96" t="s">
        <v>1881</v>
      </c>
      <c r="B110" s="96" t="s">
        <v>1882</v>
      </c>
      <c r="C110" s="96" t="s">
        <v>1883</v>
      </c>
      <c r="D110" s="96" t="s">
        <v>1884</v>
      </c>
    </row>
    <row r="111" spans="1:4" ht="12.75" customHeight="1" x14ac:dyDescent="0.2">
      <c r="A111" s="96" t="s">
        <v>1885</v>
      </c>
      <c r="B111" s="96" t="s">
        <v>1886</v>
      </c>
      <c r="C111" s="96" t="s">
        <v>1883</v>
      </c>
      <c r="D111" s="96" t="s">
        <v>1887</v>
      </c>
    </row>
    <row r="112" spans="1:4" ht="12.75" customHeight="1" x14ac:dyDescent="0.2">
      <c r="A112" s="96" t="s">
        <v>1888</v>
      </c>
      <c r="B112" s="96" t="s">
        <v>1889</v>
      </c>
      <c r="C112" s="96" t="s">
        <v>1883</v>
      </c>
      <c r="D112" s="96" t="s">
        <v>1887</v>
      </c>
    </row>
    <row r="113" spans="1:4" ht="12.75" customHeight="1" x14ac:dyDescent="0.2">
      <c r="A113" s="96" t="s">
        <v>1890</v>
      </c>
      <c r="B113" s="96" t="s">
        <v>1891</v>
      </c>
      <c r="C113" s="96" t="s">
        <v>1883</v>
      </c>
      <c r="D113" s="96" t="s">
        <v>1887</v>
      </c>
    </row>
    <row r="114" spans="1:4" ht="12.75" customHeight="1" x14ac:dyDescent="0.2">
      <c r="A114" s="96" t="s">
        <v>1892</v>
      </c>
      <c r="B114" s="96" t="s">
        <v>1893</v>
      </c>
      <c r="C114" s="96" t="s">
        <v>1883</v>
      </c>
      <c r="D114" s="96" t="s">
        <v>1887</v>
      </c>
    </row>
    <row r="115" spans="1:4" ht="12.75" customHeight="1" x14ac:dyDescent="0.2">
      <c r="A115" s="96" t="s">
        <v>1894</v>
      </c>
      <c r="B115" s="96" t="s">
        <v>1895</v>
      </c>
      <c r="C115" s="96" t="s">
        <v>1883</v>
      </c>
      <c r="D115" s="96" t="s">
        <v>1887</v>
      </c>
    </row>
    <row r="116" spans="1:4" ht="12.75" customHeight="1" x14ac:dyDescent="0.2">
      <c r="A116" s="96" t="s">
        <v>1896</v>
      </c>
      <c r="B116" s="96" t="s">
        <v>1897</v>
      </c>
      <c r="C116" s="96" t="s">
        <v>1883</v>
      </c>
      <c r="D116" s="96" t="s">
        <v>1887</v>
      </c>
    </row>
    <row r="117" spans="1:4" ht="12.75" customHeight="1" x14ac:dyDescent="0.2">
      <c r="A117" s="96" t="s">
        <v>1898</v>
      </c>
      <c r="B117" s="96" t="s">
        <v>1899</v>
      </c>
      <c r="C117" s="96" t="s">
        <v>1883</v>
      </c>
      <c r="D117" s="96" t="s">
        <v>2095</v>
      </c>
    </row>
    <row r="118" spans="1:4" ht="12.75" customHeight="1" x14ac:dyDescent="0.2">
      <c r="A118" s="96" t="s">
        <v>1901</v>
      </c>
      <c r="B118" s="96" t="s">
        <v>1902</v>
      </c>
      <c r="C118" s="96" t="s">
        <v>1883</v>
      </c>
      <c r="D118" s="96" t="s">
        <v>1887</v>
      </c>
    </row>
    <row r="119" spans="1:4" ht="12.75" customHeight="1" x14ac:dyDescent="0.2">
      <c r="A119" s="96" t="s">
        <v>1903</v>
      </c>
      <c r="B119" s="96" t="s">
        <v>1904</v>
      </c>
      <c r="C119" s="96" t="s">
        <v>1905</v>
      </c>
      <c r="D119" s="96" t="s">
        <v>1906</v>
      </c>
    </row>
    <row r="120" spans="1:4" ht="12.75" customHeight="1" x14ac:dyDescent="0.2">
      <c r="A120" s="96" t="s">
        <v>1907</v>
      </c>
      <c r="B120" s="96" t="s">
        <v>1908</v>
      </c>
      <c r="C120" s="96" t="s">
        <v>1905</v>
      </c>
      <c r="D120" s="96" t="s">
        <v>1906</v>
      </c>
    </row>
    <row r="121" spans="1:4" ht="12.75" customHeight="1" x14ac:dyDescent="0.2">
      <c r="A121" s="96" t="s">
        <v>1909</v>
      </c>
      <c r="B121" s="96" t="s">
        <v>1910</v>
      </c>
      <c r="C121" s="96" t="s">
        <v>1905</v>
      </c>
      <c r="D121" s="96" t="s">
        <v>1906</v>
      </c>
    </row>
    <row r="122" spans="1:4" ht="12.75" customHeight="1" x14ac:dyDescent="0.2">
      <c r="A122" s="96" t="s">
        <v>1911</v>
      </c>
      <c r="B122" s="96" t="s">
        <v>1912</v>
      </c>
      <c r="C122" s="96" t="s">
        <v>1911</v>
      </c>
      <c r="D122" s="96" t="s">
        <v>2096</v>
      </c>
    </row>
    <row r="123" spans="1:4" x14ac:dyDescent="0.2">
      <c r="A123" s="96" t="s">
        <v>1914</v>
      </c>
      <c r="B123" s="96" t="s">
        <v>1915</v>
      </c>
      <c r="C123" s="96" t="s">
        <v>1914</v>
      </c>
      <c r="D123" s="96" t="s">
        <v>1916</v>
      </c>
    </row>
    <row r="124" spans="1:4" x14ac:dyDescent="0.2">
      <c r="A124" s="96" t="s">
        <v>1917</v>
      </c>
      <c r="B124" s="96" t="s">
        <v>1918</v>
      </c>
      <c r="C124" s="96" t="s">
        <v>1919</v>
      </c>
      <c r="D124" s="96" t="s">
        <v>1906</v>
      </c>
    </row>
    <row r="125" spans="1:4" x14ac:dyDescent="0.2">
      <c r="A125" s="96" t="s">
        <v>1920</v>
      </c>
      <c r="B125" s="96" t="s">
        <v>1921</v>
      </c>
      <c r="C125" s="96" t="s">
        <v>1919</v>
      </c>
      <c r="D125" s="96" t="s">
        <v>1906</v>
      </c>
    </row>
    <row r="126" spans="1:4" x14ac:dyDescent="0.2">
      <c r="A126" s="96" t="s">
        <v>1922</v>
      </c>
      <c r="B126" s="96" t="s">
        <v>1923</v>
      </c>
      <c r="C126" s="96" t="s">
        <v>1919</v>
      </c>
      <c r="D126" s="96" t="s">
        <v>1906</v>
      </c>
    </row>
    <row r="127" spans="1:4" x14ac:dyDescent="0.2">
      <c r="A127" s="96" t="s">
        <v>1924</v>
      </c>
      <c r="B127" s="96" t="s">
        <v>1925</v>
      </c>
      <c r="C127" s="96" t="s">
        <v>1919</v>
      </c>
      <c r="D127" s="96" t="s">
        <v>1906</v>
      </c>
    </row>
    <row r="128" spans="1:4" x14ac:dyDescent="0.2">
      <c r="A128" s="96" t="s">
        <v>1926</v>
      </c>
      <c r="B128" s="96" t="s">
        <v>1927</v>
      </c>
      <c r="C128" s="96" t="s">
        <v>1919</v>
      </c>
      <c r="D128" s="96" t="s">
        <v>1906</v>
      </c>
    </row>
    <row r="129" spans="1:4" x14ac:dyDescent="0.2">
      <c r="A129" s="96" t="s">
        <v>1928</v>
      </c>
      <c r="B129" s="96" t="s">
        <v>1929</v>
      </c>
      <c r="C129" s="96" t="s">
        <v>1930</v>
      </c>
      <c r="D129" s="96" t="s">
        <v>2097</v>
      </c>
    </row>
    <row r="130" spans="1:4" x14ac:dyDescent="0.2">
      <c r="A130" s="96" t="s">
        <v>1931</v>
      </c>
      <c r="B130" s="96" t="s">
        <v>1932</v>
      </c>
      <c r="C130" s="96" t="s">
        <v>1930</v>
      </c>
      <c r="D130" s="96" t="s">
        <v>2097</v>
      </c>
    </row>
    <row r="131" spans="1:4" x14ac:dyDescent="0.2">
      <c r="A131" s="96" t="s">
        <v>1933</v>
      </c>
      <c r="B131" s="96" t="s">
        <v>1934</v>
      </c>
      <c r="C131" s="96" t="s">
        <v>1930</v>
      </c>
      <c r="D131" s="96" t="s">
        <v>1900</v>
      </c>
    </row>
    <row r="132" spans="1:4" x14ac:dyDescent="0.2">
      <c r="A132" s="96" t="s">
        <v>1935</v>
      </c>
      <c r="B132" s="96" t="s">
        <v>1936</v>
      </c>
      <c r="C132" s="96" t="s">
        <v>1930</v>
      </c>
      <c r="D132" s="96" t="s">
        <v>2097</v>
      </c>
    </row>
    <row r="133" spans="1:4" x14ac:dyDescent="0.2">
      <c r="A133" s="96" t="s">
        <v>1937</v>
      </c>
      <c r="B133" s="96" t="s">
        <v>1938</v>
      </c>
      <c r="C133" s="96" t="s">
        <v>1937</v>
      </c>
      <c r="D133" s="96" t="s">
        <v>1900</v>
      </c>
    </row>
    <row r="134" spans="1:4" x14ac:dyDescent="0.2">
      <c r="A134" s="96" t="s">
        <v>1939</v>
      </c>
      <c r="B134" s="99" t="s">
        <v>1940</v>
      </c>
      <c r="C134" s="96" t="s">
        <v>1939</v>
      </c>
    </row>
    <row r="135" spans="1:4" x14ac:dyDescent="0.2">
      <c r="A135" s="96" t="s">
        <v>1941</v>
      </c>
      <c r="B135" s="96" t="s">
        <v>1942</v>
      </c>
      <c r="C135" s="96" t="s">
        <v>1941</v>
      </c>
      <c r="D135" s="96" t="s">
        <v>1900</v>
      </c>
    </row>
    <row r="136" spans="1:4" x14ac:dyDescent="0.2">
      <c r="A136" s="96" t="s">
        <v>1943</v>
      </c>
      <c r="B136" s="96" t="s">
        <v>1944</v>
      </c>
      <c r="C136" s="96" t="s">
        <v>1941</v>
      </c>
      <c r="D136" s="96" t="s">
        <v>1900</v>
      </c>
    </row>
    <row r="137" spans="1:4" x14ac:dyDescent="0.2">
      <c r="A137" s="96" t="s">
        <v>1945</v>
      </c>
      <c r="B137" s="96" t="s">
        <v>1946</v>
      </c>
      <c r="C137" s="96" t="s">
        <v>1941</v>
      </c>
      <c r="D137" s="96" t="s">
        <v>1900</v>
      </c>
    </row>
    <row r="138" spans="1:4" x14ac:dyDescent="0.2">
      <c r="A138" s="96" t="s">
        <v>1947</v>
      </c>
      <c r="B138" s="96" t="s">
        <v>1948</v>
      </c>
      <c r="C138" s="96" t="s">
        <v>1947</v>
      </c>
      <c r="D138" s="96" t="s">
        <v>1900</v>
      </c>
    </row>
    <row r="139" spans="1:4" x14ac:dyDescent="0.2">
      <c r="A139" s="96" t="s">
        <v>1949</v>
      </c>
      <c r="B139" s="96" t="s">
        <v>1950</v>
      </c>
      <c r="C139" s="96" t="s">
        <v>1947</v>
      </c>
      <c r="D139" s="96" t="s">
        <v>1900</v>
      </c>
    </row>
    <row r="140" spans="1:4" x14ac:dyDescent="0.2">
      <c r="A140" s="96" t="s">
        <v>1951</v>
      </c>
      <c r="B140" s="96" t="s">
        <v>1952</v>
      </c>
      <c r="C140" s="96" t="s">
        <v>1947</v>
      </c>
      <c r="D140" s="96" t="s">
        <v>1900</v>
      </c>
    </row>
    <row r="141" spans="1:4" x14ac:dyDescent="0.2">
      <c r="A141" s="96" t="s">
        <v>1953</v>
      </c>
      <c r="B141" s="96" t="s">
        <v>1954</v>
      </c>
      <c r="C141" s="96" t="s">
        <v>1953</v>
      </c>
      <c r="D141" s="96" t="s">
        <v>2098</v>
      </c>
    </row>
    <row r="142" spans="1:4" x14ac:dyDescent="0.2">
      <c r="A142" s="96" t="s">
        <v>1955</v>
      </c>
      <c r="B142" s="96" t="s">
        <v>1954</v>
      </c>
      <c r="C142" s="96" t="s">
        <v>1953</v>
      </c>
    </row>
    <row r="143" spans="1:4" x14ac:dyDescent="0.2">
      <c r="A143" s="96" t="s">
        <v>1956</v>
      </c>
      <c r="C143" s="96" t="s">
        <v>1953</v>
      </c>
      <c r="D143" s="96" t="s">
        <v>2098</v>
      </c>
    </row>
    <row r="144" spans="1:4" x14ac:dyDescent="0.2">
      <c r="A144" s="96" t="s">
        <v>1957</v>
      </c>
      <c r="B144" s="96" t="s">
        <v>1958</v>
      </c>
      <c r="C144" s="96" t="s">
        <v>1957</v>
      </c>
      <c r="D144" s="96" t="s">
        <v>1900</v>
      </c>
    </row>
    <row r="145" spans="1:4" x14ac:dyDescent="0.2">
      <c r="A145" s="96" t="s">
        <v>1959</v>
      </c>
      <c r="B145" s="96" t="s">
        <v>1960</v>
      </c>
      <c r="C145" s="96" t="s">
        <v>1959</v>
      </c>
      <c r="D145" s="96" t="s">
        <v>1900</v>
      </c>
    </row>
    <row r="146" spans="1:4" x14ac:dyDescent="0.2">
      <c r="A146" s="96" t="s">
        <v>1961</v>
      </c>
      <c r="B146" s="99" t="s">
        <v>1962</v>
      </c>
      <c r="C146" s="96" t="s">
        <v>1961</v>
      </c>
    </row>
    <row r="147" spans="1:4" x14ac:dyDescent="0.2">
      <c r="A147" s="96" t="s">
        <v>1963</v>
      </c>
      <c r="B147" s="96" t="s">
        <v>1964</v>
      </c>
      <c r="C147" s="96" t="s">
        <v>1965</v>
      </c>
      <c r="D147" s="96" t="s">
        <v>1814</v>
      </c>
    </row>
    <row r="148" spans="1:4" x14ac:dyDescent="0.2">
      <c r="A148" s="96" t="s">
        <v>1966</v>
      </c>
      <c r="B148" s="96" t="s">
        <v>1967</v>
      </c>
      <c r="C148" s="96" t="s">
        <v>1965</v>
      </c>
      <c r="D148" s="96" t="s">
        <v>2099</v>
      </c>
    </row>
    <row r="149" spans="1:4" x14ac:dyDescent="0.2">
      <c r="A149" s="96" t="s">
        <v>1969</v>
      </c>
      <c r="B149" s="96" t="s">
        <v>1970</v>
      </c>
      <c r="C149" s="96" t="s">
        <v>1965</v>
      </c>
      <c r="D149" s="96" t="s">
        <v>2096</v>
      </c>
    </row>
    <row r="150" spans="1:4" x14ac:dyDescent="0.2">
      <c r="A150" s="96" t="s">
        <v>1971</v>
      </c>
      <c r="B150" s="96" t="s">
        <v>1972</v>
      </c>
      <c r="C150" s="96" t="s">
        <v>1965</v>
      </c>
      <c r="D150" s="96" t="s">
        <v>1906</v>
      </c>
    </row>
    <row r="151" spans="1:4" x14ac:dyDescent="0.2">
      <c r="A151" s="96" t="s">
        <v>1973</v>
      </c>
      <c r="B151" s="96" t="s">
        <v>1974</v>
      </c>
      <c r="C151" s="96" t="s">
        <v>1965</v>
      </c>
    </row>
    <row r="152" spans="1:4" x14ac:dyDescent="0.2">
      <c r="A152" s="96" t="s">
        <v>1975</v>
      </c>
      <c r="B152" s="96" t="s">
        <v>1976</v>
      </c>
      <c r="C152" s="96" t="s">
        <v>1975</v>
      </c>
      <c r="D152" s="96" t="s">
        <v>1826</v>
      </c>
    </row>
    <row r="153" spans="1:4" x14ac:dyDescent="0.2">
      <c r="A153" s="96" t="s">
        <v>1978</v>
      </c>
      <c r="B153" s="96" t="s">
        <v>1979</v>
      </c>
      <c r="C153" s="96" t="s">
        <v>1975</v>
      </c>
      <c r="D153" s="96" t="s">
        <v>1826</v>
      </c>
    </row>
    <row r="154" spans="1:4" x14ac:dyDescent="0.2">
      <c r="A154" s="96" t="s">
        <v>1980</v>
      </c>
      <c r="B154" s="96" t="s">
        <v>1981</v>
      </c>
      <c r="C154" s="96" t="s">
        <v>1975</v>
      </c>
      <c r="D154" s="96" t="s">
        <v>1826</v>
      </c>
    </row>
    <row r="155" spans="1:4" ht="12.75" customHeight="1" x14ac:dyDescent="0.2">
      <c r="A155" s="96" t="s">
        <v>1982</v>
      </c>
      <c r="B155" s="96" t="s">
        <v>1882</v>
      </c>
      <c r="C155" s="96" t="s">
        <v>1883</v>
      </c>
      <c r="D155" s="96" t="s">
        <v>1884</v>
      </c>
    </row>
    <row r="156" spans="1:4" x14ac:dyDescent="0.2">
      <c r="A156" s="105">
        <v>794</v>
      </c>
      <c r="C156" s="105">
        <v>794</v>
      </c>
      <c r="D156" s="96" t="s">
        <v>2100</v>
      </c>
    </row>
  </sheetData>
  <autoFilter ref="A2:J156" xr:uid="{00000000-0001-0000-1100-000000000000}"/>
  <pageMargins left="0.17" right="0.17" top="0.75" bottom="0.75" header="0.3" footer="0.3"/>
  <pageSetup paperSize="9" scale="60"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7030A0"/>
  </sheetPr>
  <dimension ref="A1:D486"/>
  <sheetViews>
    <sheetView zoomScale="70" zoomScaleNormal="70" workbookViewId="0">
      <pane xSplit="2" ySplit="1" topLeftCell="C2" activePane="bottomRight" state="frozen"/>
      <selection sqref="A1:XFD1048576"/>
      <selection pane="topRight" sqref="A1:XFD1048576"/>
      <selection pane="bottomLeft" sqref="A1:XFD1048576"/>
      <selection pane="bottomRight" sqref="A1:XFD1048576"/>
    </sheetView>
  </sheetViews>
  <sheetFormatPr defaultColWidth="9.109375" defaultRowHeight="14.5" customHeight="1" x14ac:dyDescent="0.25"/>
  <cols>
    <col min="1" max="1" width="23.109375" style="109" bestFit="1" customWidth="1"/>
    <col min="2" max="2" width="174.44140625" style="109" customWidth="1"/>
    <col min="3" max="3" width="9.109375" style="109" customWidth="1"/>
    <col min="4" max="16384" width="9.109375" style="109"/>
  </cols>
  <sheetData>
    <row r="1" spans="1:3" ht="39" customHeight="1" x14ac:dyDescent="0.25">
      <c r="A1" s="108" t="s">
        <v>861</v>
      </c>
      <c r="B1" s="108" t="s">
        <v>23</v>
      </c>
      <c r="C1" s="108" t="s">
        <v>1983</v>
      </c>
    </row>
    <row r="2" spans="1:3" ht="14.5" customHeight="1" x14ac:dyDescent="0.25">
      <c r="A2" s="109" t="s">
        <v>866</v>
      </c>
      <c r="B2" s="110" t="s">
        <v>867</v>
      </c>
    </row>
    <row r="3" spans="1:3" ht="14.5" customHeight="1" x14ac:dyDescent="0.25">
      <c r="A3" s="109" t="s">
        <v>869</v>
      </c>
      <c r="B3" s="110" t="s">
        <v>870</v>
      </c>
      <c r="C3" s="109">
        <v>151</v>
      </c>
    </row>
    <row r="4" spans="1:3" ht="14.5" customHeight="1" x14ac:dyDescent="0.25">
      <c r="A4" s="109" t="s">
        <v>871</v>
      </c>
      <c r="B4" s="110" t="s">
        <v>872</v>
      </c>
    </row>
    <row r="5" spans="1:3" ht="14.5" customHeight="1" x14ac:dyDescent="0.25">
      <c r="A5" s="109" t="s">
        <v>873</v>
      </c>
      <c r="B5" s="110" t="s">
        <v>874</v>
      </c>
    </row>
    <row r="6" spans="1:3" ht="14.5" customHeight="1" x14ac:dyDescent="0.25">
      <c r="A6" s="109" t="s">
        <v>876</v>
      </c>
      <c r="B6" s="110" t="s">
        <v>877</v>
      </c>
    </row>
    <row r="7" spans="1:3" ht="14.5" customHeight="1" x14ac:dyDescent="0.25">
      <c r="A7" s="109" t="s">
        <v>878</v>
      </c>
      <c r="B7" s="110" t="s">
        <v>879</v>
      </c>
    </row>
    <row r="8" spans="1:3" ht="14.5" customHeight="1" x14ac:dyDescent="0.25">
      <c r="A8" s="109" t="s">
        <v>880</v>
      </c>
      <c r="B8" s="110" t="s">
        <v>605</v>
      </c>
    </row>
    <row r="9" spans="1:3" ht="14.5" customHeight="1" x14ac:dyDescent="0.25">
      <c r="A9" s="109" t="s">
        <v>881</v>
      </c>
      <c r="B9" s="110" t="s">
        <v>882</v>
      </c>
    </row>
    <row r="10" spans="1:3" ht="14.5" customHeight="1" x14ac:dyDescent="0.25">
      <c r="A10" s="109" t="s">
        <v>883</v>
      </c>
      <c r="B10" s="110" t="s">
        <v>884</v>
      </c>
    </row>
    <row r="11" spans="1:3" ht="14.5" customHeight="1" x14ac:dyDescent="0.25">
      <c r="A11" s="109" t="s">
        <v>886</v>
      </c>
      <c r="B11" s="110" t="s">
        <v>887</v>
      </c>
    </row>
    <row r="12" spans="1:3" ht="14.5" customHeight="1" x14ac:dyDescent="0.25">
      <c r="A12" s="109" t="s">
        <v>888</v>
      </c>
      <c r="B12" s="110" t="s">
        <v>889</v>
      </c>
    </row>
    <row r="13" spans="1:3" ht="14.5" customHeight="1" x14ac:dyDescent="0.25">
      <c r="A13" s="109" t="s">
        <v>890</v>
      </c>
      <c r="B13" s="110" t="s">
        <v>891</v>
      </c>
    </row>
    <row r="14" spans="1:3" ht="14.5" customHeight="1" x14ac:dyDescent="0.25">
      <c r="A14" s="109" t="s">
        <v>892</v>
      </c>
      <c r="B14" s="110" t="s">
        <v>893</v>
      </c>
    </row>
    <row r="15" spans="1:3" ht="14.5" customHeight="1" x14ac:dyDescent="0.25">
      <c r="A15" s="109" t="s">
        <v>894</v>
      </c>
      <c r="B15" s="110" t="s">
        <v>895</v>
      </c>
    </row>
    <row r="16" spans="1:3" ht="14.5" customHeight="1" x14ac:dyDescent="0.25">
      <c r="A16" s="109" t="s">
        <v>897</v>
      </c>
      <c r="B16" s="110" t="s">
        <v>898</v>
      </c>
    </row>
    <row r="17" spans="1:2" ht="14.5" customHeight="1" x14ac:dyDescent="0.25">
      <c r="A17" s="109" t="s">
        <v>899</v>
      </c>
      <c r="B17" s="111" t="s">
        <v>900</v>
      </c>
    </row>
    <row r="18" spans="1:2" ht="14.5" customHeight="1" x14ac:dyDescent="0.25">
      <c r="A18" s="109" t="s">
        <v>902</v>
      </c>
      <c r="B18" s="110" t="s">
        <v>903</v>
      </c>
    </row>
    <row r="19" spans="1:2" ht="14.5" customHeight="1" x14ac:dyDescent="0.25">
      <c r="A19" s="109" t="s">
        <v>904</v>
      </c>
      <c r="B19" s="110" t="s">
        <v>905</v>
      </c>
    </row>
    <row r="20" spans="1:2" ht="14.5" customHeight="1" x14ac:dyDescent="0.25">
      <c r="A20" s="109" t="s">
        <v>907</v>
      </c>
      <c r="B20" s="110" t="s">
        <v>908</v>
      </c>
    </row>
    <row r="21" spans="1:2" ht="14.5" customHeight="1" x14ac:dyDescent="0.25">
      <c r="A21" s="109" t="s">
        <v>909</v>
      </c>
      <c r="B21" s="110" t="s">
        <v>910</v>
      </c>
    </row>
    <row r="22" spans="1:2" ht="14.5" customHeight="1" x14ac:dyDescent="0.25">
      <c r="A22" s="109" t="s">
        <v>911</v>
      </c>
      <c r="B22" s="110" t="s">
        <v>912</v>
      </c>
    </row>
    <row r="23" spans="1:2" ht="14.5" customHeight="1" x14ac:dyDescent="0.25">
      <c r="A23" s="109" t="s">
        <v>914</v>
      </c>
      <c r="B23" s="110" t="s">
        <v>915</v>
      </c>
    </row>
    <row r="24" spans="1:2" ht="14.5" customHeight="1" x14ac:dyDescent="0.25">
      <c r="A24" s="109" t="s">
        <v>916</v>
      </c>
      <c r="B24" s="110" t="s">
        <v>917</v>
      </c>
    </row>
    <row r="25" spans="1:2" ht="14.5" customHeight="1" x14ac:dyDescent="0.25">
      <c r="A25" s="109" t="s">
        <v>918</v>
      </c>
      <c r="B25" s="110" t="s">
        <v>643</v>
      </c>
    </row>
    <row r="26" spans="1:2" ht="14.5" customHeight="1" x14ac:dyDescent="0.25">
      <c r="A26" s="109" t="s">
        <v>919</v>
      </c>
      <c r="B26" s="110" t="s">
        <v>920</v>
      </c>
    </row>
    <row r="27" spans="1:2" ht="14.5" customHeight="1" x14ac:dyDescent="0.25">
      <c r="A27" s="109" t="s">
        <v>921</v>
      </c>
      <c r="B27" s="110" t="s">
        <v>922</v>
      </c>
    </row>
    <row r="28" spans="1:2" ht="14.5" customHeight="1" x14ac:dyDescent="0.25">
      <c r="A28" s="109" t="s">
        <v>923</v>
      </c>
      <c r="B28" s="110" t="s">
        <v>924</v>
      </c>
    </row>
    <row r="29" spans="1:2" ht="14.5" customHeight="1" x14ac:dyDescent="0.25">
      <c r="A29" s="109" t="s">
        <v>926</v>
      </c>
      <c r="B29" s="110" t="s">
        <v>927</v>
      </c>
    </row>
    <row r="30" spans="1:2" ht="14.5" customHeight="1" x14ac:dyDescent="0.25">
      <c r="A30" s="109" t="s">
        <v>928</v>
      </c>
      <c r="B30" s="110" t="s">
        <v>929</v>
      </c>
    </row>
    <row r="31" spans="1:2" ht="14.5" customHeight="1" x14ac:dyDescent="0.25">
      <c r="A31" s="109" t="s">
        <v>930</v>
      </c>
      <c r="B31" s="110" t="s">
        <v>931</v>
      </c>
    </row>
    <row r="32" spans="1:2" ht="14.5" customHeight="1" x14ac:dyDescent="0.25">
      <c r="A32" s="109" t="s">
        <v>932</v>
      </c>
      <c r="B32" s="110" t="s">
        <v>933</v>
      </c>
    </row>
    <row r="33" spans="1:2" ht="14.5" customHeight="1" x14ac:dyDescent="0.25">
      <c r="A33" s="109" t="s">
        <v>934</v>
      </c>
      <c r="B33" s="110" t="s">
        <v>935</v>
      </c>
    </row>
    <row r="34" spans="1:2" ht="14.5" customHeight="1" x14ac:dyDescent="0.25">
      <c r="A34" s="109" t="s">
        <v>936</v>
      </c>
      <c r="B34" s="110" t="s">
        <v>937</v>
      </c>
    </row>
    <row r="35" spans="1:2" ht="14.5" customHeight="1" x14ac:dyDescent="0.25">
      <c r="A35" s="109" t="s">
        <v>938</v>
      </c>
      <c r="B35" s="110" t="s">
        <v>939</v>
      </c>
    </row>
    <row r="36" spans="1:2" ht="14.5" customHeight="1" x14ac:dyDescent="0.25">
      <c r="A36" s="109" t="s">
        <v>940</v>
      </c>
      <c r="B36" s="110" t="s">
        <v>941</v>
      </c>
    </row>
    <row r="37" spans="1:2" ht="14.5" customHeight="1" x14ac:dyDescent="0.25">
      <c r="A37" s="109" t="s">
        <v>942</v>
      </c>
      <c r="B37" s="110" t="s">
        <v>943</v>
      </c>
    </row>
    <row r="38" spans="1:2" ht="14.5" customHeight="1" x14ac:dyDescent="0.25">
      <c r="A38" s="109" t="s">
        <v>946</v>
      </c>
      <c r="B38" s="110" t="s">
        <v>947</v>
      </c>
    </row>
    <row r="39" spans="1:2" ht="14.5" customHeight="1" x14ac:dyDescent="0.25">
      <c r="A39" s="109" t="s">
        <v>949</v>
      </c>
      <c r="B39" s="110" t="s">
        <v>950</v>
      </c>
    </row>
    <row r="40" spans="1:2" ht="14.5" customHeight="1" x14ac:dyDescent="0.25">
      <c r="A40" s="109" t="s">
        <v>951</v>
      </c>
      <c r="B40" s="110" t="s">
        <v>952</v>
      </c>
    </row>
    <row r="41" spans="1:2" ht="14.5" customHeight="1" x14ac:dyDescent="0.25">
      <c r="A41" s="109" t="s">
        <v>953</v>
      </c>
      <c r="B41" s="110" t="s">
        <v>954</v>
      </c>
    </row>
    <row r="42" spans="1:2" ht="14.5" customHeight="1" x14ac:dyDescent="0.25">
      <c r="A42" s="109" t="s">
        <v>955</v>
      </c>
      <c r="B42" s="110" t="s">
        <v>956</v>
      </c>
    </row>
    <row r="43" spans="1:2" ht="14.5" customHeight="1" x14ac:dyDescent="0.25">
      <c r="A43" s="109" t="s">
        <v>957</v>
      </c>
      <c r="B43" s="110" t="s">
        <v>958</v>
      </c>
    </row>
    <row r="44" spans="1:2" ht="14.5" customHeight="1" x14ac:dyDescent="0.25">
      <c r="A44" s="109" t="s">
        <v>959</v>
      </c>
      <c r="B44" s="110" t="s">
        <v>960</v>
      </c>
    </row>
    <row r="45" spans="1:2" ht="14.5" customHeight="1" x14ac:dyDescent="0.25">
      <c r="A45" s="109" t="s">
        <v>961</v>
      </c>
      <c r="B45" s="110" t="s">
        <v>962</v>
      </c>
    </row>
    <row r="46" spans="1:2" ht="14.5" customHeight="1" x14ac:dyDescent="0.25">
      <c r="A46" s="109" t="s">
        <v>964</v>
      </c>
      <c r="B46" s="110" t="s">
        <v>965</v>
      </c>
    </row>
    <row r="47" spans="1:2" ht="14.5" customHeight="1" x14ac:dyDescent="0.25">
      <c r="A47" s="109" t="s">
        <v>966</v>
      </c>
      <c r="B47" s="110" t="s">
        <v>967</v>
      </c>
    </row>
    <row r="48" spans="1:2" ht="14.5" customHeight="1" x14ac:dyDescent="0.25">
      <c r="A48" s="109" t="s">
        <v>968</v>
      </c>
      <c r="B48" s="110" t="s">
        <v>969</v>
      </c>
    </row>
    <row r="49" spans="1:3" ht="14.5" customHeight="1" x14ac:dyDescent="0.25">
      <c r="A49" s="109" t="s">
        <v>970</v>
      </c>
      <c r="B49" s="110" t="s">
        <v>962</v>
      </c>
    </row>
    <row r="50" spans="1:3" ht="14.5" customHeight="1" x14ac:dyDescent="0.25">
      <c r="A50" s="109" t="s">
        <v>971</v>
      </c>
      <c r="B50" s="110" t="s">
        <v>972</v>
      </c>
    </row>
    <row r="51" spans="1:3" ht="14.5" customHeight="1" x14ac:dyDescent="0.25">
      <c r="A51" s="109" t="s">
        <v>974</v>
      </c>
      <c r="B51" s="110" t="s">
        <v>975</v>
      </c>
    </row>
    <row r="52" spans="1:3" ht="14.5" customHeight="1" x14ac:dyDescent="0.25">
      <c r="A52" s="109" t="s">
        <v>976</v>
      </c>
      <c r="B52" s="110" t="s">
        <v>977</v>
      </c>
    </row>
    <row r="53" spans="1:3" ht="14.5" customHeight="1" x14ac:dyDescent="0.25">
      <c r="A53" s="109" t="s">
        <v>978</v>
      </c>
      <c r="B53" s="110" t="s">
        <v>979</v>
      </c>
    </row>
    <row r="54" spans="1:3" ht="14.5" customHeight="1" x14ac:dyDescent="0.25">
      <c r="A54" s="109" t="s">
        <v>980</v>
      </c>
      <c r="B54" s="110" t="s">
        <v>981</v>
      </c>
    </row>
    <row r="55" spans="1:3" ht="14.5" customHeight="1" x14ac:dyDescent="0.25">
      <c r="A55" s="109" t="s">
        <v>982</v>
      </c>
      <c r="B55" s="110" t="s">
        <v>983</v>
      </c>
    </row>
    <row r="56" spans="1:3" ht="14.5" customHeight="1" x14ac:dyDescent="0.25">
      <c r="A56" s="109" t="s">
        <v>984</v>
      </c>
      <c r="B56" s="110" t="s">
        <v>985</v>
      </c>
      <c r="C56" s="109">
        <v>117</v>
      </c>
    </row>
    <row r="57" spans="1:3" ht="14.5" customHeight="1" x14ac:dyDescent="0.25">
      <c r="A57" s="109" t="s">
        <v>986</v>
      </c>
      <c r="B57" s="110" t="s">
        <v>987</v>
      </c>
    </row>
    <row r="58" spans="1:3" ht="14.5" customHeight="1" x14ac:dyDescent="0.25">
      <c r="A58" s="109" t="s">
        <v>990</v>
      </c>
      <c r="B58" s="110" t="s">
        <v>991</v>
      </c>
    </row>
    <row r="59" spans="1:3" ht="14.5" customHeight="1" x14ac:dyDescent="0.25">
      <c r="A59" s="109" t="s">
        <v>993</v>
      </c>
      <c r="B59" s="110" t="s">
        <v>994</v>
      </c>
      <c r="C59" s="109">
        <v>121</v>
      </c>
    </row>
    <row r="60" spans="1:3" ht="14.5" customHeight="1" x14ac:dyDescent="0.25">
      <c r="A60" s="109" t="s">
        <v>995</v>
      </c>
      <c r="B60" s="110" t="s">
        <v>996</v>
      </c>
    </row>
    <row r="61" spans="1:3" ht="14.5" customHeight="1" x14ac:dyDescent="0.25">
      <c r="A61" s="109" t="s">
        <v>998</v>
      </c>
      <c r="B61" s="110" t="s">
        <v>999</v>
      </c>
      <c r="C61" s="109">
        <v>117</v>
      </c>
    </row>
    <row r="62" spans="1:3" ht="14.5" customHeight="1" x14ac:dyDescent="0.25">
      <c r="A62" s="109" t="s">
        <v>1002</v>
      </c>
      <c r="B62" s="110" t="s">
        <v>1003</v>
      </c>
    </row>
    <row r="63" spans="1:3" ht="14.5" customHeight="1" x14ac:dyDescent="0.25">
      <c r="A63" s="109" t="s">
        <v>1005</v>
      </c>
      <c r="B63" s="110" t="s">
        <v>1006</v>
      </c>
    </row>
    <row r="64" spans="1:3" ht="14.5" customHeight="1" x14ac:dyDescent="0.25">
      <c r="A64" s="109" t="s">
        <v>1008</v>
      </c>
      <c r="B64" s="110" t="s">
        <v>1009</v>
      </c>
    </row>
    <row r="65" spans="1:3" ht="14.5" customHeight="1" x14ac:dyDescent="0.25">
      <c r="A65" s="109" t="s">
        <v>1010</v>
      </c>
      <c r="B65" s="110" t="s">
        <v>1011</v>
      </c>
    </row>
    <row r="66" spans="1:3" ht="14.5" customHeight="1" x14ac:dyDescent="0.25">
      <c r="A66" s="109" t="s">
        <v>1012</v>
      </c>
      <c r="B66" s="110" t="s">
        <v>1013</v>
      </c>
    </row>
    <row r="67" spans="1:3" ht="14.5" customHeight="1" x14ac:dyDescent="0.25">
      <c r="A67" s="109" t="s">
        <v>1014</v>
      </c>
      <c r="B67" s="110" t="s">
        <v>1015</v>
      </c>
    </row>
    <row r="68" spans="1:3" ht="14.5" customHeight="1" x14ac:dyDescent="0.25">
      <c r="A68" s="109" t="s">
        <v>1016</v>
      </c>
      <c r="B68" s="110" t="s">
        <v>1017</v>
      </c>
    </row>
    <row r="69" spans="1:3" ht="14.5" customHeight="1" x14ac:dyDescent="0.25">
      <c r="A69" s="109" t="s">
        <v>1019</v>
      </c>
      <c r="B69" s="110" t="s">
        <v>1020</v>
      </c>
      <c r="C69" s="109">
        <v>42</v>
      </c>
    </row>
    <row r="70" spans="1:3" ht="14.5" customHeight="1" x14ac:dyDescent="0.25">
      <c r="A70" s="109" t="s">
        <v>1022</v>
      </c>
      <c r="B70" s="110" t="s">
        <v>1023</v>
      </c>
      <c r="C70" s="109">
        <v>156</v>
      </c>
    </row>
    <row r="71" spans="1:3" ht="14.5" customHeight="1" x14ac:dyDescent="0.25">
      <c r="A71" s="109" t="s">
        <v>1025</v>
      </c>
      <c r="B71" s="110" t="s">
        <v>1026</v>
      </c>
    </row>
    <row r="72" spans="1:3" ht="14.5" customHeight="1" x14ac:dyDescent="0.25">
      <c r="A72" s="109" t="s">
        <v>1028</v>
      </c>
      <c r="B72" s="110" t="s">
        <v>1029</v>
      </c>
    </row>
    <row r="73" spans="1:3" ht="14.5" customHeight="1" x14ac:dyDescent="0.25">
      <c r="A73" s="109" t="s">
        <v>1032</v>
      </c>
      <c r="B73" s="110" t="s">
        <v>1033</v>
      </c>
    </row>
    <row r="74" spans="1:3" ht="14.5" customHeight="1" x14ac:dyDescent="0.25">
      <c r="A74" s="109" t="s">
        <v>1034</v>
      </c>
      <c r="B74" s="110" t="s">
        <v>1035</v>
      </c>
    </row>
    <row r="75" spans="1:3" ht="14.5" customHeight="1" x14ac:dyDescent="0.25">
      <c r="A75" s="109" t="s">
        <v>1036</v>
      </c>
      <c r="B75" s="110" t="s">
        <v>1037</v>
      </c>
    </row>
    <row r="76" spans="1:3" ht="14.5" customHeight="1" x14ac:dyDescent="0.25">
      <c r="A76" s="109" t="s">
        <v>1039</v>
      </c>
      <c r="B76" s="110" t="s">
        <v>1040</v>
      </c>
    </row>
    <row r="77" spans="1:3" ht="14.5" customHeight="1" x14ac:dyDescent="0.25">
      <c r="A77" s="109" t="s">
        <v>1041</v>
      </c>
      <c r="B77" s="110" t="s">
        <v>1042</v>
      </c>
    </row>
    <row r="78" spans="1:3" ht="14.5" customHeight="1" x14ac:dyDescent="0.25">
      <c r="A78" s="109" t="s">
        <v>1043</v>
      </c>
      <c r="B78" s="110" t="s">
        <v>1044</v>
      </c>
    </row>
    <row r="79" spans="1:3" ht="14.5" customHeight="1" x14ac:dyDescent="0.25">
      <c r="A79" s="109" t="s">
        <v>1045</v>
      </c>
      <c r="B79" s="110" t="s">
        <v>1046</v>
      </c>
    </row>
    <row r="80" spans="1:3" ht="14.5" customHeight="1" x14ac:dyDescent="0.25">
      <c r="A80" s="109" t="s">
        <v>1048</v>
      </c>
      <c r="B80" s="110" t="s">
        <v>1049</v>
      </c>
    </row>
    <row r="81" spans="1:2" ht="14.5" customHeight="1" x14ac:dyDescent="0.25">
      <c r="A81" s="109" t="s">
        <v>1050</v>
      </c>
      <c r="B81" s="110" t="s">
        <v>1051</v>
      </c>
    </row>
    <row r="82" spans="1:2" ht="14.5" customHeight="1" x14ac:dyDescent="0.25">
      <c r="A82" s="109" t="s">
        <v>1052</v>
      </c>
      <c r="B82" s="110" t="s">
        <v>1053</v>
      </c>
    </row>
    <row r="83" spans="1:2" ht="14.5" customHeight="1" x14ac:dyDescent="0.25">
      <c r="A83" s="109" t="s">
        <v>1054</v>
      </c>
      <c r="B83" s="111" t="s">
        <v>1055</v>
      </c>
    </row>
    <row r="84" spans="1:2" ht="14.5" customHeight="1" x14ac:dyDescent="0.25">
      <c r="A84" s="109" t="s">
        <v>1056</v>
      </c>
      <c r="B84" s="110" t="s">
        <v>1057</v>
      </c>
    </row>
    <row r="85" spans="1:2" ht="14.5" customHeight="1" x14ac:dyDescent="0.25">
      <c r="A85" s="109" t="s">
        <v>1059</v>
      </c>
      <c r="B85" s="110" t="s">
        <v>1060</v>
      </c>
    </row>
    <row r="86" spans="1:2" ht="14.5" customHeight="1" x14ac:dyDescent="0.25">
      <c r="A86" s="109" t="s">
        <v>1062</v>
      </c>
      <c r="B86" s="110" t="s">
        <v>1063</v>
      </c>
    </row>
    <row r="87" spans="1:2" ht="14.5" customHeight="1" x14ac:dyDescent="0.25">
      <c r="A87" s="109" t="s">
        <v>1065</v>
      </c>
      <c r="B87" s="110" t="s">
        <v>1066</v>
      </c>
    </row>
    <row r="88" spans="1:2" ht="14.5" customHeight="1" x14ac:dyDescent="0.25">
      <c r="A88" s="109" t="s">
        <v>1068</v>
      </c>
      <c r="B88" s="110" t="s">
        <v>1069</v>
      </c>
    </row>
    <row r="89" spans="1:2" ht="14.5" customHeight="1" x14ac:dyDescent="0.25">
      <c r="A89" s="109" t="s">
        <v>1070</v>
      </c>
      <c r="B89" s="110" t="s">
        <v>1071</v>
      </c>
    </row>
    <row r="90" spans="1:2" ht="14.5" customHeight="1" x14ac:dyDescent="0.25">
      <c r="A90" s="109" t="s">
        <v>1072</v>
      </c>
      <c r="B90" s="110" t="s">
        <v>1073</v>
      </c>
    </row>
    <row r="91" spans="1:2" ht="14.5" customHeight="1" x14ac:dyDescent="0.25">
      <c r="A91" s="109" t="s">
        <v>1074</v>
      </c>
      <c r="B91" s="110" t="s">
        <v>1075</v>
      </c>
    </row>
    <row r="92" spans="1:2" ht="14.5" customHeight="1" x14ac:dyDescent="0.25">
      <c r="A92" s="109" t="s">
        <v>1077</v>
      </c>
      <c r="B92" s="111" t="s">
        <v>1078</v>
      </c>
    </row>
    <row r="93" spans="1:2" ht="14.5" customHeight="1" x14ac:dyDescent="0.25">
      <c r="A93" s="109" t="s">
        <v>1080</v>
      </c>
      <c r="B93" s="111" t="s">
        <v>1081</v>
      </c>
    </row>
    <row r="94" spans="1:2" ht="14.5" customHeight="1" x14ac:dyDescent="0.25">
      <c r="A94" s="109" t="s">
        <v>1083</v>
      </c>
      <c r="B94" s="111" t="s">
        <v>1084</v>
      </c>
    </row>
    <row r="95" spans="1:2" ht="14.5" customHeight="1" x14ac:dyDescent="0.25">
      <c r="A95" s="109" t="s">
        <v>1085</v>
      </c>
      <c r="B95" s="110" t="s">
        <v>1086</v>
      </c>
    </row>
    <row r="96" spans="1:2" ht="14.5" customHeight="1" x14ac:dyDescent="0.25">
      <c r="A96" s="109" t="s">
        <v>1088</v>
      </c>
      <c r="B96" s="110" t="s">
        <v>1089</v>
      </c>
    </row>
    <row r="97" spans="1:3" ht="14.5" customHeight="1" x14ac:dyDescent="0.25">
      <c r="A97" s="109" t="s">
        <v>1091</v>
      </c>
      <c r="B97" s="110" t="s">
        <v>1092</v>
      </c>
    </row>
    <row r="98" spans="1:3" ht="14.5" customHeight="1" x14ac:dyDescent="0.25">
      <c r="A98" s="109" t="s">
        <v>1094</v>
      </c>
      <c r="B98" s="110" t="s">
        <v>1095</v>
      </c>
    </row>
    <row r="99" spans="1:3" ht="14.5" customHeight="1" x14ac:dyDescent="0.25">
      <c r="A99" s="109" t="s">
        <v>1096</v>
      </c>
      <c r="B99" s="110" t="s">
        <v>1097</v>
      </c>
    </row>
    <row r="100" spans="1:3" ht="14.5" customHeight="1" x14ac:dyDescent="0.25">
      <c r="A100" s="109" t="s">
        <v>1098</v>
      </c>
      <c r="B100" s="110" t="s">
        <v>1099</v>
      </c>
    </row>
    <row r="101" spans="1:3" ht="14.5" customHeight="1" x14ac:dyDescent="0.25">
      <c r="A101" s="109" t="s">
        <v>1101</v>
      </c>
      <c r="B101" s="110" t="s">
        <v>1102</v>
      </c>
    </row>
    <row r="102" spans="1:3" ht="14.5" customHeight="1" x14ac:dyDescent="0.25">
      <c r="A102" s="109" t="s">
        <v>1105</v>
      </c>
      <c r="B102" s="110" t="s">
        <v>1106</v>
      </c>
    </row>
    <row r="103" spans="1:3" ht="14.5" customHeight="1" x14ac:dyDescent="0.25">
      <c r="A103" s="109" t="s">
        <v>1107</v>
      </c>
      <c r="B103" s="110" t="s">
        <v>1108</v>
      </c>
    </row>
    <row r="104" spans="1:3" ht="14.5" customHeight="1" x14ac:dyDescent="0.25">
      <c r="A104" s="109" t="s">
        <v>1110</v>
      </c>
      <c r="B104" s="110" t="s">
        <v>1111</v>
      </c>
    </row>
    <row r="105" spans="1:3" ht="14.5" customHeight="1" x14ac:dyDescent="0.25">
      <c r="A105" s="109" t="s">
        <v>1112</v>
      </c>
      <c r="B105" s="110" t="s">
        <v>1113</v>
      </c>
    </row>
    <row r="106" spans="1:3" ht="14.5" customHeight="1" x14ac:dyDescent="0.25">
      <c r="A106" s="109" t="s">
        <v>1115</v>
      </c>
      <c r="B106" s="110" t="s">
        <v>1116</v>
      </c>
    </row>
    <row r="107" spans="1:3" ht="14.5" customHeight="1" x14ac:dyDescent="0.25">
      <c r="A107" s="109" t="s">
        <v>1117</v>
      </c>
      <c r="B107" s="110" t="s">
        <v>1118</v>
      </c>
    </row>
    <row r="108" spans="1:3" ht="14.5" customHeight="1" x14ac:dyDescent="0.25">
      <c r="A108" s="109" t="s">
        <v>1119</v>
      </c>
      <c r="B108" s="110" t="s">
        <v>1120</v>
      </c>
    </row>
    <row r="109" spans="1:3" ht="14.5" customHeight="1" x14ac:dyDescent="0.25">
      <c r="A109" s="109" t="s">
        <v>1121</v>
      </c>
      <c r="B109" s="110" t="s">
        <v>1122</v>
      </c>
    </row>
    <row r="110" spans="1:3" ht="14.5" customHeight="1" x14ac:dyDescent="0.25">
      <c r="A110" s="109" t="s">
        <v>1123</v>
      </c>
      <c r="B110" s="110" t="s">
        <v>1124</v>
      </c>
      <c r="C110" s="109">
        <v>141</v>
      </c>
    </row>
    <row r="111" spans="1:3" ht="14.5" customHeight="1" x14ac:dyDescent="0.25">
      <c r="A111" s="109" t="s">
        <v>1126</v>
      </c>
      <c r="B111" s="110" t="s">
        <v>1127</v>
      </c>
      <c r="C111" s="109">
        <v>141</v>
      </c>
    </row>
    <row r="112" spans="1:3" ht="14.5" customHeight="1" x14ac:dyDescent="0.25">
      <c r="A112" s="109" t="s">
        <v>1128</v>
      </c>
      <c r="B112" s="110" t="s">
        <v>1129</v>
      </c>
      <c r="C112" s="109">
        <v>141</v>
      </c>
    </row>
    <row r="113" spans="1:3" ht="14.5" customHeight="1" x14ac:dyDescent="0.25">
      <c r="A113" s="109" t="s">
        <v>1130</v>
      </c>
      <c r="B113" s="110" t="s">
        <v>1131</v>
      </c>
      <c r="C113" s="109">
        <v>141</v>
      </c>
    </row>
    <row r="114" spans="1:3" ht="14.5" customHeight="1" x14ac:dyDescent="0.25">
      <c r="A114" s="109" t="s">
        <v>1132</v>
      </c>
      <c r="B114" s="110" t="s">
        <v>1133</v>
      </c>
    </row>
    <row r="115" spans="1:3" ht="14.5" customHeight="1" x14ac:dyDescent="0.25">
      <c r="A115" s="109" t="s">
        <v>1135</v>
      </c>
      <c r="B115" s="110" t="s">
        <v>1136</v>
      </c>
    </row>
    <row r="116" spans="1:3" ht="14.5" customHeight="1" x14ac:dyDescent="0.25">
      <c r="A116" s="109" t="s">
        <v>1137</v>
      </c>
      <c r="B116" s="110" t="s">
        <v>1138</v>
      </c>
    </row>
    <row r="117" spans="1:3" ht="14.5" customHeight="1" x14ac:dyDescent="0.25">
      <c r="A117" s="109" t="s">
        <v>1139</v>
      </c>
      <c r="B117" s="110" t="s">
        <v>1140</v>
      </c>
    </row>
    <row r="118" spans="1:3" ht="14.5" customHeight="1" x14ac:dyDescent="0.25">
      <c r="A118" s="109" t="s">
        <v>1141</v>
      </c>
      <c r="B118" s="110" t="s">
        <v>1142</v>
      </c>
    </row>
    <row r="119" spans="1:3" ht="14.5" customHeight="1" x14ac:dyDescent="0.25">
      <c r="A119" s="109" t="s">
        <v>1143</v>
      </c>
      <c r="B119" s="110" t="s">
        <v>1144</v>
      </c>
    </row>
    <row r="120" spans="1:3" ht="14.5" customHeight="1" x14ac:dyDescent="0.25">
      <c r="A120" s="109" t="s">
        <v>1145</v>
      </c>
      <c r="B120" s="110" t="s">
        <v>1146</v>
      </c>
    </row>
    <row r="121" spans="1:3" ht="14.5" customHeight="1" x14ac:dyDescent="0.25">
      <c r="A121" s="109" t="s">
        <v>1148</v>
      </c>
      <c r="B121" s="110" t="s">
        <v>1149</v>
      </c>
    </row>
    <row r="122" spans="1:3" ht="14.5" customHeight="1" x14ac:dyDescent="0.25">
      <c r="A122" s="109" t="s">
        <v>1150</v>
      </c>
      <c r="B122" s="110" t="s">
        <v>1151</v>
      </c>
    </row>
    <row r="123" spans="1:3" ht="14.5" customHeight="1" x14ac:dyDescent="0.25">
      <c r="A123" s="109" t="s">
        <v>1152</v>
      </c>
      <c r="B123" s="110" t="s">
        <v>1153</v>
      </c>
    </row>
    <row r="124" spans="1:3" ht="14.5" customHeight="1" x14ac:dyDescent="0.25">
      <c r="A124" s="109" t="s">
        <v>1154</v>
      </c>
      <c r="B124" s="110" t="s">
        <v>1155</v>
      </c>
    </row>
    <row r="125" spans="1:3" ht="14.5" customHeight="1" x14ac:dyDescent="0.25">
      <c r="A125" s="109" t="s">
        <v>1156</v>
      </c>
      <c r="B125" s="110" t="s">
        <v>1157</v>
      </c>
    </row>
    <row r="126" spans="1:3" ht="14.5" customHeight="1" x14ac:dyDescent="0.25">
      <c r="A126" s="109" t="s">
        <v>1158</v>
      </c>
      <c r="B126" s="110" t="s">
        <v>1159</v>
      </c>
    </row>
    <row r="127" spans="1:3" ht="14.5" customHeight="1" x14ac:dyDescent="0.25">
      <c r="A127" s="109" t="s">
        <v>1160</v>
      </c>
      <c r="B127" s="110" t="s">
        <v>1161</v>
      </c>
    </row>
    <row r="128" spans="1:3" ht="14.5" customHeight="1" x14ac:dyDescent="0.25">
      <c r="A128" s="109" t="s">
        <v>1164</v>
      </c>
      <c r="B128" s="110" t="s">
        <v>1165</v>
      </c>
    </row>
    <row r="129" spans="1:2" ht="14.5" customHeight="1" x14ac:dyDescent="0.25">
      <c r="A129" s="109" t="s">
        <v>1167</v>
      </c>
      <c r="B129" s="110" t="s">
        <v>1168</v>
      </c>
    </row>
    <row r="130" spans="1:2" ht="14.5" customHeight="1" x14ac:dyDescent="0.25">
      <c r="A130" s="109" t="s">
        <v>1170</v>
      </c>
      <c r="B130" s="110" t="s">
        <v>1171</v>
      </c>
    </row>
    <row r="131" spans="1:2" ht="14.5" customHeight="1" x14ac:dyDescent="0.25">
      <c r="A131" s="109" t="s">
        <v>1173</v>
      </c>
      <c r="B131" s="111" t="s">
        <v>1174</v>
      </c>
    </row>
    <row r="132" spans="1:2" ht="14.5" customHeight="1" x14ac:dyDescent="0.25">
      <c r="A132" s="109" t="s">
        <v>1176</v>
      </c>
      <c r="B132" s="110" t="s">
        <v>1177</v>
      </c>
    </row>
    <row r="133" spans="1:2" ht="14.5" customHeight="1" x14ac:dyDescent="0.25">
      <c r="A133" s="109" t="s">
        <v>1180</v>
      </c>
      <c r="B133" s="110" t="s">
        <v>1181</v>
      </c>
    </row>
    <row r="134" spans="1:2" ht="14.5" customHeight="1" x14ac:dyDescent="0.25">
      <c r="A134" s="109" t="s">
        <v>1183</v>
      </c>
      <c r="B134" s="110" t="s">
        <v>1184</v>
      </c>
    </row>
    <row r="135" spans="1:2" ht="14.5" customHeight="1" x14ac:dyDescent="0.25">
      <c r="A135" s="109" t="s">
        <v>1186</v>
      </c>
      <c r="B135" s="110" t="s">
        <v>1187</v>
      </c>
    </row>
    <row r="136" spans="1:2" ht="14.5" customHeight="1" x14ac:dyDescent="0.25">
      <c r="A136" s="109" t="s">
        <v>1189</v>
      </c>
      <c r="B136" s="110" t="s">
        <v>1190</v>
      </c>
    </row>
    <row r="137" spans="1:2" ht="14.5" customHeight="1" x14ac:dyDescent="0.25">
      <c r="A137" s="109" t="s">
        <v>1192</v>
      </c>
      <c r="B137" s="110" t="s">
        <v>1193</v>
      </c>
    </row>
    <row r="138" spans="1:2" ht="14.5" customHeight="1" x14ac:dyDescent="0.25">
      <c r="A138" s="109" t="s">
        <v>1195</v>
      </c>
      <c r="B138" s="110" t="s">
        <v>1196</v>
      </c>
    </row>
    <row r="139" spans="1:2" ht="14.5" customHeight="1" x14ac:dyDescent="0.25">
      <c r="A139" s="109" t="s">
        <v>1198</v>
      </c>
      <c r="B139" s="111" t="s">
        <v>1199</v>
      </c>
    </row>
    <row r="140" spans="1:2" ht="14.5" customHeight="1" x14ac:dyDescent="0.25">
      <c r="A140" s="109" t="s">
        <v>1201</v>
      </c>
      <c r="B140" s="110" t="s">
        <v>1202</v>
      </c>
    </row>
    <row r="141" spans="1:2" ht="14.5" customHeight="1" x14ac:dyDescent="0.25">
      <c r="A141" s="109" t="s">
        <v>1204</v>
      </c>
      <c r="B141" s="110" t="s">
        <v>1205</v>
      </c>
    </row>
    <row r="142" spans="1:2" ht="14.5" customHeight="1" x14ac:dyDescent="0.25">
      <c r="A142" s="109" t="s">
        <v>1207</v>
      </c>
      <c r="B142" s="110" t="s">
        <v>1208</v>
      </c>
    </row>
    <row r="143" spans="1:2" ht="14.5" customHeight="1" x14ac:dyDescent="0.25">
      <c r="A143" s="109" t="s">
        <v>1211</v>
      </c>
      <c r="B143" s="110" t="s">
        <v>1212</v>
      </c>
    </row>
    <row r="144" spans="1:2" ht="14.5" customHeight="1" x14ac:dyDescent="0.25">
      <c r="A144" s="109" t="s">
        <v>1213</v>
      </c>
      <c r="B144" s="110" t="s">
        <v>1214</v>
      </c>
    </row>
    <row r="145" spans="1:2" ht="14.5" customHeight="1" x14ac:dyDescent="0.25">
      <c r="A145" s="109" t="s">
        <v>1216</v>
      </c>
      <c r="B145" s="110" t="s">
        <v>1217</v>
      </c>
    </row>
    <row r="146" spans="1:2" ht="14.5" customHeight="1" x14ac:dyDescent="0.25">
      <c r="A146" s="109" t="s">
        <v>1218</v>
      </c>
      <c r="B146" s="110" t="s">
        <v>1219</v>
      </c>
    </row>
    <row r="147" spans="1:2" ht="14.5" customHeight="1" x14ac:dyDescent="0.25">
      <c r="A147" s="109" t="s">
        <v>1221</v>
      </c>
      <c r="B147" s="110" t="s">
        <v>1222</v>
      </c>
    </row>
    <row r="148" spans="1:2" ht="14.5" customHeight="1" x14ac:dyDescent="0.25">
      <c r="A148" s="109" t="s">
        <v>1223</v>
      </c>
      <c r="B148" s="110" t="s">
        <v>1224</v>
      </c>
    </row>
    <row r="149" spans="1:2" ht="14.5" customHeight="1" x14ac:dyDescent="0.25">
      <c r="A149" s="109" t="s">
        <v>1225</v>
      </c>
      <c r="B149" s="110" t="s">
        <v>1226</v>
      </c>
    </row>
    <row r="150" spans="1:2" ht="14.5" customHeight="1" x14ac:dyDescent="0.25">
      <c r="A150" s="109" t="s">
        <v>1228</v>
      </c>
      <c r="B150" s="110" t="s">
        <v>1229</v>
      </c>
    </row>
    <row r="151" spans="1:2" ht="14.5" customHeight="1" x14ac:dyDescent="0.25">
      <c r="A151" s="109" t="s">
        <v>1231</v>
      </c>
      <c r="B151" s="110" t="s">
        <v>1232</v>
      </c>
    </row>
    <row r="152" spans="1:2" ht="14.5" customHeight="1" x14ac:dyDescent="0.25">
      <c r="A152" s="109" t="s">
        <v>1233</v>
      </c>
      <c r="B152" s="110" t="s">
        <v>1234</v>
      </c>
    </row>
    <row r="153" spans="1:2" ht="14.5" customHeight="1" x14ac:dyDescent="0.25">
      <c r="A153" s="109" t="s">
        <v>1235</v>
      </c>
      <c r="B153" s="110" t="s">
        <v>1236</v>
      </c>
    </row>
    <row r="154" spans="1:2" ht="14.5" customHeight="1" x14ac:dyDescent="0.25">
      <c r="A154" s="109" t="s">
        <v>1237</v>
      </c>
      <c r="B154" s="110" t="s">
        <v>1238</v>
      </c>
    </row>
    <row r="155" spans="1:2" ht="14.5" customHeight="1" x14ac:dyDescent="0.25">
      <c r="A155" s="109" t="s">
        <v>1239</v>
      </c>
      <c r="B155" s="110" t="s">
        <v>1240</v>
      </c>
    </row>
    <row r="156" spans="1:2" ht="14.5" customHeight="1" x14ac:dyDescent="0.25">
      <c r="A156" s="109" t="s">
        <v>1241</v>
      </c>
      <c r="B156" s="110" t="s">
        <v>1242</v>
      </c>
    </row>
    <row r="157" spans="1:2" ht="14.5" customHeight="1" x14ac:dyDescent="0.25">
      <c r="A157" s="109" t="s">
        <v>1243</v>
      </c>
      <c r="B157" s="110" t="s">
        <v>1244</v>
      </c>
    </row>
    <row r="158" spans="1:2" ht="14.5" customHeight="1" x14ac:dyDescent="0.25">
      <c r="A158" s="109" t="s">
        <v>1245</v>
      </c>
      <c r="B158" s="110" t="s">
        <v>1246</v>
      </c>
    </row>
    <row r="159" spans="1:2" ht="14.5" customHeight="1" x14ac:dyDescent="0.25">
      <c r="A159" s="109" t="s">
        <v>1247</v>
      </c>
      <c r="B159" s="110" t="s">
        <v>1248</v>
      </c>
    </row>
    <row r="160" spans="1:2" ht="14.5" customHeight="1" x14ac:dyDescent="0.25">
      <c r="A160" s="109" t="s">
        <v>1249</v>
      </c>
      <c r="B160" s="110" t="s">
        <v>1250</v>
      </c>
    </row>
    <row r="161" spans="1:2" ht="14.5" customHeight="1" x14ac:dyDescent="0.25">
      <c r="A161" s="109" t="s">
        <v>1251</v>
      </c>
      <c r="B161" s="110" t="s">
        <v>1252</v>
      </c>
    </row>
    <row r="162" spans="1:2" ht="14.5" customHeight="1" x14ac:dyDescent="0.25">
      <c r="A162" s="109" t="s">
        <v>1253</v>
      </c>
      <c r="B162" s="110" t="s">
        <v>1254</v>
      </c>
    </row>
    <row r="163" spans="1:2" ht="14.5" customHeight="1" x14ac:dyDescent="0.25">
      <c r="A163" s="109" t="s">
        <v>1256</v>
      </c>
      <c r="B163" s="110" t="s">
        <v>1257</v>
      </c>
    </row>
    <row r="164" spans="1:2" ht="14.5" customHeight="1" x14ac:dyDescent="0.25">
      <c r="A164" s="109" t="s">
        <v>1258</v>
      </c>
      <c r="B164" s="110" t="s">
        <v>1259</v>
      </c>
    </row>
    <row r="165" spans="1:2" ht="14.5" customHeight="1" x14ac:dyDescent="0.25">
      <c r="A165" s="109" t="s">
        <v>1260</v>
      </c>
      <c r="B165" s="110" t="s">
        <v>1261</v>
      </c>
    </row>
    <row r="166" spans="1:2" ht="14.5" customHeight="1" x14ac:dyDescent="0.25">
      <c r="A166" s="109" t="s">
        <v>1263</v>
      </c>
      <c r="B166" s="110" t="s">
        <v>1264</v>
      </c>
    </row>
    <row r="167" spans="1:2" ht="14.5" customHeight="1" x14ac:dyDescent="0.25">
      <c r="A167" s="109" t="s">
        <v>1265</v>
      </c>
      <c r="B167" s="110" t="s">
        <v>1266</v>
      </c>
    </row>
    <row r="168" spans="1:2" ht="14.5" customHeight="1" x14ac:dyDescent="0.25">
      <c r="A168" s="109" t="s">
        <v>1267</v>
      </c>
      <c r="B168" s="110" t="s">
        <v>1268</v>
      </c>
    </row>
    <row r="169" spans="1:2" ht="14.5" customHeight="1" x14ac:dyDescent="0.25">
      <c r="A169" s="109" t="s">
        <v>1269</v>
      </c>
      <c r="B169" s="110" t="s">
        <v>1270</v>
      </c>
    </row>
    <row r="170" spans="1:2" ht="14.5" customHeight="1" x14ac:dyDescent="0.25">
      <c r="A170" s="109" t="s">
        <v>1271</v>
      </c>
      <c r="B170" s="110" t="s">
        <v>1272</v>
      </c>
    </row>
    <row r="171" spans="1:2" ht="14.5" customHeight="1" x14ac:dyDescent="0.25">
      <c r="A171" s="109" t="s">
        <v>1273</v>
      </c>
      <c r="B171" s="110" t="s">
        <v>1274</v>
      </c>
    </row>
    <row r="172" spans="1:2" ht="14.5" customHeight="1" x14ac:dyDescent="0.25">
      <c r="A172" s="109" t="s">
        <v>1275</v>
      </c>
      <c r="B172" s="110" t="s">
        <v>1276</v>
      </c>
    </row>
    <row r="173" spans="1:2" ht="14.5" customHeight="1" x14ac:dyDescent="0.25">
      <c r="A173" s="109" t="s">
        <v>1277</v>
      </c>
      <c r="B173" s="110" t="s">
        <v>1278</v>
      </c>
    </row>
    <row r="174" spans="1:2" ht="14.5" customHeight="1" x14ac:dyDescent="0.25">
      <c r="A174" s="109" t="s">
        <v>1279</v>
      </c>
      <c r="B174" s="110" t="s">
        <v>1280</v>
      </c>
    </row>
    <row r="175" spans="1:2" ht="14.5" customHeight="1" x14ac:dyDescent="0.25">
      <c r="A175" s="109" t="s">
        <v>1281</v>
      </c>
      <c r="B175" s="110" t="s">
        <v>1282</v>
      </c>
    </row>
    <row r="176" spans="1:2" ht="14.5" customHeight="1" x14ac:dyDescent="0.25">
      <c r="A176" s="109" t="s">
        <v>1283</v>
      </c>
      <c r="B176" s="110" t="s">
        <v>1284</v>
      </c>
    </row>
    <row r="177" spans="1:2" ht="14.5" customHeight="1" x14ac:dyDescent="0.25">
      <c r="A177" s="109" t="s">
        <v>1285</v>
      </c>
      <c r="B177" s="110" t="s">
        <v>1286</v>
      </c>
    </row>
    <row r="178" spans="1:2" ht="14.5" customHeight="1" x14ac:dyDescent="0.25">
      <c r="A178" s="109" t="s">
        <v>1287</v>
      </c>
      <c r="B178" s="110" t="s">
        <v>1288</v>
      </c>
    </row>
    <row r="179" spans="1:2" ht="14.5" customHeight="1" x14ac:dyDescent="0.25">
      <c r="A179" s="109" t="s">
        <v>1290</v>
      </c>
      <c r="B179" s="110" t="s">
        <v>1291</v>
      </c>
    </row>
    <row r="180" spans="1:2" ht="14.5" customHeight="1" x14ac:dyDescent="0.25">
      <c r="A180" s="109" t="s">
        <v>1292</v>
      </c>
      <c r="B180" s="110" t="s">
        <v>1293</v>
      </c>
    </row>
    <row r="181" spans="1:2" ht="14.5" customHeight="1" x14ac:dyDescent="0.25">
      <c r="A181" s="109" t="s">
        <v>1294</v>
      </c>
      <c r="B181" s="110" t="s">
        <v>1295</v>
      </c>
    </row>
    <row r="182" spans="1:2" ht="14.5" customHeight="1" x14ac:dyDescent="0.25">
      <c r="A182" s="109" t="s">
        <v>1296</v>
      </c>
      <c r="B182" s="110" t="s">
        <v>1297</v>
      </c>
    </row>
    <row r="183" spans="1:2" ht="14.5" customHeight="1" x14ac:dyDescent="0.25">
      <c r="A183" s="109" t="s">
        <v>1298</v>
      </c>
      <c r="B183" s="110" t="s">
        <v>1299</v>
      </c>
    </row>
    <row r="184" spans="1:2" ht="14.5" customHeight="1" x14ac:dyDescent="0.25">
      <c r="A184" s="109" t="s">
        <v>1300</v>
      </c>
      <c r="B184" s="110" t="s">
        <v>1301</v>
      </c>
    </row>
    <row r="185" spans="1:2" ht="14.5" customHeight="1" x14ac:dyDescent="0.25">
      <c r="A185" s="109" t="s">
        <v>1302</v>
      </c>
      <c r="B185" s="110" t="s">
        <v>1303</v>
      </c>
    </row>
    <row r="186" spans="1:2" ht="14.5" customHeight="1" x14ac:dyDescent="0.25">
      <c r="A186" s="109" t="s">
        <v>1305</v>
      </c>
      <c r="B186" s="110" t="s">
        <v>1306</v>
      </c>
    </row>
    <row r="187" spans="1:2" ht="14.5" customHeight="1" x14ac:dyDescent="0.25">
      <c r="A187" s="109" t="s">
        <v>1307</v>
      </c>
      <c r="B187" s="110" t="s">
        <v>1308</v>
      </c>
    </row>
    <row r="188" spans="1:2" ht="14.5" customHeight="1" x14ac:dyDescent="0.25">
      <c r="A188" s="109" t="s">
        <v>1309</v>
      </c>
      <c r="B188" s="110" t="s">
        <v>1310</v>
      </c>
    </row>
    <row r="189" spans="1:2" ht="14.5" customHeight="1" x14ac:dyDescent="0.25">
      <c r="A189" s="109" t="s">
        <v>1311</v>
      </c>
      <c r="B189" s="110" t="s">
        <v>1312</v>
      </c>
    </row>
    <row r="190" spans="1:2" ht="14.5" customHeight="1" x14ac:dyDescent="0.25">
      <c r="A190" s="109" t="s">
        <v>1314</v>
      </c>
      <c r="B190" s="110" t="s">
        <v>1315</v>
      </c>
    </row>
    <row r="191" spans="1:2" ht="14.5" customHeight="1" x14ac:dyDescent="0.25">
      <c r="A191" s="109" t="s">
        <v>1316</v>
      </c>
      <c r="B191" s="110" t="s">
        <v>1317</v>
      </c>
    </row>
    <row r="192" spans="1:2" ht="14.5" customHeight="1" x14ac:dyDescent="0.25">
      <c r="A192" s="109" t="s">
        <v>1318</v>
      </c>
      <c r="B192" s="110" t="s">
        <v>1319</v>
      </c>
    </row>
    <row r="193" spans="1:3" ht="14.5" customHeight="1" x14ac:dyDescent="0.25">
      <c r="A193" s="109" t="s">
        <v>1320</v>
      </c>
      <c r="B193" s="110" t="s">
        <v>1321</v>
      </c>
    </row>
    <row r="194" spans="1:3" ht="14.5" customHeight="1" x14ac:dyDescent="0.25">
      <c r="A194" s="109" t="s">
        <v>1323</v>
      </c>
      <c r="B194" s="110" t="s">
        <v>1324</v>
      </c>
    </row>
    <row r="195" spans="1:3" ht="14.5" customHeight="1" x14ac:dyDescent="0.25">
      <c r="A195" s="109" t="s">
        <v>1325</v>
      </c>
      <c r="B195" s="110" t="s">
        <v>1326</v>
      </c>
    </row>
    <row r="196" spans="1:3" ht="14.5" customHeight="1" x14ac:dyDescent="0.25">
      <c r="A196" s="109" t="s">
        <v>1327</v>
      </c>
      <c r="B196" s="110" t="s">
        <v>1328</v>
      </c>
    </row>
    <row r="197" spans="1:3" ht="14.5" customHeight="1" x14ac:dyDescent="0.25">
      <c r="A197" s="109" t="s">
        <v>1329</v>
      </c>
      <c r="B197" s="110" t="s">
        <v>1330</v>
      </c>
    </row>
    <row r="198" spans="1:3" ht="14.5" customHeight="1" x14ac:dyDescent="0.25">
      <c r="A198" s="109" t="s">
        <v>1331</v>
      </c>
      <c r="B198" s="110" t="s">
        <v>1332</v>
      </c>
    </row>
    <row r="199" spans="1:3" ht="14.5" customHeight="1" x14ac:dyDescent="0.25">
      <c r="A199" s="109" t="s">
        <v>1333</v>
      </c>
      <c r="B199" s="110" t="s">
        <v>1334</v>
      </c>
    </row>
    <row r="200" spans="1:3" ht="14.5" customHeight="1" x14ac:dyDescent="0.25">
      <c r="A200" s="109" t="s">
        <v>1335</v>
      </c>
      <c r="B200" s="110" t="s">
        <v>1336</v>
      </c>
    </row>
    <row r="201" spans="1:3" ht="14.5" customHeight="1" x14ac:dyDescent="0.25">
      <c r="A201" s="109" t="s">
        <v>1337</v>
      </c>
      <c r="B201" s="110" t="s">
        <v>1338</v>
      </c>
    </row>
    <row r="202" spans="1:3" ht="14.5" customHeight="1" x14ac:dyDescent="0.25">
      <c r="A202" s="109" t="s">
        <v>1339</v>
      </c>
      <c r="B202" s="110" t="s">
        <v>1340</v>
      </c>
    </row>
    <row r="203" spans="1:3" ht="14.5" customHeight="1" x14ac:dyDescent="0.25">
      <c r="A203" s="109" t="s">
        <v>1341</v>
      </c>
      <c r="B203" s="110" t="s">
        <v>1342</v>
      </c>
    </row>
    <row r="204" spans="1:3" ht="14.5" customHeight="1" x14ac:dyDescent="0.25">
      <c r="A204" s="109" t="s">
        <v>1343</v>
      </c>
      <c r="B204" s="110" t="s">
        <v>1344</v>
      </c>
    </row>
    <row r="205" spans="1:3" ht="14.5" customHeight="1" x14ac:dyDescent="0.25">
      <c r="A205" s="109" t="s">
        <v>1346</v>
      </c>
      <c r="B205" s="110" t="s">
        <v>1347</v>
      </c>
      <c r="C205" s="109">
        <v>124</v>
      </c>
    </row>
    <row r="206" spans="1:3" ht="14.5" customHeight="1" x14ac:dyDescent="0.25">
      <c r="A206" s="109" t="s">
        <v>1349</v>
      </c>
      <c r="B206" s="110" t="s">
        <v>1350</v>
      </c>
      <c r="C206" s="109">
        <v>124</v>
      </c>
    </row>
    <row r="207" spans="1:3" ht="14.5" customHeight="1" x14ac:dyDescent="0.25">
      <c r="A207" s="109" t="s">
        <v>1352</v>
      </c>
      <c r="B207" s="110" t="s">
        <v>1353</v>
      </c>
      <c r="C207" s="109">
        <v>124</v>
      </c>
    </row>
    <row r="208" spans="1:3" ht="14.5" customHeight="1" x14ac:dyDescent="0.25">
      <c r="A208" s="109" t="s">
        <v>1354</v>
      </c>
      <c r="B208" s="110" t="s">
        <v>1355</v>
      </c>
      <c r="C208" s="109">
        <v>124</v>
      </c>
    </row>
    <row r="209" spans="1:3" ht="14.5" customHeight="1" x14ac:dyDescent="0.25">
      <c r="A209" s="109" t="s">
        <v>1356</v>
      </c>
      <c r="B209" s="110" t="s">
        <v>1357</v>
      </c>
      <c r="C209" s="109">
        <v>124</v>
      </c>
    </row>
    <row r="210" spans="1:3" ht="14.5" customHeight="1" x14ac:dyDescent="0.25">
      <c r="A210" s="109" t="s">
        <v>1358</v>
      </c>
      <c r="B210" s="110" t="s">
        <v>1359</v>
      </c>
    </row>
    <row r="211" spans="1:3" ht="14.5" customHeight="1" x14ac:dyDescent="0.25">
      <c r="A211" s="109" t="s">
        <v>1360</v>
      </c>
      <c r="B211" s="110" t="s">
        <v>1362</v>
      </c>
    </row>
    <row r="212" spans="1:3" ht="14.5" customHeight="1" x14ac:dyDescent="0.25">
      <c r="B212" s="110" t="s">
        <v>1364</v>
      </c>
    </row>
    <row r="213" spans="1:3" ht="14.5" customHeight="1" x14ac:dyDescent="0.25">
      <c r="A213" s="109" t="s">
        <v>1366</v>
      </c>
      <c r="B213" s="110" t="s">
        <v>1367</v>
      </c>
      <c r="C213" s="109">
        <v>52</v>
      </c>
    </row>
    <row r="214" spans="1:3" ht="14.5" customHeight="1" x14ac:dyDescent="0.25">
      <c r="A214" s="109" t="s">
        <v>1368</v>
      </c>
      <c r="B214" s="110" t="s">
        <v>1369</v>
      </c>
    </row>
    <row r="215" spans="1:3" ht="14.5" customHeight="1" x14ac:dyDescent="0.25">
      <c r="A215" s="109" t="s">
        <v>1371</v>
      </c>
      <c r="B215" s="110" t="s">
        <v>1372</v>
      </c>
      <c r="C215" s="109">
        <v>68</v>
      </c>
    </row>
    <row r="216" spans="1:3" ht="14.5" customHeight="1" x14ac:dyDescent="0.25">
      <c r="A216" s="109" t="s">
        <v>1374</v>
      </c>
      <c r="B216" s="110" t="s">
        <v>1375</v>
      </c>
      <c r="C216" s="109">
        <v>68</v>
      </c>
    </row>
    <row r="217" spans="1:3" ht="14.5" customHeight="1" x14ac:dyDescent="0.25">
      <c r="A217" s="109" t="s">
        <v>1376</v>
      </c>
      <c r="B217" s="110" t="s">
        <v>1377</v>
      </c>
      <c r="C217" s="109">
        <v>68</v>
      </c>
    </row>
    <row r="218" spans="1:3" ht="14.5" customHeight="1" x14ac:dyDescent="0.25">
      <c r="A218" s="109" t="s">
        <v>1378</v>
      </c>
      <c r="B218" s="110" t="s">
        <v>1379</v>
      </c>
      <c r="C218" s="109">
        <v>68</v>
      </c>
    </row>
    <row r="219" spans="1:3" ht="14.5" customHeight="1" x14ac:dyDescent="0.25">
      <c r="A219" s="109" t="s">
        <v>1380</v>
      </c>
      <c r="B219" s="110" t="s">
        <v>1381</v>
      </c>
      <c r="C219" s="109">
        <v>124</v>
      </c>
    </row>
    <row r="220" spans="1:3" ht="14.5" customHeight="1" x14ac:dyDescent="0.25">
      <c r="A220" s="109" t="s">
        <v>1383</v>
      </c>
      <c r="B220" s="110" t="s">
        <v>1384</v>
      </c>
      <c r="C220" s="109">
        <v>127</v>
      </c>
    </row>
    <row r="221" spans="1:3" ht="14.5" customHeight="1" x14ac:dyDescent="0.25">
      <c r="A221" s="109" t="s">
        <v>1385</v>
      </c>
      <c r="B221" s="110" t="s">
        <v>1386</v>
      </c>
      <c r="C221" s="109">
        <v>127</v>
      </c>
    </row>
    <row r="222" spans="1:3" ht="14.5" customHeight="1" x14ac:dyDescent="0.25">
      <c r="A222" s="109" t="s">
        <v>1387</v>
      </c>
      <c r="B222" s="110" t="s">
        <v>1388</v>
      </c>
      <c r="C222" s="109">
        <v>127</v>
      </c>
    </row>
    <row r="223" spans="1:3" ht="14.5" customHeight="1" x14ac:dyDescent="0.25">
      <c r="A223" s="109" t="s">
        <v>1389</v>
      </c>
      <c r="B223" s="110" t="s">
        <v>1390</v>
      </c>
      <c r="C223" s="109">
        <v>72</v>
      </c>
    </row>
    <row r="224" spans="1:3" ht="14.5" customHeight="1" x14ac:dyDescent="0.25">
      <c r="A224" s="109" t="s">
        <v>1392</v>
      </c>
      <c r="B224" s="110" t="s">
        <v>1393</v>
      </c>
    </row>
    <row r="225" spans="1:4" ht="14.5" customHeight="1" x14ac:dyDescent="0.25">
      <c r="A225" s="109" t="s">
        <v>1394</v>
      </c>
      <c r="B225" s="110" t="s">
        <v>1395</v>
      </c>
      <c r="C225" s="109">
        <v>127</v>
      </c>
    </row>
    <row r="226" spans="1:4" ht="14.5" customHeight="1" x14ac:dyDescent="0.25">
      <c r="A226" s="109" t="s">
        <v>1396</v>
      </c>
      <c r="B226" s="110" t="s">
        <v>1397</v>
      </c>
      <c r="C226" s="109">
        <v>72</v>
      </c>
    </row>
    <row r="227" spans="1:4" ht="14.5" customHeight="1" x14ac:dyDescent="0.25">
      <c r="A227" s="109" t="s">
        <v>1399</v>
      </c>
      <c r="B227" s="110" t="s">
        <v>1400</v>
      </c>
      <c r="C227" s="109">
        <v>127</v>
      </c>
    </row>
    <row r="228" spans="1:4" ht="14.5" customHeight="1" x14ac:dyDescent="0.3">
      <c r="A228" s="109" t="s">
        <v>1401</v>
      </c>
      <c r="B228" s="112" t="s">
        <v>1402</v>
      </c>
      <c r="C228" s="109">
        <v>129</v>
      </c>
      <c r="D228" s="109">
        <v>10</v>
      </c>
    </row>
    <row r="229" spans="1:4" ht="14.5" customHeight="1" x14ac:dyDescent="0.3">
      <c r="A229" s="109" t="s">
        <v>1403</v>
      </c>
      <c r="B229" s="112" t="s">
        <v>1402</v>
      </c>
      <c r="C229" s="109">
        <v>129</v>
      </c>
      <c r="D229" s="109">
        <v>10</v>
      </c>
    </row>
    <row r="230" spans="1:4" ht="14.5" customHeight="1" x14ac:dyDescent="0.3">
      <c r="A230" s="109" t="s">
        <v>1404</v>
      </c>
      <c r="B230" s="112" t="s">
        <v>1405</v>
      </c>
      <c r="C230" s="109">
        <v>129</v>
      </c>
      <c r="D230" s="109">
        <v>10</v>
      </c>
    </row>
    <row r="231" spans="1:4" ht="14.5" customHeight="1" x14ac:dyDescent="0.3">
      <c r="A231" s="109" t="s">
        <v>1406</v>
      </c>
      <c r="B231" s="112" t="s">
        <v>1407</v>
      </c>
      <c r="C231" s="109">
        <v>129</v>
      </c>
      <c r="D231" s="109">
        <v>11</v>
      </c>
    </row>
    <row r="232" spans="1:4" ht="14.5" customHeight="1" x14ac:dyDescent="0.3">
      <c r="A232" s="109" t="s">
        <v>1408</v>
      </c>
      <c r="B232" s="112" t="s">
        <v>1409</v>
      </c>
      <c r="C232" s="109">
        <v>129</v>
      </c>
      <c r="D232" s="109">
        <v>11</v>
      </c>
    </row>
    <row r="233" spans="1:4" ht="14.5" customHeight="1" x14ac:dyDescent="0.3">
      <c r="A233" s="109" t="s">
        <v>1410</v>
      </c>
      <c r="B233" s="112" t="s">
        <v>1411</v>
      </c>
      <c r="C233" s="109">
        <v>130</v>
      </c>
      <c r="D233" s="109">
        <v>14</v>
      </c>
    </row>
    <row r="234" spans="1:4" ht="14.5" customHeight="1" x14ac:dyDescent="0.3">
      <c r="A234" s="109" t="s">
        <v>1412</v>
      </c>
      <c r="B234" s="112" t="s">
        <v>1413</v>
      </c>
      <c r="C234" s="109">
        <v>129</v>
      </c>
      <c r="D234" s="109">
        <v>13</v>
      </c>
    </row>
    <row r="235" spans="1:4" ht="14.5" customHeight="1" x14ac:dyDescent="0.25">
      <c r="A235" s="109" t="s">
        <v>1414</v>
      </c>
      <c r="B235" s="110" t="s">
        <v>1415</v>
      </c>
      <c r="D235" s="109">
        <v>13</v>
      </c>
    </row>
    <row r="236" spans="1:4" ht="14.5" customHeight="1" x14ac:dyDescent="0.25">
      <c r="A236" s="109" t="s">
        <v>1416</v>
      </c>
      <c r="B236" s="110" t="s">
        <v>1417</v>
      </c>
      <c r="D236" s="109">
        <v>13</v>
      </c>
    </row>
    <row r="237" spans="1:4" ht="14.5" customHeight="1" x14ac:dyDescent="0.25">
      <c r="A237" s="109" t="s">
        <v>1418</v>
      </c>
      <c r="B237" s="110" t="s">
        <v>1419</v>
      </c>
      <c r="C237" s="109">
        <v>74</v>
      </c>
      <c r="D237" s="109">
        <v>14</v>
      </c>
    </row>
    <row r="238" spans="1:4" ht="14.5" customHeight="1" x14ac:dyDescent="0.25">
      <c r="A238" s="109" t="s">
        <v>1421</v>
      </c>
      <c r="B238" s="110" t="s">
        <v>1422</v>
      </c>
      <c r="C238" s="109">
        <v>129</v>
      </c>
      <c r="D238" s="109">
        <v>14</v>
      </c>
    </row>
    <row r="239" spans="1:4" ht="14.5" customHeight="1" x14ac:dyDescent="0.25">
      <c r="A239" s="109" t="s">
        <v>1423</v>
      </c>
      <c r="B239" s="110" t="s">
        <v>1424</v>
      </c>
      <c r="C239" s="109">
        <v>130</v>
      </c>
    </row>
    <row r="240" spans="1:4" ht="14.5" customHeight="1" x14ac:dyDescent="0.25">
      <c r="A240" s="109" t="s">
        <v>1426</v>
      </c>
      <c r="B240" s="110" t="s">
        <v>1427</v>
      </c>
    </row>
    <row r="241" spans="1:3" ht="14.5" customHeight="1" x14ac:dyDescent="0.25">
      <c r="A241" s="109" t="s">
        <v>1428</v>
      </c>
      <c r="B241" s="110" t="s">
        <v>1429</v>
      </c>
    </row>
    <row r="242" spans="1:3" ht="14.5" customHeight="1" x14ac:dyDescent="0.25">
      <c r="A242" s="109" t="s">
        <v>1431</v>
      </c>
      <c r="B242" s="110" t="s">
        <v>1432</v>
      </c>
      <c r="C242" s="109">
        <v>75</v>
      </c>
    </row>
    <row r="243" spans="1:3" ht="14.5" customHeight="1" x14ac:dyDescent="0.25">
      <c r="A243" s="109" t="s">
        <v>1433</v>
      </c>
      <c r="B243" s="110" t="s">
        <v>1434</v>
      </c>
    </row>
    <row r="244" spans="1:3" ht="14.5" customHeight="1" x14ac:dyDescent="0.25">
      <c r="A244" s="109" t="s">
        <v>1435</v>
      </c>
      <c r="B244" s="110" t="s">
        <v>1429</v>
      </c>
      <c r="C244" s="109">
        <v>130</v>
      </c>
    </row>
    <row r="245" spans="1:3" ht="14.5" customHeight="1" x14ac:dyDescent="0.25">
      <c r="A245" s="109" t="s">
        <v>1436</v>
      </c>
      <c r="B245" s="110" t="s">
        <v>1437</v>
      </c>
      <c r="C245" s="109">
        <v>130</v>
      </c>
    </row>
    <row r="246" spans="1:3" ht="14.5" customHeight="1" x14ac:dyDescent="0.25">
      <c r="A246" s="109" t="s">
        <v>1438</v>
      </c>
      <c r="B246" s="110" t="s">
        <v>1439</v>
      </c>
    </row>
    <row r="247" spans="1:3" ht="14.5" customHeight="1" x14ac:dyDescent="0.25">
      <c r="A247" s="109" t="s">
        <v>1440</v>
      </c>
      <c r="B247" s="110" t="s">
        <v>1441</v>
      </c>
      <c r="C247" s="109">
        <v>130</v>
      </c>
    </row>
    <row r="248" spans="1:3" ht="14.5" customHeight="1" x14ac:dyDescent="0.25">
      <c r="A248" s="109" t="s">
        <v>1442</v>
      </c>
      <c r="B248" s="110" t="s">
        <v>1443</v>
      </c>
      <c r="C248" s="109">
        <v>76</v>
      </c>
    </row>
    <row r="249" spans="1:3" ht="14.5" customHeight="1" x14ac:dyDescent="0.25">
      <c r="A249" s="109" t="s">
        <v>1444</v>
      </c>
      <c r="B249" s="110" t="s">
        <v>1445</v>
      </c>
      <c r="C249" s="109">
        <v>76</v>
      </c>
    </row>
    <row r="250" spans="1:3" ht="14.5" customHeight="1" x14ac:dyDescent="0.25">
      <c r="A250" s="109" t="s">
        <v>1446</v>
      </c>
      <c r="B250" s="110" t="s">
        <v>1447</v>
      </c>
      <c r="C250" s="109">
        <v>76</v>
      </c>
    </row>
    <row r="251" spans="1:3" ht="14.5" customHeight="1" x14ac:dyDescent="0.25">
      <c r="A251" s="109" t="s">
        <v>1448</v>
      </c>
      <c r="B251" s="110" t="s">
        <v>1449</v>
      </c>
      <c r="C251" s="109">
        <v>76</v>
      </c>
    </row>
    <row r="252" spans="1:3" ht="14.5" customHeight="1" x14ac:dyDescent="0.25">
      <c r="A252" s="109" t="s">
        <v>1450</v>
      </c>
      <c r="B252" s="110" t="s">
        <v>1451</v>
      </c>
      <c r="C252" s="109">
        <v>130</v>
      </c>
    </row>
    <row r="253" spans="1:3" ht="14.5" customHeight="1" x14ac:dyDescent="0.25">
      <c r="A253" s="109" t="s">
        <v>1452</v>
      </c>
      <c r="B253" s="110" t="s">
        <v>1453</v>
      </c>
      <c r="C253" s="109">
        <v>131</v>
      </c>
    </row>
    <row r="254" spans="1:3" ht="14.5" customHeight="1" x14ac:dyDescent="0.25">
      <c r="A254" s="109" t="s">
        <v>1454</v>
      </c>
      <c r="B254" s="110" t="s">
        <v>1455</v>
      </c>
      <c r="C254" s="109">
        <v>78</v>
      </c>
    </row>
    <row r="255" spans="1:3" ht="14.5" customHeight="1" x14ac:dyDescent="0.25">
      <c r="A255" s="109" t="s">
        <v>1457</v>
      </c>
      <c r="B255" s="110" t="s">
        <v>1458</v>
      </c>
      <c r="C255" s="109">
        <v>132</v>
      </c>
    </row>
    <row r="256" spans="1:3" ht="14.5" customHeight="1" x14ac:dyDescent="0.25">
      <c r="A256" s="109" t="s">
        <v>1459</v>
      </c>
      <c r="B256" s="110" t="s">
        <v>1460</v>
      </c>
    </row>
    <row r="257" spans="1:3" ht="14.5" customHeight="1" x14ac:dyDescent="0.25">
      <c r="A257" s="109" t="s">
        <v>1462</v>
      </c>
      <c r="B257" s="110" t="s">
        <v>1463</v>
      </c>
    </row>
    <row r="258" spans="1:3" ht="14.5" customHeight="1" x14ac:dyDescent="0.25">
      <c r="A258" s="109" t="s">
        <v>1464</v>
      </c>
      <c r="B258" s="110" t="s">
        <v>1465</v>
      </c>
    </row>
    <row r="259" spans="1:3" ht="14.5" customHeight="1" x14ac:dyDescent="0.25">
      <c r="A259" s="109" t="s">
        <v>1462</v>
      </c>
      <c r="B259" s="110" t="s">
        <v>1463</v>
      </c>
    </row>
    <row r="260" spans="1:3" ht="14.5" customHeight="1" x14ac:dyDescent="0.25">
      <c r="A260" s="109" t="s">
        <v>1464</v>
      </c>
      <c r="B260" s="110" t="s">
        <v>1465</v>
      </c>
    </row>
    <row r="261" spans="1:3" ht="14.5" customHeight="1" x14ac:dyDescent="0.25">
      <c r="A261" s="109" t="s">
        <v>1466</v>
      </c>
      <c r="B261" s="110" t="s">
        <v>1467</v>
      </c>
      <c r="C261" s="109">
        <v>141</v>
      </c>
    </row>
    <row r="262" spans="1:3" ht="14.5" customHeight="1" x14ac:dyDescent="0.25">
      <c r="A262" s="109" t="s">
        <v>1469</v>
      </c>
      <c r="B262" s="110" t="s">
        <v>1470</v>
      </c>
      <c r="C262" s="109">
        <v>141</v>
      </c>
    </row>
    <row r="263" spans="1:3" ht="14.5" customHeight="1" x14ac:dyDescent="0.25">
      <c r="A263" s="109" t="s">
        <v>1466</v>
      </c>
      <c r="B263" s="110" t="s">
        <v>1467</v>
      </c>
      <c r="C263" s="109">
        <v>141</v>
      </c>
    </row>
    <row r="264" spans="1:3" ht="14.5" customHeight="1" x14ac:dyDescent="0.25">
      <c r="A264" s="109" t="s">
        <v>1469</v>
      </c>
      <c r="B264" s="110" t="s">
        <v>1470</v>
      </c>
      <c r="C264" s="109">
        <v>141</v>
      </c>
    </row>
    <row r="265" spans="1:3" ht="14.5" customHeight="1" x14ac:dyDescent="0.25">
      <c r="A265" s="109" t="s">
        <v>1471</v>
      </c>
      <c r="B265" s="110" t="s">
        <v>1472</v>
      </c>
      <c r="C265" s="109">
        <v>137</v>
      </c>
    </row>
    <row r="266" spans="1:3" ht="14.5" customHeight="1" x14ac:dyDescent="0.25">
      <c r="A266" s="109" t="s">
        <v>1474</v>
      </c>
      <c r="B266" s="110" t="s">
        <v>1475</v>
      </c>
      <c r="C266" s="109">
        <v>137</v>
      </c>
    </row>
    <row r="267" spans="1:3" ht="14.5" customHeight="1" x14ac:dyDescent="0.25">
      <c r="A267" s="109" t="s">
        <v>1476</v>
      </c>
      <c r="B267" s="110" t="s">
        <v>1477</v>
      </c>
      <c r="C267" s="109">
        <v>141</v>
      </c>
    </row>
    <row r="268" spans="1:3" ht="14.5" customHeight="1" x14ac:dyDescent="0.25">
      <c r="A268" s="109" t="s">
        <v>1479</v>
      </c>
      <c r="B268" s="110" t="s">
        <v>1480</v>
      </c>
      <c r="C268" s="109">
        <v>141</v>
      </c>
    </row>
    <row r="269" spans="1:3" ht="14.5" customHeight="1" x14ac:dyDescent="0.25">
      <c r="A269" s="109" t="s">
        <v>1481</v>
      </c>
      <c r="B269" s="110" t="s">
        <v>1482</v>
      </c>
    </row>
    <row r="270" spans="1:3" ht="14.5" customHeight="1" x14ac:dyDescent="0.25">
      <c r="A270" s="109" t="s">
        <v>1484</v>
      </c>
      <c r="B270" s="110" t="s">
        <v>1485</v>
      </c>
      <c r="C270" s="109">
        <v>141</v>
      </c>
    </row>
    <row r="271" spans="1:3" ht="14.5" customHeight="1" x14ac:dyDescent="0.25">
      <c r="A271" s="109" t="s">
        <v>1486</v>
      </c>
      <c r="B271" s="110" t="s">
        <v>1487</v>
      </c>
    </row>
    <row r="272" spans="1:3" ht="14.5" customHeight="1" x14ac:dyDescent="0.25">
      <c r="A272" s="109" t="s">
        <v>1488</v>
      </c>
      <c r="B272" s="110" t="s">
        <v>1489</v>
      </c>
      <c r="C272" s="109">
        <v>141</v>
      </c>
    </row>
    <row r="273" spans="1:3" ht="14.5" customHeight="1" x14ac:dyDescent="0.25">
      <c r="A273" s="109" t="s">
        <v>1490</v>
      </c>
      <c r="B273" s="110" t="s">
        <v>1491</v>
      </c>
    </row>
    <row r="274" spans="1:3" ht="14.5" customHeight="1" x14ac:dyDescent="0.25">
      <c r="A274" s="109" t="s">
        <v>1492</v>
      </c>
      <c r="B274" s="110" t="s">
        <v>1493</v>
      </c>
    </row>
    <row r="275" spans="1:3" ht="14.5" customHeight="1" x14ac:dyDescent="0.25">
      <c r="A275" s="109" t="s">
        <v>1495</v>
      </c>
      <c r="B275" s="110" t="s">
        <v>1496</v>
      </c>
      <c r="C275" s="109">
        <v>141</v>
      </c>
    </row>
    <row r="276" spans="1:3" ht="14.5" customHeight="1" x14ac:dyDescent="0.25">
      <c r="A276" s="109">
        <v>4651</v>
      </c>
      <c r="B276" s="110" t="s">
        <v>1984</v>
      </c>
      <c r="C276" s="109">
        <v>140</v>
      </c>
    </row>
    <row r="277" spans="1:3" ht="14.5" customHeight="1" x14ac:dyDescent="0.25">
      <c r="A277" s="109" t="s">
        <v>1497</v>
      </c>
      <c r="B277" s="110" t="s">
        <v>1498</v>
      </c>
    </row>
    <row r="278" spans="1:3" ht="14.5" customHeight="1" x14ac:dyDescent="0.25">
      <c r="A278" s="109" t="s">
        <v>1499</v>
      </c>
      <c r="B278" s="110" t="s">
        <v>1500</v>
      </c>
      <c r="C278" s="109">
        <v>141</v>
      </c>
    </row>
    <row r="279" spans="1:3" ht="14.5" customHeight="1" x14ac:dyDescent="0.25">
      <c r="A279" s="109" t="s">
        <v>1501</v>
      </c>
      <c r="B279" s="110" t="s">
        <v>1500</v>
      </c>
      <c r="C279" s="109">
        <v>141</v>
      </c>
    </row>
    <row r="280" spans="1:3" ht="14.5" customHeight="1" x14ac:dyDescent="0.25">
      <c r="A280" s="109" t="s">
        <v>1502</v>
      </c>
      <c r="B280" s="110" t="s">
        <v>1503</v>
      </c>
      <c r="C280" s="109">
        <v>141</v>
      </c>
    </row>
    <row r="281" spans="1:3" ht="14.5" customHeight="1" x14ac:dyDescent="0.25">
      <c r="A281" s="109" t="s">
        <v>1504</v>
      </c>
      <c r="B281" s="110" t="s">
        <v>1505</v>
      </c>
    </row>
    <row r="282" spans="1:3" ht="14.5" customHeight="1" x14ac:dyDescent="0.25">
      <c r="A282" s="109" t="s">
        <v>1507</v>
      </c>
      <c r="B282" s="110" t="s">
        <v>1508</v>
      </c>
    </row>
    <row r="283" spans="1:3" ht="14.5" customHeight="1" x14ac:dyDescent="0.25">
      <c r="A283" s="109" t="s">
        <v>1509</v>
      </c>
      <c r="B283" s="110" t="s">
        <v>1510</v>
      </c>
    </row>
    <row r="284" spans="1:3" ht="14.5" customHeight="1" x14ac:dyDescent="0.25">
      <c r="A284" s="109" t="s">
        <v>1511</v>
      </c>
      <c r="B284" s="110" t="s">
        <v>1512</v>
      </c>
    </row>
    <row r="285" spans="1:3" ht="14.5" customHeight="1" x14ac:dyDescent="0.25">
      <c r="A285" s="109" t="s">
        <v>1513</v>
      </c>
      <c r="B285" s="110" t="s">
        <v>1514</v>
      </c>
    </row>
    <row r="286" spans="1:3" ht="14.5" customHeight="1" x14ac:dyDescent="0.25">
      <c r="A286" s="109" t="s">
        <v>1515</v>
      </c>
      <c r="B286" s="110" t="s">
        <v>1516</v>
      </c>
      <c r="C286" s="109">
        <v>141</v>
      </c>
    </row>
    <row r="287" spans="1:3" ht="14.5" customHeight="1" x14ac:dyDescent="0.25">
      <c r="A287" s="109" t="s">
        <v>1517</v>
      </c>
      <c r="B287" s="110" t="s">
        <v>1518</v>
      </c>
    </row>
    <row r="288" spans="1:3" ht="14.5" customHeight="1" x14ac:dyDescent="0.25">
      <c r="A288" s="109" t="s">
        <v>1519</v>
      </c>
      <c r="B288" s="110" t="s">
        <v>1520</v>
      </c>
    </row>
    <row r="289" spans="1:3" ht="14.5" customHeight="1" x14ac:dyDescent="0.25">
      <c r="A289" s="109" t="s">
        <v>1521</v>
      </c>
      <c r="B289" s="110" t="s">
        <v>1522</v>
      </c>
    </row>
    <row r="290" spans="1:3" ht="14.5" customHeight="1" x14ac:dyDescent="0.25">
      <c r="A290" s="109" t="s">
        <v>1524</v>
      </c>
      <c r="B290" s="110" t="s">
        <v>1525</v>
      </c>
    </row>
    <row r="291" spans="1:3" ht="14.5" customHeight="1" x14ac:dyDescent="0.25">
      <c r="A291" s="109" t="s">
        <v>1526</v>
      </c>
      <c r="B291" s="110" t="s">
        <v>1527</v>
      </c>
    </row>
    <row r="292" spans="1:3" ht="14.5" customHeight="1" x14ac:dyDescent="0.25">
      <c r="A292" s="109" t="s">
        <v>1528</v>
      </c>
      <c r="B292" s="110" t="s">
        <v>1529</v>
      </c>
    </row>
    <row r="293" spans="1:3" ht="14.5" customHeight="1" x14ac:dyDescent="0.25">
      <c r="A293" s="109" t="s">
        <v>1530</v>
      </c>
      <c r="B293" s="110" t="s">
        <v>1531</v>
      </c>
    </row>
    <row r="294" spans="1:3" ht="14.5" customHeight="1" x14ac:dyDescent="0.25">
      <c r="A294" s="109" t="s">
        <v>1532</v>
      </c>
      <c r="B294" s="110" t="s">
        <v>1533</v>
      </c>
    </row>
    <row r="295" spans="1:3" ht="14.5" customHeight="1" x14ac:dyDescent="0.25">
      <c r="A295" s="109" t="s">
        <v>1532</v>
      </c>
      <c r="B295" s="110" t="s">
        <v>1533</v>
      </c>
    </row>
    <row r="296" spans="1:3" ht="14.5" customHeight="1" x14ac:dyDescent="0.25">
      <c r="A296" s="109" t="s">
        <v>1536</v>
      </c>
      <c r="B296" s="110" t="s">
        <v>1537</v>
      </c>
    </row>
    <row r="297" spans="1:3" ht="14.5" customHeight="1" x14ac:dyDescent="0.25">
      <c r="A297" s="109" t="s">
        <v>1538</v>
      </c>
      <c r="B297" s="110" t="s">
        <v>1089</v>
      </c>
    </row>
    <row r="298" spans="1:3" ht="14.5" customHeight="1" x14ac:dyDescent="0.25">
      <c r="A298" s="109" t="s">
        <v>1540</v>
      </c>
      <c r="B298" s="110" t="s">
        <v>1541</v>
      </c>
    </row>
    <row r="299" spans="1:3" ht="14.5" customHeight="1" x14ac:dyDescent="0.25">
      <c r="A299" s="109" t="s">
        <v>1542</v>
      </c>
      <c r="B299" s="110" t="s">
        <v>1543</v>
      </c>
    </row>
    <row r="300" spans="1:3" ht="14.5" customHeight="1" x14ac:dyDescent="0.25">
      <c r="A300" s="109" t="s">
        <v>1544</v>
      </c>
      <c r="B300" s="110" t="s">
        <v>1545</v>
      </c>
    </row>
    <row r="301" spans="1:3" ht="14.5" customHeight="1" x14ac:dyDescent="0.25">
      <c r="A301" s="109" t="s">
        <v>1546</v>
      </c>
      <c r="B301" s="110" t="s">
        <v>1547</v>
      </c>
    </row>
    <row r="302" spans="1:3" ht="14.5" customHeight="1" x14ac:dyDescent="0.25">
      <c r="A302" s="109" t="s">
        <v>1548</v>
      </c>
      <c r="B302" s="110" t="s">
        <v>1549</v>
      </c>
    </row>
    <row r="303" spans="1:3" ht="14.5" customHeight="1" x14ac:dyDescent="0.25">
      <c r="A303" s="109" t="s">
        <v>1550</v>
      </c>
      <c r="B303" s="110" t="s">
        <v>1551</v>
      </c>
    </row>
    <row r="304" spans="1:3" ht="14.5" customHeight="1" x14ac:dyDescent="0.25">
      <c r="A304" s="109" t="s">
        <v>1552</v>
      </c>
      <c r="B304" s="110" t="s">
        <v>1553</v>
      </c>
      <c r="C304" s="109">
        <v>141</v>
      </c>
    </row>
    <row r="305" spans="1:3" ht="14.5" customHeight="1" x14ac:dyDescent="0.25">
      <c r="A305" s="109" t="s">
        <v>1555</v>
      </c>
      <c r="B305" s="110" t="s">
        <v>1556</v>
      </c>
      <c r="C305" s="109">
        <v>141</v>
      </c>
    </row>
    <row r="306" spans="1:3" ht="14.5" customHeight="1" x14ac:dyDescent="0.25">
      <c r="A306" s="109" t="s">
        <v>1557</v>
      </c>
      <c r="B306" s="110" t="s">
        <v>1558</v>
      </c>
      <c r="C306" s="109">
        <v>98</v>
      </c>
    </row>
    <row r="307" spans="1:3" ht="14.5" customHeight="1" x14ac:dyDescent="0.25">
      <c r="A307" s="109" t="s">
        <v>1560</v>
      </c>
      <c r="B307" s="110" t="s">
        <v>1561</v>
      </c>
      <c r="C307" s="109">
        <v>98</v>
      </c>
    </row>
    <row r="308" spans="1:3" ht="14.5" customHeight="1" x14ac:dyDescent="0.25">
      <c r="A308" s="109" t="s">
        <v>1562</v>
      </c>
      <c r="B308" s="110" t="s">
        <v>1563</v>
      </c>
      <c r="C308" s="109">
        <v>108</v>
      </c>
    </row>
    <row r="309" spans="1:3" ht="14.5" customHeight="1" x14ac:dyDescent="0.25">
      <c r="A309" s="109" t="s">
        <v>1564</v>
      </c>
      <c r="B309" s="110" t="s">
        <v>1565</v>
      </c>
      <c r="C309" s="109">
        <v>103</v>
      </c>
    </row>
    <row r="310" spans="1:3" ht="14.5" customHeight="1" x14ac:dyDescent="0.25">
      <c r="A310" s="109" t="s">
        <v>1567</v>
      </c>
      <c r="B310" s="110" t="s">
        <v>1568</v>
      </c>
      <c r="C310" s="109">
        <v>105</v>
      </c>
    </row>
    <row r="311" spans="1:3" ht="14.5" customHeight="1" x14ac:dyDescent="0.25">
      <c r="A311" s="109" t="s">
        <v>1569</v>
      </c>
      <c r="B311" s="110" t="s">
        <v>1570</v>
      </c>
      <c r="C311" s="109">
        <v>108</v>
      </c>
    </row>
    <row r="312" spans="1:3" ht="14.5" customHeight="1" x14ac:dyDescent="0.25">
      <c r="A312" s="109" t="s">
        <v>1571</v>
      </c>
      <c r="B312" s="110" t="s">
        <v>1572</v>
      </c>
      <c r="C312" s="109">
        <v>88</v>
      </c>
    </row>
    <row r="313" spans="1:3" ht="14.5" customHeight="1" x14ac:dyDescent="0.25">
      <c r="A313" s="109" t="s">
        <v>1574</v>
      </c>
      <c r="B313" s="110" t="s">
        <v>1575</v>
      </c>
      <c r="C313" s="109">
        <v>147</v>
      </c>
    </row>
    <row r="314" spans="1:3" ht="14.5" customHeight="1" x14ac:dyDescent="0.25">
      <c r="A314" s="109" t="s">
        <v>1576</v>
      </c>
      <c r="B314" s="110" t="s">
        <v>1577</v>
      </c>
    </row>
    <row r="315" spans="1:3" ht="14.5" customHeight="1" x14ac:dyDescent="0.25">
      <c r="A315" s="109" t="s">
        <v>1579</v>
      </c>
      <c r="B315" s="110" t="s">
        <v>1580</v>
      </c>
    </row>
    <row r="316" spans="1:3" ht="14.5" customHeight="1" x14ac:dyDescent="0.25">
      <c r="A316" s="109" t="s">
        <v>1581</v>
      </c>
      <c r="B316" s="110" t="s">
        <v>1582</v>
      </c>
    </row>
    <row r="317" spans="1:3" ht="14.5" customHeight="1" x14ac:dyDescent="0.25">
      <c r="A317" s="109" t="s">
        <v>1583</v>
      </c>
      <c r="B317" s="110" t="s">
        <v>983</v>
      </c>
    </row>
    <row r="318" spans="1:3" ht="14.5" customHeight="1" x14ac:dyDescent="0.25">
      <c r="A318" s="109" t="s">
        <v>1584</v>
      </c>
      <c r="B318" s="110" t="s">
        <v>1585</v>
      </c>
    </row>
    <row r="319" spans="1:3" ht="14.5" customHeight="1" x14ac:dyDescent="0.25">
      <c r="A319" s="109" t="s">
        <v>1586</v>
      </c>
      <c r="B319" s="110" t="s">
        <v>1587</v>
      </c>
    </row>
    <row r="320" spans="1:3" ht="14.5" customHeight="1" x14ac:dyDescent="0.25">
      <c r="A320" s="109" t="s">
        <v>1588</v>
      </c>
      <c r="B320" s="110" t="s">
        <v>985</v>
      </c>
    </row>
    <row r="321" spans="1:3" ht="14.5" customHeight="1" x14ac:dyDescent="0.25">
      <c r="A321" s="109" t="s">
        <v>1589</v>
      </c>
      <c r="B321" s="110" t="s">
        <v>1590</v>
      </c>
    </row>
    <row r="322" spans="1:3" ht="14.5" customHeight="1" x14ac:dyDescent="0.25">
      <c r="A322" s="109" t="s">
        <v>1591</v>
      </c>
      <c r="B322" s="110" t="s">
        <v>1592</v>
      </c>
      <c r="C322" s="109">
        <v>100</v>
      </c>
    </row>
    <row r="323" spans="1:3" ht="14.5" customHeight="1" x14ac:dyDescent="0.25">
      <c r="A323" s="109" t="s">
        <v>1594</v>
      </c>
      <c r="B323" s="110" t="s">
        <v>1595</v>
      </c>
      <c r="C323" s="109">
        <v>101</v>
      </c>
    </row>
    <row r="324" spans="1:3" ht="14.5" customHeight="1" x14ac:dyDescent="0.25">
      <c r="A324" s="109" t="s">
        <v>1596</v>
      </c>
      <c r="B324" s="110" t="s">
        <v>1597</v>
      </c>
    </row>
    <row r="325" spans="1:3" ht="14.5" customHeight="1" x14ac:dyDescent="0.25">
      <c r="A325" s="109" t="s">
        <v>1599</v>
      </c>
      <c r="B325" s="110" t="s">
        <v>1600</v>
      </c>
    </row>
    <row r="326" spans="1:3" ht="14.5" customHeight="1" x14ac:dyDescent="0.25">
      <c r="A326" s="109" t="s">
        <v>1601</v>
      </c>
      <c r="B326" s="110" t="s">
        <v>1602</v>
      </c>
    </row>
    <row r="327" spans="1:3" ht="14.5" customHeight="1" x14ac:dyDescent="0.25">
      <c r="A327" s="109" t="s">
        <v>1603</v>
      </c>
      <c r="B327" s="110" t="s">
        <v>1604</v>
      </c>
    </row>
    <row r="328" spans="1:3" ht="14.5" customHeight="1" x14ac:dyDescent="0.25">
      <c r="A328" s="109" t="s">
        <v>1605</v>
      </c>
      <c r="B328" s="110" t="s">
        <v>1606</v>
      </c>
      <c r="C328" s="109">
        <v>108</v>
      </c>
    </row>
    <row r="329" spans="1:3" ht="14.5" customHeight="1" x14ac:dyDescent="0.25">
      <c r="A329" s="109" t="s">
        <v>1608</v>
      </c>
      <c r="B329" s="110" t="s">
        <v>1609</v>
      </c>
      <c r="C329" s="109">
        <v>109</v>
      </c>
    </row>
    <row r="330" spans="1:3" ht="14.5" customHeight="1" x14ac:dyDescent="0.25">
      <c r="A330" s="109" t="s">
        <v>1610</v>
      </c>
      <c r="B330" s="110" t="s">
        <v>1609</v>
      </c>
      <c r="C330" s="109">
        <v>109</v>
      </c>
    </row>
    <row r="331" spans="1:3" ht="14.5" customHeight="1" x14ac:dyDescent="0.25">
      <c r="A331" s="109" t="s">
        <v>1611</v>
      </c>
      <c r="B331" s="110" t="s">
        <v>1612</v>
      </c>
    </row>
    <row r="332" spans="1:3" ht="14.5" customHeight="1" x14ac:dyDescent="0.25">
      <c r="A332" s="109" t="s">
        <v>1613</v>
      </c>
      <c r="B332" s="110" t="s">
        <v>1614</v>
      </c>
    </row>
    <row r="333" spans="1:3" ht="14.5" customHeight="1" x14ac:dyDescent="0.25">
      <c r="A333" s="109" t="s">
        <v>1615</v>
      </c>
      <c r="B333" s="110" t="s">
        <v>1208</v>
      </c>
    </row>
    <row r="334" spans="1:3" ht="14.5" customHeight="1" x14ac:dyDescent="0.25">
      <c r="A334" s="109" t="s">
        <v>1616</v>
      </c>
      <c r="B334" s="110" t="s">
        <v>1617</v>
      </c>
    </row>
    <row r="335" spans="1:3" ht="14.5" customHeight="1" x14ac:dyDescent="0.25">
      <c r="A335" s="109" t="s">
        <v>1618</v>
      </c>
      <c r="B335" s="110" t="s">
        <v>1619</v>
      </c>
    </row>
    <row r="336" spans="1:3" ht="14.5" customHeight="1" x14ac:dyDescent="0.25">
      <c r="A336" s="109" t="s">
        <v>1620</v>
      </c>
      <c r="B336" s="110" t="s">
        <v>1621</v>
      </c>
    </row>
    <row r="337" spans="1:2" ht="14.5" customHeight="1" x14ac:dyDescent="0.25">
      <c r="A337" s="109" t="s">
        <v>1622</v>
      </c>
      <c r="B337" s="110"/>
    </row>
    <row r="338" spans="1:2" ht="14.5" customHeight="1" x14ac:dyDescent="0.25">
      <c r="A338" s="109" t="s">
        <v>913</v>
      </c>
      <c r="B338" s="110"/>
    </row>
    <row r="339" spans="1:2" ht="14.5" customHeight="1" x14ac:dyDescent="0.25">
      <c r="A339" s="109" t="s">
        <v>1623</v>
      </c>
      <c r="B339" s="110"/>
    </row>
    <row r="340" spans="1:2" ht="14.5" customHeight="1" x14ac:dyDescent="0.25">
      <c r="A340" s="109" t="s">
        <v>1624</v>
      </c>
      <c r="B340" s="110"/>
    </row>
    <row r="341" spans="1:2" ht="14.5" customHeight="1" x14ac:dyDescent="0.25">
      <c r="A341" s="109" t="s">
        <v>1658</v>
      </c>
      <c r="B341" s="113" t="s">
        <v>1659</v>
      </c>
    </row>
    <row r="342" spans="1:2" ht="14.5" customHeight="1" x14ac:dyDescent="0.25">
      <c r="A342" s="109" t="s">
        <v>1661</v>
      </c>
      <c r="B342" s="113" t="s">
        <v>1662</v>
      </c>
    </row>
    <row r="343" spans="1:2" ht="14.5" customHeight="1" x14ac:dyDescent="0.25">
      <c r="A343" s="109" t="s">
        <v>1664</v>
      </c>
      <c r="B343" s="113" t="s">
        <v>1665</v>
      </c>
    </row>
    <row r="344" spans="1:2" ht="14.5" customHeight="1" x14ac:dyDescent="0.25">
      <c r="A344" s="109" t="s">
        <v>1666</v>
      </c>
      <c r="B344" s="113" t="s">
        <v>1667</v>
      </c>
    </row>
    <row r="345" spans="1:2" ht="14.5" customHeight="1" x14ac:dyDescent="0.25">
      <c r="A345" s="109" t="s">
        <v>1668</v>
      </c>
      <c r="B345" s="113" t="s">
        <v>1669</v>
      </c>
    </row>
    <row r="346" spans="1:2" ht="14.5" customHeight="1" x14ac:dyDescent="0.25">
      <c r="A346" s="109" t="s">
        <v>1670</v>
      </c>
      <c r="B346" s="113" t="s">
        <v>1671</v>
      </c>
    </row>
    <row r="347" spans="1:2" ht="14.5" customHeight="1" x14ac:dyDescent="0.25">
      <c r="A347" s="109" t="s">
        <v>1672</v>
      </c>
      <c r="B347" s="113" t="s">
        <v>1673</v>
      </c>
    </row>
    <row r="348" spans="1:2" ht="14.5" customHeight="1" x14ac:dyDescent="0.25">
      <c r="A348" s="109" t="s">
        <v>1674</v>
      </c>
      <c r="B348" s="113" t="s">
        <v>1675</v>
      </c>
    </row>
    <row r="349" spans="1:2" ht="14.5" customHeight="1" x14ac:dyDescent="0.25">
      <c r="A349" s="109" t="s">
        <v>1676</v>
      </c>
      <c r="B349" s="113" t="s">
        <v>1677</v>
      </c>
    </row>
    <row r="350" spans="1:2" ht="14.5" customHeight="1" x14ac:dyDescent="0.25">
      <c r="A350" s="109" t="s">
        <v>1679</v>
      </c>
      <c r="B350" s="113" t="s">
        <v>1680</v>
      </c>
    </row>
    <row r="351" spans="1:2" ht="14.5" customHeight="1" x14ac:dyDescent="0.25">
      <c r="A351" s="109" t="s">
        <v>1681</v>
      </c>
      <c r="B351" s="113" t="s">
        <v>1682</v>
      </c>
    </row>
    <row r="352" spans="1:2" ht="14.5" customHeight="1" x14ac:dyDescent="0.25">
      <c r="A352" s="109" t="s">
        <v>1684</v>
      </c>
      <c r="B352" s="113" t="s">
        <v>1685</v>
      </c>
    </row>
    <row r="353" spans="1:3" ht="14.5" customHeight="1" x14ac:dyDescent="0.25">
      <c r="A353" s="109" t="s">
        <v>1686</v>
      </c>
      <c r="B353" s="113" t="s">
        <v>1687</v>
      </c>
    </row>
    <row r="354" spans="1:3" ht="14.5" customHeight="1" x14ac:dyDescent="0.25">
      <c r="A354" s="109" t="s">
        <v>1688</v>
      </c>
      <c r="B354" s="113" t="s">
        <v>1689</v>
      </c>
    </row>
    <row r="355" spans="1:3" ht="14.5" customHeight="1" x14ac:dyDescent="0.25">
      <c r="A355" s="109" t="s">
        <v>1690</v>
      </c>
      <c r="B355" s="113" t="s">
        <v>1691</v>
      </c>
    </row>
    <row r="356" spans="1:3" ht="14.5" customHeight="1" x14ac:dyDescent="0.25">
      <c r="A356" s="109" t="s">
        <v>1693</v>
      </c>
      <c r="B356" s="113" t="s">
        <v>1694</v>
      </c>
    </row>
    <row r="357" spans="1:3" ht="14.5" customHeight="1" x14ac:dyDescent="0.25">
      <c r="A357" s="109" t="s">
        <v>1696</v>
      </c>
      <c r="B357" s="113" t="s">
        <v>1697</v>
      </c>
    </row>
    <row r="358" spans="1:3" ht="14.5" customHeight="1" x14ac:dyDescent="0.25">
      <c r="A358" s="109" t="s">
        <v>1698</v>
      </c>
      <c r="B358" s="113" t="s">
        <v>1699</v>
      </c>
    </row>
    <row r="359" spans="1:3" ht="14.5" customHeight="1" x14ac:dyDescent="0.25">
      <c r="A359" s="109" t="s">
        <v>1700</v>
      </c>
      <c r="B359" s="113" t="s">
        <v>1701</v>
      </c>
    </row>
    <row r="360" spans="1:3" ht="14.5" customHeight="1" x14ac:dyDescent="0.25">
      <c r="A360" s="109" t="s">
        <v>1702</v>
      </c>
      <c r="B360" s="113" t="s">
        <v>1703</v>
      </c>
    </row>
    <row r="361" spans="1:3" ht="14.5" customHeight="1" x14ac:dyDescent="0.25">
      <c r="A361" s="109" t="s">
        <v>1704</v>
      </c>
      <c r="B361" s="113" t="s">
        <v>1705</v>
      </c>
      <c r="C361" s="109">
        <v>157</v>
      </c>
    </row>
    <row r="362" spans="1:3" ht="14.5" customHeight="1" x14ac:dyDescent="0.25">
      <c r="A362" s="109" t="s">
        <v>1706</v>
      </c>
      <c r="B362" s="113" t="s">
        <v>1705</v>
      </c>
      <c r="C362" s="109">
        <v>157</v>
      </c>
    </row>
    <row r="363" spans="1:3" ht="14.5" customHeight="1" x14ac:dyDescent="0.25">
      <c r="A363" s="109" t="s">
        <v>1707</v>
      </c>
      <c r="B363" s="113" t="s">
        <v>1708</v>
      </c>
    </row>
    <row r="364" spans="1:3" ht="14.5" customHeight="1" x14ac:dyDescent="0.25">
      <c r="A364" s="109" t="s">
        <v>1709</v>
      </c>
      <c r="B364" s="113" t="s">
        <v>1710</v>
      </c>
    </row>
    <row r="365" spans="1:3" ht="14.5" customHeight="1" x14ac:dyDescent="0.25">
      <c r="A365" s="109" t="s">
        <v>1711</v>
      </c>
      <c r="B365" s="113" t="s">
        <v>1712</v>
      </c>
    </row>
    <row r="366" spans="1:3" ht="14.5" customHeight="1" x14ac:dyDescent="0.25">
      <c r="A366" s="109" t="s">
        <v>1713</v>
      </c>
      <c r="B366" s="113" t="s">
        <v>1714</v>
      </c>
    </row>
    <row r="367" spans="1:3" ht="14.5" customHeight="1" x14ac:dyDescent="0.25">
      <c r="A367" s="109" t="s">
        <v>1715</v>
      </c>
      <c r="B367" s="113" t="s">
        <v>1716</v>
      </c>
    </row>
    <row r="368" spans="1:3" ht="14.5" customHeight="1" x14ac:dyDescent="0.25">
      <c r="A368" s="109" t="s">
        <v>1717</v>
      </c>
      <c r="B368" s="113" t="s">
        <v>1718</v>
      </c>
    </row>
    <row r="369" spans="1:2" ht="14.5" customHeight="1" x14ac:dyDescent="0.25">
      <c r="A369" s="109" t="s">
        <v>1719</v>
      </c>
      <c r="B369" s="113" t="s">
        <v>1720</v>
      </c>
    </row>
    <row r="370" spans="1:2" ht="14.5" customHeight="1" x14ac:dyDescent="0.25">
      <c r="A370" s="109" t="s">
        <v>1721</v>
      </c>
      <c r="B370" s="113" t="s">
        <v>1722</v>
      </c>
    </row>
    <row r="371" spans="1:2" ht="14.5" customHeight="1" x14ac:dyDescent="0.25">
      <c r="A371" s="109" t="s">
        <v>1724</v>
      </c>
      <c r="B371" s="113" t="s">
        <v>1725</v>
      </c>
    </row>
    <row r="372" spans="1:2" ht="14.5" customHeight="1" x14ac:dyDescent="0.25">
      <c r="A372" s="109" t="s">
        <v>1726</v>
      </c>
      <c r="B372" s="113" t="s">
        <v>1727</v>
      </c>
    </row>
    <row r="373" spans="1:2" ht="14.5" customHeight="1" x14ac:dyDescent="0.25">
      <c r="A373" s="109" t="s">
        <v>1728</v>
      </c>
      <c r="B373" s="113" t="s">
        <v>1729</v>
      </c>
    </row>
    <row r="374" spans="1:2" ht="14.5" customHeight="1" x14ac:dyDescent="0.25">
      <c r="A374" s="109" t="s">
        <v>1730</v>
      </c>
      <c r="B374" s="113" t="s">
        <v>1731</v>
      </c>
    </row>
    <row r="375" spans="1:2" ht="14.5" customHeight="1" x14ac:dyDescent="0.25">
      <c r="A375" s="109" t="s">
        <v>1732</v>
      </c>
      <c r="B375" s="113" t="s">
        <v>1733</v>
      </c>
    </row>
    <row r="376" spans="1:2" ht="14.5" customHeight="1" x14ac:dyDescent="0.25">
      <c r="A376" s="109" t="s">
        <v>1735</v>
      </c>
      <c r="B376" s="113" t="s">
        <v>1736</v>
      </c>
    </row>
    <row r="377" spans="1:2" ht="14.5" customHeight="1" x14ac:dyDescent="0.25">
      <c r="A377" s="109" t="s">
        <v>1737</v>
      </c>
      <c r="B377" s="113" t="s">
        <v>1738</v>
      </c>
    </row>
    <row r="378" spans="1:2" ht="14.5" customHeight="1" x14ac:dyDescent="0.25">
      <c r="A378" s="109" t="s">
        <v>1740</v>
      </c>
      <c r="B378" s="113" t="s">
        <v>1741</v>
      </c>
    </row>
    <row r="379" spans="1:2" ht="14.5" customHeight="1" x14ac:dyDescent="0.25">
      <c r="A379" s="109" t="s">
        <v>1742</v>
      </c>
      <c r="B379" s="113" t="s">
        <v>1743</v>
      </c>
    </row>
    <row r="380" spans="1:2" ht="14.5" customHeight="1" x14ac:dyDescent="0.25">
      <c r="A380" s="109" t="s">
        <v>1744</v>
      </c>
      <c r="B380" s="113" t="s">
        <v>1745</v>
      </c>
    </row>
    <row r="381" spans="1:2" ht="14.5" customHeight="1" x14ac:dyDescent="0.25">
      <c r="A381" s="109" t="s">
        <v>1746</v>
      </c>
      <c r="B381" s="113" t="s">
        <v>1747</v>
      </c>
    </row>
    <row r="382" spans="1:2" ht="14.5" customHeight="1" x14ac:dyDescent="0.25">
      <c r="A382" s="109" t="s">
        <v>1748</v>
      </c>
      <c r="B382" s="113" t="s">
        <v>1749</v>
      </c>
    </row>
    <row r="383" spans="1:2" ht="14.5" customHeight="1" x14ac:dyDescent="0.25">
      <c r="A383" s="109" t="s">
        <v>1750</v>
      </c>
      <c r="B383" s="113" t="s">
        <v>1751</v>
      </c>
    </row>
    <row r="384" spans="1:2" ht="14.5" customHeight="1" x14ac:dyDescent="0.25">
      <c r="A384" s="109" t="s">
        <v>1752</v>
      </c>
      <c r="B384" s="113" t="s">
        <v>1753</v>
      </c>
    </row>
    <row r="385" spans="1:2" ht="14.5" customHeight="1" x14ac:dyDescent="0.25">
      <c r="A385" s="109" t="s">
        <v>1754</v>
      </c>
      <c r="B385" s="113" t="s">
        <v>1755</v>
      </c>
    </row>
    <row r="386" spans="1:2" ht="14.5" customHeight="1" x14ac:dyDescent="0.25">
      <c r="A386" s="109" t="s">
        <v>1756</v>
      </c>
      <c r="B386" s="113" t="s">
        <v>1757</v>
      </c>
    </row>
    <row r="387" spans="1:2" ht="14.5" customHeight="1" x14ac:dyDescent="0.25">
      <c r="A387" s="109" t="s">
        <v>1759</v>
      </c>
      <c r="B387" s="113" t="s">
        <v>1760</v>
      </c>
    </row>
    <row r="388" spans="1:2" ht="14.5" customHeight="1" x14ac:dyDescent="0.25">
      <c r="A388" s="109" t="s">
        <v>1761</v>
      </c>
      <c r="B388" s="113" t="s">
        <v>1762</v>
      </c>
    </row>
    <row r="389" spans="1:2" ht="14.5" customHeight="1" x14ac:dyDescent="0.25">
      <c r="A389" s="109" t="s">
        <v>1763</v>
      </c>
      <c r="B389" s="113" t="s">
        <v>1764</v>
      </c>
    </row>
    <row r="390" spans="1:2" ht="14.5" customHeight="1" x14ac:dyDescent="0.25">
      <c r="A390" s="109" t="s">
        <v>1766</v>
      </c>
      <c r="B390" s="113" t="s">
        <v>1767</v>
      </c>
    </row>
    <row r="391" spans="1:2" ht="14.5" customHeight="1" x14ac:dyDescent="0.25">
      <c r="A391" s="109" t="s">
        <v>1768</v>
      </c>
      <c r="B391" s="113" t="s">
        <v>1769</v>
      </c>
    </row>
    <row r="392" spans="1:2" ht="14.5" customHeight="1" x14ac:dyDescent="0.25">
      <c r="A392" s="109" t="s">
        <v>1771</v>
      </c>
      <c r="B392" s="113" t="s">
        <v>1772</v>
      </c>
    </row>
    <row r="393" spans="1:2" ht="14.5" customHeight="1" x14ac:dyDescent="0.25">
      <c r="A393" s="109" t="s">
        <v>1774</v>
      </c>
      <c r="B393" s="113" t="s">
        <v>1775</v>
      </c>
    </row>
    <row r="394" spans="1:2" ht="14.5" customHeight="1" x14ac:dyDescent="0.25">
      <c r="A394" s="109" t="s">
        <v>1776</v>
      </c>
      <c r="B394" s="113" t="s">
        <v>1777</v>
      </c>
    </row>
    <row r="395" spans="1:2" ht="14.5" customHeight="1" x14ac:dyDescent="0.25">
      <c r="A395" s="109" t="s">
        <v>1778</v>
      </c>
      <c r="B395" s="113" t="s">
        <v>1779</v>
      </c>
    </row>
    <row r="396" spans="1:2" ht="14.5" customHeight="1" x14ac:dyDescent="0.25">
      <c r="A396" s="109" t="s">
        <v>1780</v>
      </c>
      <c r="B396" s="113" t="s">
        <v>1781</v>
      </c>
    </row>
    <row r="397" spans="1:2" ht="14.5" customHeight="1" x14ac:dyDescent="0.25">
      <c r="A397" s="109" t="s">
        <v>1782</v>
      </c>
      <c r="B397" s="113" t="s">
        <v>1783</v>
      </c>
    </row>
    <row r="398" spans="1:2" ht="14.5" customHeight="1" x14ac:dyDescent="0.25">
      <c r="A398" s="109" t="s">
        <v>1784</v>
      </c>
      <c r="B398" s="113" t="s">
        <v>1785</v>
      </c>
    </row>
    <row r="399" spans="1:2" ht="14.5" customHeight="1" x14ac:dyDescent="0.25">
      <c r="A399" s="109" t="s">
        <v>1786</v>
      </c>
      <c r="B399" s="113" t="s">
        <v>1787</v>
      </c>
    </row>
    <row r="400" spans="1:2" ht="14.5" customHeight="1" x14ac:dyDescent="0.25">
      <c r="A400" s="109" t="s">
        <v>1788</v>
      </c>
      <c r="B400" s="113" t="s">
        <v>1789</v>
      </c>
    </row>
    <row r="401" spans="1:2" ht="14.5" customHeight="1" x14ac:dyDescent="0.25">
      <c r="A401" s="109" t="s">
        <v>1791</v>
      </c>
      <c r="B401" s="113" t="s">
        <v>1792</v>
      </c>
    </row>
    <row r="402" spans="1:2" ht="14.5" customHeight="1" x14ac:dyDescent="0.25">
      <c r="A402" s="109" t="s">
        <v>1793</v>
      </c>
      <c r="B402" s="113" t="s">
        <v>1794</v>
      </c>
    </row>
    <row r="403" spans="1:2" ht="14.5" customHeight="1" x14ac:dyDescent="0.25">
      <c r="A403" s="109" t="s">
        <v>1795</v>
      </c>
      <c r="B403" s="113" t="s">
        <v>1796</v>
      </c>
    </row>
    <row r="404" spans="1:2" ht="14.5" customHeight="1" x14ac:dyDescent="0.25">
      <c r="A404" s="109" t="s">
        <v>1798</v>
      </c>
      <c r="B404" s="113" t="s">
        <v>1799</v>
      </c>
    </row>
    <row r="405" spans="1:2" ht="14.5" customHeight="1" x14ac:dyDescent="0.25">
      <c r="A405" s="109" t="s">
        <v>1800</v>
      </c>
      <c r="B405" s="113" t="s">
        <v>1801</v>
      </c>
    </row>
    <row r="406" spans="1:2" ht="14.5" customHeight="1" x14ac:dyDescent="0.25">
      <c r="A406" s="109" t="s">
        <v>1802</v>
      </c>
      <c r="B406" s="113" t="s">
        <v>1801</v>
      </c>
    </row>
    <row r="407" spans="1:2" ht="14.5" customHeight="1" x14ac:dyDescent="0.25">
      <c r="A407" s="109" t="s">
        <v>1803</v>
      </c>
      <c r="B407" s="113" t="s">
        <v>1804</v>
      </c>
    </row>
    <row r="408" spans="1:2" ht="14.5" customHeight="1" x14ac:dyDescent="0.25">
      <c r="A408" s="109" t="s">
        <v>1805</v>
      </c>
      <c r="B408" s="113" t="s">
        <v>1806</v>
      </c>
    </row>
    <row r="409" spans="1:2" ht="14.5" customHeight="1" x14ac:dyDescent="0.25">
      <c r="A409" s="109" t="s">
        <v>1807</v>
      </c>
      <c r="B409" s="114" t="s">
        <v>1808</v>
      </c>
    </row>
    <row r="410" spans="1:2" ht="14.5" customHeight="1" x14ac:dyDescent="0.25">
      <c r="A410" s="109" t="s">
        <v>1809</v>
      </c>
      <c r="B410" s="113" t="s">
        <v>1810</v>
      </c>
    </row>
    <row r="411" spans="1:2" ht="14.5" customHeight="1" x14ac:dyDescent="0.25">
      <c r="A411" s="109" t="s">
        <v>1812</v>
      </c>
      <c r="B411" s="113" t="s">
        <v>1813</v>
      </c>
    </row>
    <row r="412" spans="1:2" ht="14.5" customHeight="1" x14ac:dyDescent="0.25">
      <c r="A412" s="109" t="s">
        <v>1815</v>
      </c>
      <c r="B412" s="113" t="s">
        <v>1816</v>
      </c>
    </row>
    <row r="413" spans="1:2" ht="14.5" customHeight="1" x14ac:dyDescent="0.25">
      <c r="A413" s="109" t="s">
        <v>1817</v>
      </c>
      <c r="B413" s="113" t="s">
        <v>1818</v>
      </c>
    </row>
    <row r="414" spans="1:2" ht="14.5" customHeight="1" x14ac:dyDescent="0.25">
      <c r="A414" s="109" t="s">
        <v>1819</v>
      </c>
      <c r="B414" s="113" t="s">
        <v>1820</v>
      </c>
    </row>
    <row r="415" spans="1:2" ht="14.5" customHeight="1" x14ac:dyDescent="0.25">
      <c r="A415" s="109" t="s">
        <v>1821</v>
      </c>
      <c r="B415" s="113" t="s">
        <v>1822</v>
      </c>
    </row>
    <row r="416" spans="1:2" ht="14.5" customHeight="1" x14ac:dyDescent="0.25">
      <c r="A416" s="109" t="s">
        <v>1823</v>
      </c>
      <c r="B416" s="113" t="s">
        <v>1824</v>
      </c>
    </row>
    <row r="417" spans="1:2" ht="14.5" customHeight="1" x14ac:dyDescent="0.25">
      <c r="A417" s="109" t="s">
        <v>1827</v>
      </c>
      <c r="B417" s="113" t="s">
        <v>1828</v>
      </c>
    </row>
    <row r="418" spans="1:2" ht="14.5" customHeight="1" x14ac:dyDescent="0.25">
      <c r="A418" s="109" t="s">
        <v>1829</v>
      </c>
      <c r="B418" s="113" t="s">
        <v>1830</v>
      </c>
    </row>
    <row r="419" spans="1:2" ht="14.5" customHeight="1" x14ac:dyDescent="0.25">
      <c r="A419" s="109" t="s">
        <v>1831</v>
      </c>
      <c r="B419" s="113" t="s">
        <v>1832</v>
      </c>
    </row>
    <row r="420" spans="1:2" ht="14.5" customHeight="1" x14ac:dyDescent="0.25">
      <c r="A420" s="109" t="s">
        <v>1833</v>
      </c>
      <c r="B420" s="113" t="s">
        <v>1834</v>
      </c>
    </row>
    <row r="421" spans="1:2" ht="14.5" customHeight="1" x14ac:dyDescent="0.25">
      <c r="A421" s="109" t="s">
        <v>1835</v>
      </c>
      <c r="B421" s="113" t="s">
        <v>1836</v>
      </c>
    </row>
    <row r="422" spans="1:2" ht="14.5" customHeight="1" x14ac:dyDescent="0.25">
      <c r="A422" s="109" t="s">
        <v>1839</v>
      </c>
      <c r="B422" s="113" t="s">
        <v>1840</v>
      </c>
    </row>
    <row r="423" spans="1:2" ht="14.5" customHeight="1" x14ac:dyDescent="0.25">
      <c r="A423" s="109" t="s">
        <v>1841</v>
      </c>
      <c r="B423" s="113" t="s">
        <v>1842</v>
      </c>
    </row>
    <row r="424" spans="1:2" ht="14.5" customHeight="1" x14ac:dyDescent="0.25">
      <c r="A424" s="109" t="s">
        <v>1843</v>
      </c>
      <c r="B424" s="113" t="s">
        <v>1844</v>
      </c>
    </row>
    <row r="425" spans="1:2" ht="14.5" customHeight="1" x14ac:dyDescent="0.25">
      <c r="A425" s="109" t="s">
        <v>1846</v>
      </c>
      <c r="B425" s="115" t="s">
        <v>1847</v>
      </c>
    </row>
    <row r="426" spans="1:2" ht="14.5" customHeight="1" x14ac:dyDescent="0.25">
      <c r="A426" s="109" t="s">
        <v>1848</v>
      </c>
      <c r="B426" s="115" t="s">
        <v>1849</v>
      </c>
    </row>
    <row r="427" spans="1:2" ht="14.5" customHeight="1" x14ac:dyDescent="0.25">
      <c r="A427" s="109" t="s">
        <v>1850</v>
      </c>
      <c r="B427" s="113" t="s">
        <v>1844</v>
      </c>
    </row>
    <row r="428" spans="1:2" ht="14.5" customHeight="1" x14ac:dyDescent="0.25">
      <c r="A428" s="109" t="s">
        <v>1851</v>
      </c>
      <c r="B428" s="113" t="s">
        <v>1852</v>
      </c>
    </row>
    <row r="429" spans="1:2" ht="14.5" customHeight="1" x14ac:dyDescent="0.25">
      <c r="A429" s="109" t="s">
        <v>1853</v>
      </c>
      <c r="B429" s="113" t="s">
        <v>1854</v>
      </c>
    </row>
    <row r="430" spans="1:2" ht="14.5" customHeight="1" x14ac:dyDescent="0.25">
      <c r="A430" s="109" t="s">
        <v>1855</v>
      </c>
      <c r="B430" s="113" t="s">
        <v>1856</v>
      </c>
    </row>
    <row r="431" spans="1:2" ht="14.5" customHeight="1" x14ac:dyDescent="0.25">
      <c r="A431" s="109" t="s">
        <v>1857</v>
      </c>
      <c r="B431" s="113" t="s">
        <v>1858</v>
      </c>
    </row>
    <row r="432" spans="1:2" ht="14.5" customHeight="1" x14ac:dyDescent="0.25">
      <c r="A432" s="109" t="s">
        <v>1859</v>
      </c>
      <c r="B432" s="113" t="s">
        <v>1860</v>
      </c>
    </row>
    <row r="433" spans="1:2" ht="14.5" customHeight="1" x14ac:dyDescent="0.25">
      <c r="A433" s="109" t="s">
        <v>1861</v>
      </c>
      <c r="B433" s="113" t="s">
        <v>1862</v>
      </c>
    </row>
    <row r="434" spans="1:2" ht="14.5" customHeight="1" x14ac:dyDescent="0.25">
      <c r="A434" s="109" t="s">
        <v>1864</v>
      </c>
      <c r="B434" s="113" t="s">
        <v>1865</v>
      </c>
    </row>
    <row r="435" spans="1:2" ht="14.5" customHeight="1" x14ac:dyDescent="0.25">
      <c r="A435" s="109" t="s">
        <v>1866</v>
      </c>
      <c r="B435" s="113" t="s">
        <v>1867</v>
      </c>
    </row>
    <row r="436" spans="1:2" ht="14.5" customHeight="1" x14ac:dyDescent="0.25">
      <c r="A436" s="109" t="s">
        <v>1868</v>
      </c>
      <c r="B436" s="113" t="s">
        <v>1869</v>
      </c>
    </row>
    <row r="437" spans="1:2" ht="14.5" customHeight="1" x14ac:dyDescent="0.25">
      <c r="A437" s="109" t="s">
        <v>1871</v>
      </c>
      <c r="B437" s="113" t="s">
        <v>1872</v>
      </c>
    </row>
    <row r="438" spans="1:2" ht="14.5" customHeight="1" x14ac:dyDescent="0.25">
      <c r="A438" s="109" t="s">
        <v>1873</v>
      </c>
      <c r="B438" s="113" t="s">
        <v>1874</v>
      </c>
    </row>
    <row r="439" spans="1:2" ht="14.5" customHeight="1" x14ac:dyDescent="0.25">
      <c r="A439" s="109" t="s">
        <v>1876</v>
      </c>
      <c r="B439" s="113" t="s">
        <v>1877</v>
      </c>
    </row>
    <row r="440" spans="1:2" ht="14.5" customHeight="1" x14ac:dyDescent="0.25">
      <c r="A440" s="109" t="s">
        <v>1878</v>
      </c>
      <c r="B440" s="113" t="s">
        <v>1879</v>
      </c>
    </row>
    <row r="441" spans="1:2" ht="14.5" customHeight="1" x14ac:dyDescent="0.25">
      <c r="A441" s="109" t="s">
        <v>1881</v>
      </c>
      <c r="B441" s="113" t="s">
        <v>1882</v>
      </c>
    </row>
    <row r="442" spans="1:2" ht="14.5" customHeight="1" x14ac:dyDescent="0.25">
      <c r="A442" s="109" t="s">
        <v>1885</v>
      </c>
      <c r="B442" s="113" t="s">
        <v>1886</v>
      </c>
    </row>
    <row r="443" spans="1:2" ht="14.5" customHeight="1" x14ac:dyDescent="0.25">
      <c r="A443" s="109" t="s">
        <v>1888</v>
      </c>
      <c r="B443" s="113" t="s">
        <v>1889</v>
      </c>
    </row>
    <row r="444" spans="1:2" ht="14.5" customHeight="1" x14ac:dyDescent="0.25">
      <c r="A444" s="109" t="s">
        <v>1890</v>
      </c>
      <c r="B444" s="113" t="s">
        <v>1891</v>
      </c>
    </row>
    <row r="445" spans="1:2" ht="14.5" customHeight="1" x14ac:dyDescent="0.25">
      <c r="A445" s="109" t="s">
        <v>1892</v>
      </c>
      <c r="B445" s="113" t="s">
        <v>1893</v>
      </c>
    </row>
    <row r="446" spans="1:2" ht="14.5" customHeight="1" x14ac:dyDescent="0.25">
      <c r="A446" s="109" t="s">
        <v>1894</v>
      </c>
      <c r="B446" s="113" t="s">
        <v>1895</v>
      </c>
    </row>
    <row r="447" spans="1:2" ht="14.5" customHeight="1" x14ac:dyDescent="0.25">
      <c r="A447" s="109" t="s">
        <v>1896</v>
      </c>
      <c r="B447" s="113" t="s">
        <v>1897</v>
      </c>
    </row>
    <row r="448" spans="1:2" ht="14.5" customHeight="1" x14ac:dyDescent="0.25">
      <c r="A448" s="109" t="s">
        <v>1898</v>
      </c>
      <c r="B448" s="113" t="s">
        <v>1899</v>
      </c>
    </row>
    <row r="449" spans="1:2" ht="14.5" customHeight="1" x14ac:dyDescent="0.25">
      <c r="A449" s="109" t="s">
        <v>1901</v>
      </c>
      <c r="B449" s="113" t="s">
        <v>1902</v>
      </c>
    </row>
    <row r="450" spans="1:2" ht="14.5" customHeight="1" x14ac:dyDescent="0.25">
      <c r="A450" s="109" t="s">
        <v>1903</v>
      </c>
      <c r="B450" s="113" t="s">
        <v>1904</v>
      </c>
    </row>
    <row r="451" spans="1:2" ht="14.5" customHeight="1" x14ac:dyDescent="0.25">
      <c r="A451" s="109" t="s">
        <v>1907</v>
      </c>
      <c r="B451" s="113" t="s">
        <v>1908</v>
      </c>
    </row>
    <row r="452" spans="1:2" ht="14.5" customHeight="1" x14ac:dyDescent="0.25">
      <c r="A452" s="109" t="s">
        <v>1909</v>
      </c>
      <c r="B452" s="113" t="s">
        <v>1910</v>
      </c>
    </row>
    <row r="453" spans="1:2" ht="14.5" customHeight="1" x14ac:dyDescent="0.25">
      <c r="A453" s="109" t="s">
        <v>1911</v>
      </c>
      <c r="B453" s="109" t="s">
        <v>1912</v>
      </c>
    </row>
    <row r="454" spans="1:2" ht="14.5" customHeight="1" x14ac:dyDescent="0.25">
      <c r="A454" s="109" t="s">
        <v>1914</v>
      </c>
      <c r="B454" s="109" t="s">
        <v>1915</v>
      </c>
    </row>
    <row r="455" spans="1:2" ht="14.5" customHeight="1" x14ac:dyDescent="0.25">
      <c r="A455" s="109" t="s">
        <v>1917</v>
      </c>
      <c r="B455" s="109" t="s">
        <v>1918</v>
      </c>
    </row>
    <row r="456" spans="1:2" ht="14.5" customHeight="1" x14ac:dyDescent="0.25">
      <c r="A456" s="109" t="s">
        <v>1920</v>
      </c>
      <c r="B456" s="109" t="s">
        <v>1921</v>
      </c>
    </row>
    <row r="457" spans="1:2" ht="14.5" customHeight="1" x14ac:dyDescent="0.25">
      <c r="A457" s="109" t="s">
        <v>1922</v>
      </c>
      <c r="B457" s="109" t="s">
        <v>1923</v>
      </c>
    </row>
    <row r="458" spans="1:2" ht="14.5" customHeight="1" x14ac:dyDescent="0.25">
      <c r="A458" s="109" t="s">
        <v>1924</v>
      </c>
      <c r="B458" s="109" t="s">
        <v>1925</v>
      </c>
    </row>
    <row r="459" spans="1:2" ht="14.5" customHeight="1" x14ac:dyDescent="0.25">
      <c r="A459" s="109" t="s">
        <v>1926</v>
      </c>
      <c r="B459" s="109" t="s">
        <v>1927</v>
      </c>
    </row>
    <row r="460" spans="1:2" ht="14.5" customHeight="1" x14ac:dyDescent="0.25">
      <c r="A460" s="109" t="s">
        <v>1928</v>
      </c>
      <c r="B460" s="109" t="s">
        <v>1929</v>
      </c>
    </row>
    <row r="461" spans="1:2" ht="14.5" customHeight="1" x14ac:dyDescent="0.25">
      <c r="A461" s="109" t="s">
        <v>1931</v>
      </c>
      <c r="B461" s="109" t="s">
        <v>1932</v>
      </c>
    </row>
    <row r="462" spans="1:2" ht="14.5" customHeight="1" x14ac:dyDescent="0.25">
      <c r="A462" s="109" t="s">
        <v>1933</v>
      </c>
      <c r="B462" s="109" t="s">
        <v>1934</v>
      </c>
    </row>
    <row r="463" spans="1:2" ht="14.5" customHeight="1" x14ac:dyDescent="0.25">
      <c r="A463" s="109" t="s">
        <v>1935</v>
      </c>
      <c r="B463" s="109" t="s">
        <v>1936</v>
      </c>
    </row>
    <row r="464" spans="1:2" ht="14.5" customHeight="1" x14ac:dyDescent="0.25">
      <c r="A464" s="109" t="s">
        <v>1937</v>
      </c>
      <c r="B464" s="109" t="s">
        <v>1938</v>
      </c>
    </row>
    <row r="465" spans="1:2" ht="14.5" customHeight="1" x14ac:dyDescent="0.25">
      <c r="A465" s="109" t="s">
        <v>1939</v>
      </c>
      <c r="B465" s="116" t="s">
        <v>1940</v>
      </c>
    </row>
    <row r="466" spans="1:2" ht="14.5" customHeight="1" x14ac:dyDescent="0.25">
      <c r="A466" s="109" t="s">
        <v>1941</v>
      </c>
      <c r="B466" s="109" t="s">
        <v>1942</v>
      </c>
    </row>
    <row r="467" spans="1:2" ht="14.5" customHeight="1" x14ac:dyDescent="0.25">
      <c r="A467" s="109" t="s">
        <v>1943</v>
      </c>
      <c r="B467" s="109" t="s">
        <v>1944</v>
      </c>
    </row>
    <row r="468" spans="1:2" ht="14.5" customHeight="1" x14ac:dyDescent="0.25">
      <c r="A468" s="109" t="s">
        <v>1945</v>
      </c>
      <c r="B468" s="109" t="s">
        <v>1946</v>
      </c>
    </row>
    <row r="469" spans="1:2" ht="14.5" customHeight="1" x14ac:dyDescent="0.25">
      <c r="A469" s="109" t="s">
        <v>1947</v>
      </c>
      <c r="B469" s="109" t="s">
        <v>1948</v>
      </c>
    </row>
    <row r="470" spans="1:2" ht="14.5" customHeight="1" x14ac:dyDescent="0.25">
      <c r="A470" s="109" t="s">
        <v>1949</v>
      </c>
      <c r="B470" s="109" t="s">
        <v>1950</v>
      </c>
    </row>
    <row r="471" spans="1:2" ht="14.5" customHeight="1" x14ac:dyDescent="0.25">
      <c r="A471" s="109" t="s">
        <v>1951</v>
      </c>
      <c r="B471" s="109" t="s">
        <v>1952</v>
      </c>
    </row>
    <row r="472" spans="1:2" ht="14.5" customHeight="1" x14ac:dyDescent="0.25">
      <c r="A472" s="109" t="s">
        <v>1953</v>
      </c>
      <c r="B472" s="109" t="s">
        <v>1954</v>
      </c>
    </row>
    <row r="473" spans="1:2" ht="14.5" customHeight="1" x14ac:dyDescent="0.25">
      <c r="A473" s="109" t="s">
        <v>1955</v>
      </c>
      <c r="B473" s="109" t="s">
        <v>1954</v>
      </c>
    </row>
    <row r="474" spans="1:2" ht="14.5" customHeight="1" x14ac:dyDescent="0.25">
      <c r="A474" s="109" t="s">
        <v>1956</v>
      </c>
    </row>
    <row r="475" spans="1:2" ht="14.5" customHeight="1" x14ac:dyDescent="0.25">
      <c r="A475" s="109" t="s">
        <v>1957</v>
      </c>
      <c r="B475" s="109" t="s">
        <v>1958</v>
      </c>
    </row>
    <row r="476" spans="1:2" ht="14.5" customHeight="1" x14ac:dyDescent="0.25">
      <c r="A476" s="109" t="s">
        <v>1959</v>
      </c>
      <c r="B476" s="109" t="s">
        <v>1960</v>
      </c>
    </row>
    <row r="477" spans="1:2" ht="14.5" customHeight="1" x14ac:dyDescent="0.25">
      <c r="A477" s="109" t="s">
        <v>1961</v>
      </c>
      <c r="B477" s="116" t="s">
        <v>1962</v>
      </c>
    </row>
    <row r="478" spans="1:2" ht="14.5" customHeight="1" x14ac:dyDescent="0.25">
      <c r="A478" s="109" t="s">
        <v>1963</v>
      </c>
      <c r="B478" s="109" t="s">
        <v>1964</v>
      </c>
    </row>
    <row r="479" spans="1:2" ht="14.5" customHeight="1" x14ac:dyDescent="0.25">
      <c r="A479" s="109" t="s">
        <v>1966</v>
      </c>
      <c r="B479" s="109" t="s">
        <v>1967</v>
      </c>
    </row>
    <row r="480" spans="1:2" ht="14.5" customHeight="1" x14ac:dyDescent="0.25">
      <c r="A480" s="109" t="s">
        <v>1969</v>
      </c>
      <c r="B480" s="109" t="s">
        <v>1970</v>
      </c>
    </row>
    <row r="481" spans="1:2" ht="14.5" customHeight="1" x14ac:dyDescent="0.25">
      <c r="A481" s="109" t="s">
        <v>1971</v>
      </c>
      <c r="B481" s="109" t="s">
        <v>1972</v>
      </c>
    </row>
    <row r="482" spans="1:2" ht="14.5" customHeight="1" x14ac:dyDescent="0.25">
      <c r="A482" s="109" t="s">
        <v>1973</v>
      </c>
      <c r="B482" s="109" t="s">
        <v>1974</v>
      </c>
    </row>
    <row r="483" spans="1:2" ht="14.5" customHeight="1" x14ac:dyDescent="0.25">
      <c r="A483" s="109" t="s">
        <v>1975</v>
      </c>
      <c r="B483" s="109" t="s">
        <v>1976</v>
      </c>
    </row>
    <row r="484" spans="1:2" ht="14.5" customHeight="1" x14ac:dyDescent="0.25">
      <c r="A484" s="109" t="s">
        <v>1978</v>
      </c>
      <c r="B484" s="109" t="s">
        <v>1979</v>
      </c>
    </row>
    <row r="485" spans="1:2" ht="14.5" customHeight="1" x14ac:dyDescent="0.25">
      <c r="A485" s="109" t="s">
        <v>1980</v>
      </c>
      <c r="B485" s="109" t="s">
        <v>1981</v>
      </c>
    </row>
    <row r="486" spans="1:2" ht="14.5" customHeight="1" x14ac:dyDescent="0.25">
      <c r="A486" s="109" t="s">
        <v>1982</v>
      </c>
      <c r="B486" s="113" t="s">
        <v>1882</v>
      </c>
    </row>
  </sheetData>
  <autoFilter ref="A1:C486" xr:uid="{00000000-0009-0000-0000-000012000000}"/>
  <pageMargins left="0.7" right="0.7" top="0.75" bottom="0.75" header="0.3" footer="0.3"/>
  <pageSetup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7030A0"/>
  </sheetPr>
  <dimension ref="A1:E83"/>
  <sheetViews>
    <sheetView zoomScale="70" zoomScaleNormal="70" workbookViewId="0">
      <pane ySplit="1" topLeftCell="A50" activePane="bottomLeft" state="frozen"/>
      <selection sqref="A1:XFD1048576"/>
      <selection pane="bottomLeft" activeCell="A2" sqref="A2:E83"/>
    </sheetView>
  </sheetViews>
  <sheetFormatPr defaultColWidth="9.109375" defaultRowHeight="12.5" x14ac:dyDescent="0.25"/>
  <cols>
    <col min="1" max="1" width="9.109375" style="109" customWidth="1"/>
    <col min="2" max="2" width="115.44140625" style="109" bestFit="1" customWidth="1"/>
    <col min="3" max="3" width="12.77734375" style="109" bestFit="1" customWidth="1"/>
    <col min="4" max="4" width="37.109375" style="109" customWidth="1"/>
    <col min="5" max="5" width="9.109375" style="109" customWidth="1"/>
    <col min="6" max="16384" width="9.109375" style="109"/>
  </cols>
  <sheetData>
    <row r="1" spans="1:5" ht="26.15" customHeight="1" x14ac:dyDescent="0.25">
      <c r="A1" s="108" t="s">
        <v>861</v>
      </c>
      <c r="B1" s="108" t="s">
        <v>23</v>
      </c>
      <c r="C1" s="117" t="s">
        <v>30</v>
      </c>
      <c r="D1" s="117" t="s">
        <v>1985</v>
      </c>
      <c r="E1" s="117" t="s">
        <v>32</v>
      </c>
    </row>
    <row r="2" spans="1:5" x14ac:dyDescent="0.25">
      <c r="A2" s="109" t="s">
        <v>1016</v>
      </c>
      <c r="B2" s="110" t="s">
        <v>1017</v>
      </c>
      <c r="C2" s="118" t="s">
        <v>2102</v>
      </c>
      <c r="D2" s="109" t="s">
        <v>2103</v>
      </c>
      <c r="E2" s="109" t="s">
        <v>2104</v>
      </c>
    </row>
    <row r="3" spans="1:5" x14ac:dyDescent="0.25">
      <c r="A3" s="109" t="s">
        <v>1019</v>
      </c>
      <c r="B3" s="110" t="s">
        <v>1020</v>
      </c>
      <c r="C3" s="118" t="s">
        <v>2105</v>
      </c>
      <c r="D3" s="109" t="s">
        <v>2106</v>
      </c>
      <c r="E3" s="109" t="s">
        <v>2107</v>
      </c>
    </row>
    <row r="4" spans="1:5" ht="13" customHeight="1" x14ac:dyDescent="0.3">
      <c r="A4" s="109" t="s">
        <v>1022</v>
      </c>
      <c r="B4" s="110" t="s">
        <v>1023</v>
      </c>
      <c r="C4" s="119" t="s">
        <v>2108</v>
      </c>
      <c r="D4" s="109" t="s">
        <v>2109</v>
      </c>
      <c r="E4" s="109" t="s">
        <v>2110</v>
      </c>
    </row>
    <row r="5" spans="1:5" x14ac:dyDescent="0.25">
      <c r="A5" s="109" t="s">
        <v>1025</v>
      </c>
      <c r="B5" s="110" t="s">
        <v>1026</v>
      </c>
      <c r="C5" s="109" t="s">
        <v>2111</v>
      </c>
      <c r="D5" s="109" t="s">
        <v>2112</v>
      </c>
      <c r="E5" s="109" t="s">
        <v>2113</v>
      </c>
    </row>
    <row r="6" spans="1:5" x14ac:dyDescent="0.25">
      <c r="A6" s="109" t="s">
        <v>1028</v>
      </c>
      <c r="B6" s="110" t="s">
        <v>1029</v>
      </c>
      <c r="C6" s="109" t="s">
        <v>2114</v>
      </c>
      <c r="D6" s="109" t="s">
        <v>2115</v>
      </c>
      <c r="E6" s="109" t="s">
        <v>2116</v>
      </c>
    </row>
    <row r="7" spans="1:5" x14ac:dyDescent="0.25">
      <c r="A7" s="109" t="s">
        <v>1032</v>
      </c>
      <c r="B7" s="110" t="s">
        <v>1033</v>
      </c>
      <c r="C7" s="109" t="s">
        <v>2114</v>
      </c>
      <c r="D7" s="109" t="s">
        <v>2115</v>
      </c>
      <c r="E7" s="109" t="s">
        <v>2116</v>
      </c>
    </row>
    <row r="8" spans="1:5" ht="13" customHeight="1" x14ac:dyDescent="0.3">
      <c r="A8" s="109" t="s">
        <v>1034</v>
      </c>
      <c r="B8" s="110" t="s">
        <v>1035</v>
      </c>
      <c r="C8" s="119" t="s">
        <v>2108</v>
      </c>
      <c r="D8" s="109" t="s">
        <v>2109</v>
      </c>
      <c r="E8" s="109" t="s">
        <v>2110</v>
      </c>
    </row>
    <row r="9" spans="1:5" ht="13" customHeight="1" x14ac:dyDescent="0.3">
      <c r="A9" s="109" t="s">
        <v>1366</v>
      </c>
      <c r="B9" s="110" t="s">
        <v>1367</v>
      </c>
      <c r="C9" s="119" t="s">
        <v>2117</v>
      </c>
      <c r="D9" s="109" t="s">
        <v>2118</v>
      </c>
      <c r="E9" s="109" t="s">
        <v>2119</v>
      </c>
    </row>
    <row r="10" spans="1:5" x14ac:dyDescent="0.25">
      <c r="A10" s="109" t="s">
        <v>1036</v>
      </c>
      <c r="B10" s="110" t="s">
        <v>1037</v>
      </c>
      <c r="C10" s="109" t="s">
        <v>2120</v>
      </c>
      <c r="D10" s="109" t="s">
        <v>2121</v>
      </c>
      <c r="E10" s="109" t="s">
        <v>2122</v>
      </c>
    </row>
    <row r="11" spans="1:5" x14ac:dyDescent="0.25">
      <c r="A11" s="109" t="s">
        <v>1039</v>
      </c>
      <c r="B11" s="110" t="s">
        <v>1040</v>
      </c>
      <c r="C11" s="109" t="s">
        <v>2120</v>
      </c>
      <c r="D11" s="109" t="s">
        <v>2121</v>
      </c>
      <c r="E11" s="109" t="s">
        <v>2122</v>
      </c>
    </row>
    <row r="12" spans="1:5" x14ac:dyDescent="0.25">
      <c r="A12" s="109" t="s">
        <v>1041</v>
      </c>
      <c r="B12" s="110" t="s">
        <v>1042</v>
      </c>
      <c r="C12" s="109" t="s">
        <v>2120</v>
      </c>
      <c r="D12" s="109" t="s">
        <v>2121</v>
      </c>
      <c r="E12" s="109" t="s">
        <v>2122</v>
      </c>
    </row>
    <row r="13" spans="1:5" x14ac:dyDescent="0.25">
      <c r="A13" s="109" t="s">
        <v>1043</v>
      </c>
      <c r="B13" s="110" t="s">
        <v>1044</v>
      </c>
      <c r="C13" s="109" t="s">
        <v>2123</v>
      </c>
      <c r="D13" s="109" t="s">
        <v>2124</v>
      </c>
      <c r="E13" s="109" t="s">
        <v>2125</v>
      </c>
    </row>
    <row r="14" spans="1:5" x14ac:dyDescent="0.25">
      <c r="A14" s="109" t="s">
        <v>1045</v>
      </c>
      <c r="B14" s="110" t="s">
        <v>1046</v>
      </c>
      <c r="C14" s="109" t="s">
        <v>1989</v>
      </c>
      <c r="D14" s="109" t="s">
        <v>1990</v>
      </c>
      <c r="E14" s="109" t="s">
        <v>1991</v>
      </c>
    </row>
    <row r="15" spans="1:5" x14ac:dyDescent="0.25">
      <c r="A15" s="109" t="s">
        <v>1048</v>
      </c>
      <c r="B15" s="110" t="s">
        <v>1049</v>
      </c>
      <c r="C15" s="109" t="s">
        <v>1989</v>
      </c>
      <c r="D15" s="109" t="s">
        <v>1990</v>
      </c>
      <c r="E15" s="109" t="s">
        <v>1991</v>
      </c>
    </row>
    <row r="16" spans="1:5" x14ac:dyDescent="0.25">
      <c r="A16" s="109" t="s">
        <v>1050</v>
      </c>
      <c r="B16" s="110" t="s">
        <v>1051</v>
      </c>
      <c r="C16" s="109" t="s">
        <v>1989</v>
      </c>
      <c r="D16" s="109" t="s">
        <v>1990</v>
      </c>
      <c r="E16" s="109" t="s">
        <v>1991</v>
      </c>
    </row>
    <row r="17" spans="1:5" x14ac:dyDescent="0.25">
      <c r="A17" s="109" t="s">
        <v>1052</v>
      </c>
      <c r="B17" s="110" t="s">
        <v>1053</v>
      </c>
      <c r="C17" s="109" t="s">
        <v>1989</v>
      </c>
      <c r="D17" s="109" t="s">
        <v>1990</v>
      </c>
      <c r="E17" s="109" t="s">
        <v>1991</v>
      </c>
    </row>
    <row r="18" spans="1:5" x14ac:dyDescent="0.25">
      <c r="A18" s="109" t="s">
        <v>1054</v>
      </c>
      <c r="B18" s="111" t="s">
        <v>1055</v>
      </c>
      <c r="C18" s="109" t="s">
        <v>1989</v>
      </c>
      <c r="D18" s="109" t="s">
        <v>1990</v>
      </c>
      <c r="E18" s="109" t="s">
        <v>1991</v>
      </c>
    </row>
    <row r="19" spans="1:5" x14ac:dyDescent="0.25">
      <c r="A19" s="109" t="s">
        <v>1056</v>
      </c>
      <c r="B19" s="110" t="s">
        <v>1057</v>
      </c>
      <c r="C19" s="109" t="s">
        <v>1992</v>
      </c>
      <c r="D19" s="109" t="s">
        <v>1993</v>
      </c>
      <c r="E19" s="109" t="s">
        <v>1994</v>
      </c>
    </row>
    <row r="20" spans="1:5" x14ac:dyDescent="0.25">
      <c r="A20" s="109" t="s">
        <v>1059</v>
      </c>
      <c r="B20" s="110" t="s">
        <v>1060</v>
      </c>
      <c r="C20" s="109" t="s">
        <v>1986</v>
      </c>
      <c r="D20" s="109" t="s">
        <v>1987</v>
      </c>
      <c r="E20" s="109" t="s">
        <v>1988</v>
      </c>
    </row>
    <row r="21" spans="1:5" x14ac:dyDescent="0.25">
      <c r="A21" s="109" t="s">
        <v>1062</v>
      </c>
      <c r="B21" s="110" t="s">
        <v>1063</v>
      </c>
      <c r="C21" s="109" t="s">
        <v>1998</v>
      </c>
      <c r="D21" s="109" t="s">
        <v>1999</v>
      </c>
      <c r="E21" s="109" t="s">
        <v>2000</v>
      </c>
    </row>
    <row r="22" spans="1:5" x14ac:dyDescent="0.25">
      <c r="A22" s="109" t="s">
        <v>1065</v>
      </c>
      <c r="B22" s="110" t="s">
        <v>1066</v>
      </c>
      <c r="C22" s="109" t="s">
        <v>2126</v>
      </c>
      <c r="D22" s="109" t="s">
        <v>2127</v>
      </c>
      <c r="E22" s="109" t="s">
        <v>2128</v>
      </c>
    </row>
    <row r="23" spans="1:5" x14ac:dyDescent="0.25">
      <c r="A23" s="109" t="s">
        <v>1068</v>
      </c>
      <c r="B23" s="110" t="s">
        <v>1069</v>
      </c>
      <c r="C23" s="109" t="s">
        <v>1995</v>
      </c>
      <c r="D23" s="109" t="s">
        <v>1996</v>
      </c>
      <c r="E23" s="109" t="s">
        <v>1997</v>
      </c>
    </row>
    <row r="24" spans="1:5" x14ac:dyDescent="0.25">
      <c r="A24" s="109" t="s">
        <v>1070</v>
      </c>
      <c r="B24" s="110" t="s">
        <v>1071</v>
      </c>
      <c r="C24" s="109" t="s">
        <v>1995</v>
      </c>
      <c r="D24" s="109" t="s">
        <v>1996</v>
      </c>
      <c r="E24" s="109" t="s">
        <v>1997</v>
      </c>
    </row>
    <row r="25" spans="1:5" x14ac:dyDescent="0.25">
      <c r="A25" s="109" t="s">
        <v>1072</v>
      </c>
      <c r="B25" s="110" t="s">
        <v>1073</v>
      </c>
      <c r="C25" s="109" t="s">
        <v>1995</v>
      </c>
      <c r="D25" s="109" t="s">
        <v>1996</v>
      </c>
      <c r="E25" s="109" t="s">
        <v>1997</v>
      </c>
    </row>
    <row r="26" spans="1:5" x14ac:dyDescent="0.25">
      <c r="A26" s="109" t="s">
        <v>1074</v>
      </c>
      <c r="B26" s="110" t="s">
        <v>1075</v>
      </c>
      <c r="C26" s="109" t="s">
        <v>1995</v>
      </c>
      <c r="D26" s="109" t="s">
        <v>1996</v>
      </c>
      <c r="E26" s="109" t="s">
        <v>1997</v>
      </c>
    </row>
    <row r="27" spans="1:5" x14ac:dyDescent="0.25">
      <c r="A27" s="109" t="s">
        <v>1363</v>
      </c>
      <c r="B27" s="111" t="s">
        <v>1078</v>
      </c>
      <c r="C27" s="109" t="s">
        <v>2004</v>
      </c>
      <c r="D27" s="109" t="s">
        <v>2005</v>
      </c>
      <c r="E27" s="109" t="s">
        <v>2006</v>
      </c>
    </row>
    <row r="28" spans="1:5" x14ac:dyDescent="0.25">
      <c r="A28" s="109" t="s">
        <v>1080</v>
      </c>
      <c r="B28" s="111" t="s">
        <v>1081</v>
      </c>
      <c r="C28" s="109" t="s">
        <v>2108</v>
      </c>
      <c r="D28" s="109" t="s">
        <v>2109</v>
      </c>
      <c r="E28" s="109" t="s">
        <v>2110</v>
      </c>
    </row>
    <row r="29" spans="1:5" x14ac:dyDescent="0.25">
      <c r="A29" s="109" t="s">
        <v>1085</v>
      </c>
      <c r="B29" s="110" t="s">
        <v>1086</v>
      </c>
      <c r="C29" s="109" t="s">
        <v>2001</v>
      </c>
      <c r="D29" s="109" t="s">
        <v>2002</v>
      </c>
      <c r="E29" s="109" t="s">
        <v>2003</v>
      </c>
    </row>
    <row r="30" spans="1:5" x14ac:dyDescent="0.25">
      <c r="A30" s="109" t="s">
        <v>1088</v>
      </c>
      <c r="B30" s="110" t="s">
        <v>1089</v>
      </c>
      <c r="C30" s="109" t="s">
        <v>2007</v>
      </c>
      <c r="D30" s="109" t="s">
        <v>2008</v>
      </c>
      <c r="E30" s="109" t="s">
        <v>2009</v>
      </c>
    </row>
    <row r="31" spans="1:5" x14ac:dyDescent="0.25">
      <c r="A31" s="109" t="s">
        <v>1091</v>
      </c>
      <c r="B31" s="110" t="s">
        <v>1092</v>
      </c>
      <c r="C31" s="109" t="s">
        <v>2007</v>
      </c>
      <c r="D31" s="109" t="s">
        <v>2008</v>
      </c>
      <c r="E31" s="109" t="s">
        <v>2009</v>
      </c>
    </row>
    <row r="32" spans="1:5" x14ac:dyDescent="0.25">
      <c r="A32" s="109" t="s">
        <v>1094</v>
      </c>
      <c r="B32" s="110" t="s">
        <v>1095</v>
      </c>
      <c r="C32" s="109" t="s">
        <v>2007</v>
      </c>
      <c r="D32" s="109" t="s">
        <v>2008</v>
      </c>
      <c r="E32" s="109" t="s">
        <v>2009</v>
      </c>
    </row>
    <row r="33" spans="1:5" x14ac:dyDescent="0.25">
      <c r="A33" s="109" t="s">
        <v>1096</v>
      </c>
      <c r="B33" s="110" t="s">
        <v>1097</v>
      </c>
      <c r="C33" s="109" t="s">
        <v>2007</v>
      </c>
      <c r="D33" s="109" t="s">
        <v>2008</v>
      </c>
      <c r="E33" s="109" t="s">
        <v>2009</v>
      </c>
    </row>
    <row r="34" spans="1:5" x14ac:dyDescent="0.25">
      <c r="A34" s="109" t="s">
        <v>1098</v>
      </c>
      <c r="B34" s="110" t="s">
        <v>1099</v>
      </c>
      <c r="C34" s="109" t="s">
        <v>2007</v>
      </c>
      <c r="D34" s="109" t="s">
        <v>2008</v>
      </c>
      <c r="E34" s="109" t="s">
        <v>2009</v>
      </c>
    </row>
    <row r="35" spans="1:5" x14ac:dyDescent="0.25">
      <c r="A35" s="109" t="s">
        <v>2101</v>
      </c>
      <c r="B35" s="110"/>
      <c r="C35" s="109" t="s">
        <v>2007</v>
      </c>
      <c r="D35" s="109" t="s">
        <v>2008</v>
      </c>
      <c r="E35" s="109" t="s">
        <v>2009</v>
      </c>
    </row>
    <row r="36" spans="1:5" x14ac:dyDescent="0.25">
      <c r="A36" s="109" t="s">
        <v>1101</v>
      </c>
      <c r="B36" s="110" t="s">
        <v>1102</v>
      </c>
      <c r="C36" s="109" t="s">
        <v>2007</v>
      </c>
      <c r="D36" s="109" t="s">
        <v>2008</v>
      </c>
      <c r="E36" s="109" t="s">
        <v>2009</v>
      </c>
    </row>
    <row r="37" spans="1:5" x14ac:dyDescent="0.25">
      <c r="A37" s="109" t="s">
        <v>1105</v>
      </c>
      <c r="B37" s="110" t="s">
        <v>1106</v>
      </c>
      <c r="C37" s="109" t="s">
        <v>2007</v>
      </c>
      <c r="D37" s="109" t="s">
        <v>2008</v>
      </c>
      <c r="E37" s="109" t="s">
        <v>2009</v>
      </c>
    </row>
    <row r="38" spans="1:5" x14ac:dyDescent="0.25">
      <c r="A38" s="109" t="s">
        <v>1107</v>
      </c>
      <c r="B38" s="110" t="s">
        <v>1108</v>
      </c>
      <c r="C38" s="109" t="s">
        <v>2007</v>
      </c>
      <c r="D38" s="109" t="s">
        <v>2008</v>
      </c>
      <c r="E38" s="109" t="s">
        <v>2009</v>
      </c>
    </row>
    <row r="39" spans="1:5" x14ac:dyDescent="0.25">
      <c r="A39" s="109" t="s">
        <v>1110</v>
      </c>
      <c r="B39" s="110" t="s">
        <v>1111</v>
      </c>
      <c r="C39" s="109" t="s">
        <v>2007</v>
      </c>
      <c r="D39" s="109" t="s">
        <v>2008</v>
      </c>
      <c r="E39" s="109" t="s">
        <v>2009</v>
      </c>
    </row>
    <row r="40" spans="1:5" x14ac:dyDescent="0.25">
      <c r="A40" s="109" t="s">
        <v>1112</v>
      </c>
      <c r="B40" s="110" t="s">
        <v>1113</v>
      </c>
      <c r="C40" s="109" t="s">
        <v>2007</v>
      </c>
      <c r="D40" s="109" t="s">
        <v>2008</v>
      </c>
      <c r="E40" s="109" t="s">
        <v>2009</v>
      </c>
    </row>
    <row r="41" spans="1:5" x14ac:dyDescent="0.25">
      <c r="A41" s="109" t="s">
        <v>1115</v>
      </c>
      <c r="B41" s="110" t="s">
        <v>1116</v>
      </c>
      <c r="C41" s="109" t="s">
        <v>2007</v>
      </c>
      <c r="D41" s="109" t="s">
        <v>2008</v>
      </c>
      <c r="E41" s="109" t="s">
        <v>2009</v>
      </c>
    </row>
    <row r="42" spans="1:5" x14ac:dyDescent="0.25">
      <c r="A42" s="109" t="s">
        <v>1117</v>
      </c>
      <c r="B42" s="110" t="s">
        <v>1118</v>
      </c>
      <c r="C42" s="109" t="s">
        <v>2007</v>
      </c>
      <c r="D42" s="109" t="s">
        <v>2008</v>
      </c>
      <c r="E42" s="109" t="s">
        <v>2009</v>
      </c>
    </row>
    <row r="43" spans="1:5" ht="13" customHeight="1" x14ac:dyDescent="0.3">
      <c r="A43" s="109" t="s">
        <v>1119</v>
      </c>
      <c r="B43" s="110" t="s">
        <v>1120</v>
      </c>
      <c r="C43" s="120" t="s">
        <v>2007</v>
      </c>
      <c r="D43" s="109" t="s">
        <v>2008</v>
      </c>
      <c r="E43" s="109" t="s">
        <v>2009</v>
      </c>
    </row>
    <row r="44" spans="1:5" x14ac:dyDescent="0.25">
      <c r="A44" s="109" t="s">
        <v>1121</v>
      </c>
      <c r="B44" s="110" t="s">
        <v>1122</v>
      </c>
      <c r="C44" s="109" t="s">
        <v>2007</v>
      </c>
      <c r="D44" s="109" t="s">
        <v>2008</v>
      </c>
      <c r="E44" s="109" t="s">
        <v>2009</v>
      </c>
    </row>
    <row r="45" spans="1:5" x14ac:dyDescent="0.25">
      <c r="A45" s="109" t="s">
        <v>1123</v>
      </c>
      <c r="B45" s="110" t="s">
        <v>1124</v>
      </c>
    </row>
    <row r="46" spans="1:5" x14ac:dyDescent="0.25">
      <c r="A46" s="109" t="s">
        <v>1126</v>
      </c>
      <c r="B46" s="110" t="s">
        <v>1127</v>
      </c>
    </row>
    <row r="47" spans="1:5" x14ac:dyDescent="0.25">
      <c r="A47" s="109" t="s">
        <v>1128</v>
      </c>
      <c r="B47" s="110" t="s">
        <v>1129</v>
      </c>
    </row>
    <row r="48" spans="1:5" x14ac:dyDescent="0.25">
      <c r="A48" s="109" t="s">
        <v>1130</v>
      </c>
      <c r="B48" s="110" t="s">
        <v>1131</v>
      </c>
    </row>
    <row r="49" spans="1:5" x14ac:dyDescent="0.25">
      <c r="A49" s="109" t="s">
        <v>1132</v>
      </c>
      <c r="B49" s="110" t="s">
        <v>1133</v>
      </c>
      <c r="C49" s="109" t="s">
        <v>2010</v>
      </c>
      <c r="D49" s="109" t="s">
        <v>2011</v>
      </c>
      <c r="E49" s="109" t="s">
        <v>2012</v>
      </c>
    </row>
    <row r="50" spans="1:5" x14ac:dyDescent="0.25">
      <c r="A50" s="109" t="s">
        <v>1135</v>
      </c>
      <c r="B50" s="110" t="s">
        <v>1136</v>
      </c>
      <c r="C50" s="109" t="s">
        <v>2129</v>
      </c>
      <c r="D50" s="109" t="s">
        <v>2130</v>
      </c>
      <c r="E50" s="109" t="s">
        <v>2131</v>
      </c>
    </row>
    <row r="51" spans="1:5" x14ac:dyDescent="0.25">
      <c r="A51" s="109" t="s">
        <v>1137</v>
      </c>
      <c r="B51" s="110" t="s">
        <v>1138</v>
      </c>
      <c r="C51" s="109" t="s">
        <v>2016</v>
      </c>
      <c r="D51" s="109" t="s">
        <v>2017</v>
      </c>
      <c r="E51" s="109" t="s">
        <v>2018</v>
      </c>
    </row>
    <row r="52" spans="1:5" x14ac:dyDescent="0.25">
      <c r="A52" s="109" t="s">
        <v>1139</v>
      </c>
      <c r="B52" s="110" t="s">
        <v>1140</v>
      </c>
      <c r="C52" s="109" t="s">
        <v>2022</v>
      </c>
      <c r="D52" s="109" t="s">
        <v>2023</v>
      </c>
      <c r="E52" s="109" t="s">
        <v>2024</v>
      </c>
    </row>
    <row r="53" spans="1:5" x14ac:dyDescent="0.25">
      <c r="A53" s="109" t="s">
        <v>1141</v>
      </c>
      <c r="B53" s="110" t="s">
        <v>1142</v>
      </c>
      <c r="C53" s="109" t="s">
        <v>2016</v>
      </c>
      <c r="D53" s="109" t="s">
        <v>2017</v>
      </c>
      <c r="E53" s="109" t="s">
        <v>2018</v>
      </c>
    </row>
    <row r="54" spans="1:5" x14ac:dyDescent="0.25">
      <c r="A54" s="109" t="s">
        <v>1143</v>
      </c>
      <c r="B54" s="110" t="s">
        <v>1144</v>
      </c>
      <c r="C54" s="109" t="s">
        <v>2019</v>
      </c>
      <c r="D54" s="109" t="s">
        <v>2020</v>
      </c>
      <c r="E54" s="109" t="s">
        <v>2021</v>
      </c>
    </row>
    <row r="55" spans="1:5" x14ac:dyDescent="0.25">
      <c r="A55" s="109" t="s">
        <v>1145</v>
      </c>
      <c r="B55" s="110" t="s">
        <v>1146</v>
      </c>
      <c r="C55" s="109" t="s">
        <v>2028</v>
      </c>
      <c r="D55" s="109" t="s">
        <v>2029</v>
      </c>
      <c r="E55" s="109" t="s">
        <v>2030</v>
      </c>
    </row>
    <row r="56" spans="1:5" x14ac:dyDescent="0.25">
      <c r="A56" s="109" t="s">
        <v>1148</v>
      </c>
      <c r="B56" s="110" t="s">
        <v>1149</v>
      </c>
      <c r="C56" s="109" t="s">
        <v>2031</v>
      </c>
      <c r="D56" s="109" t="s">
        <v>2032</v>
      </c>
      <c r="E56" s="109" t="s">
        <v>2033</v>
      </c>
    </row>
    <row r="57" spans="1:5" x14ac:dyDescent="0.25">
      <c r="A57" s="109" t="s">
        <v>1150</v>
      </c>
      <c r="B57" s="110" t="s">
        <v>1151</v>
      </c>
      <c r="C57" s="109" t="s">
        <v>2034</v>
      </c>
      <c r="D57" s="109" t="s">
        <v>2035</v>
      </c>
      <c r="E57" s="109" t="s">
        <v>2036</v>
      </c>
    </row>
    <row r="58" spans="1:5" x14ac:dyDescent="0.25">
      <c r="A58" s="109" t="s">
        <v>1152</v>
      </c>
      <c r="B58" s="110" t="s">
        <v>1153</v>
      </c>
      <c r="C58" s="109" t="s">
        <v>2132</v>
      </c>
      <c r="D58" s="109" t="s">
        <v>2133</v>
      </c>
      <c r="E58" s="109" t="s">
        <v>2134</v>
      </c>
    </row>
    <row r="59" spans="1:5" x14ac:dyDescent="0.25">
      <c r="A59" s="109" t="s">
        <v>1154</v>
      </c>
      <c r="B59" s="110" t="s">
        <v>1155</v>
      </c>
      <c r="C59" s="109" t="s">
        <v>2135</v>
      </c>
      <c r="D59" s="109" t="s">
        <v>2136</v>
      </c>
      <c r="E59" s="109" t="s">
        <v>2137</v>
      </c>
    </row>
    <row r="60" spans="1:5" x14ac:dyDescent="0.25">
      <c r="A60" s="109" t="s">
        <v>1156</v>
      </c>
      <c r="B60" s="110" t="s">
        <v>1157</v>
      </c>
      <c r="C60" s="109" t="s">
        <v>2037</v>
      </c>
      <c r="D60" s="109" t="s">
        <v>2038</v>
      </c>
      <c r="E60" s="109" t="s">
        <v>2039</v>
      </c>
    </row>
    <row r="61" spans="1:5" x14ac:dyDescent="0.25">
      <c r="A61" s="109" t="s">
        <v>1158</v>
      </c>
      <c r="B61" s="110" t="s">
        <v>1159</v>
      </c>
      <c r="C61" s="109" t="s">
        <v>2040</v>
      </c>
      <c r="D61" s="109" t="s">
        <v>2041</v>
      </c>
      <c r="E61" s="109" t="s">
        <v>2042</v>
      </c>
    </row>
    <row r="62" spans="1:5" x14ac:dyDescent="0.25">
      <c r="A62" s="109" t="s">
        <v>1160</v>
      </c>
      <c r="B62" s="110" t="s">
        <v>1161</v>
      </c>
      <c r="C62" s="109" t="s">
        <v>2043</v>
      </c>
      <c r="D62" s="109" t="s">
        <v>2044</v>
      </c>
      <c r="E62" s="109" t="s">
        <v>2045</v>
      </c>
    </row>
    <row r="63" spans="1:5" x14ac:dyDescent="0.25">
      <c r="A63" s="109" t="s">
        <v>1164</v>
      </c>
      <c r="B63" s="110" t="s">
        <v>1165</v>
      </c>
      <c r="C63" s="109" t="s">
        <v>573</v>
      </c>
      <c r="D63" s="109" t="s">
        <v>574</v>
      </c>
      <c r="E63" s="109" t="s">
        <v>575</v>
      </c>
    </row>
    <row r="64" spans="1:5" x14ac:dyDescent="0.25">
      <c r="A64" s="109" t="s">
        <v>1167</v>
      </c>
      <c r="B64" s="110" t="s">
        <v>1168</v>
      </c>
      <c r="C64" s="109" t="s">
        <v>2046</v>
      </c>
      <c r="D64" s="109" t="s">
        <v>2047</v>
      </c>
      <c r="E64" s="109" t="s">
        <v>2048</v>
      </c>
    </row>
    <row r="65" spans="1:5" x14ac:dyDescent="0.25">
      <c r="A65" s="109" t="s">
        <v>1170</v>
      </c>
      <c r="B65" s="110" t="s">
        <v>1171</v>
      </c>
      <c r="C65" s="109" t="s">
        <v>573</v>
      </c>
      <c r="D65" s="109" t="s">
        <v>574</v>
      </c>
      <c r="E65" s="109" t="s">
        <v>575</v>
      </c>
    </row>
    <row r="66" spans="1:5" x14ac:dyDescent="0.25">
      <c r="A66" s="109" t="s">
        <v>1173</v>
      </c>
      <c r="B66" s="111" t="s">
        <v>1174</v>
      </c>
    </row>
    <row r="67" spans="1:5" x14ac:dyDescent="0.25">
      <c r="A67" s="109" t="s">
        <v>1176</v>
      </c>
      <c r="B67" s="110" t="s">
        <v>1177</v>
      </c>
      <c r="C67" s="109" t="s">
        <v>2055</v>
      </c>
      <c r="D67" s="109" t="s">
        <v>2056</v>
      </c>
      <c r="E67" s="109" t="s">
        <v>2057</v>
      </c>
    </row>
    <row r="68" spans="1:5" x14ac:dyDescent="0.25">
      <c r="A68" s="109" t="s">
        <v>1180</v>
      </c>
      <c r="B68" s="110" t="s">
        <v>1181</v>
      </c>
      <c r="C68" s="109" t="s">
        <v>2058</v>
      </c>
      <c r="D68" s="109" t="s">
        <v>2059</v>
      </c>
      <c r="E68" s="109" t="s">
        <v>2060</v>
      </c>
    </row>
    <row r="69" spans="1:5" x14ac:dyDescent="0.25">
      <c r="A69" s="109" t="s">
        <v>1183</v>
      </c>
      <c r="B69" s="110" t="s">
        <v>1184</v>
      </c>
      <c r="C69" s="109" t="s">
        <v>2061</v>
      </c>
      <c r="D69" s="109" t="s">
        <v>2062</v>
      </c>
      <c r="E69" s="109" t="s">
        <v>2063</v>
      </c>
    </row>
    <row r="70" spans="1:5" x14ac:dyDescent="0.25">
      <c r="A70" s="109" t="s">
        <v>1186</v>
      </c>
      <c r="B70" s="110" t="s">
        <v>1187</v>
      </c>
      <c r="C70" s="109" t="s">
        <v>2138</v>
      </c>
      <c r="D70" s="109" t="s">
        <v>2139</v>
      </c>
      <c r="E70" s="109" t="s">
        <v>2140</v>
      </c>
    </row>
    <row r="71" spans="1:5" x14ac:dyDescent="0.25">
      <c r="A71" s="109" t="s">
        <v>1189</v>
      </c>
      <c r="B71" s="110" t="s">
        <v>1190</v>
      </c>
      <c r="C71" s="109" t="s">
        <v>2141</v>
      </c>
      <c r="D71" s="109" t="s">
        <v>2142</v>
      </c>
      <c r="E71" s="109" t="s">
        <v>2143</v>
      </c>
    </row>
    <row r="72" spans="1:5" x14ac:dyDescent="0.25">
      <c r="A72" s="109" t="s">
        <v>1192</v>
      </c>
      <c r="B72" s="110" t="s">
        <v>1193</v>
      </c>
      <c r="C72" s="109" t="s">
        <v>2144</v>
      </c>
      <c r="D72" s="109" t="s">
        <v>2145</v>
      </c>
      <c r="E72" s="109" t="s">
        <v>2146</v>
      </c>
    </row>
    <row r="73" spans="1:5" x14ac:dyDescent="0.25">
      <c r="A73" s="109" t="s">
        <v>1195</v>
      </c>
      <c r="B73" s="110" t="s">
        <v>1196</v>
      </c>
      <c r="C73" s="109" t="s">
        <v>2147</v>
      </c>
      <c r="D73" s="109" t="s">
        <v>2148</v>
      </c>
      <c r="E73" s="109" t="s">
        <v>2149</v>
      </c>
    </row>
    <row r="74" spans="1:5" x14ac:dyDescent="0.25">
      <c r="A74" s="109" t="s">
        <v>1198</v>
      </c>
      <c r="B74" s="111" t="s">
        <v>1199</v>
      </c>
    </row>
    <row r="75" spans="1:5" x14ac:dyDescent="0.25">
      <c r="A75" s="109" t="s">
        <v>1201</v>
      </c>
      <c r="B75" s="110" t="s">
        <v>1202</v>
      </c>
      <c r="C75" s="109" t="s">
        <v>2150</v>
      </c>
      <c r="D75" s="109" t="s">
        <v>2151</v>
      </c>
      <c r="E75" s="109" t="s">
        <v>2152</v>
      </c>
    </row>
    <row r="76" spans="1:5" ht="13" customHeight="1" x14ac:dyDescent="0.3">
      <c r="A76" s="109" t="s">
        <v>1204</v>
      </c>
      <c r="B76" s="110" t="s">
        <v>1205</v>
      </c>
      <c r="C76" s="120" t="s">
        <v>2153</v>
      </c>
      <c r="D76" s="109" t="s">
        <v>2154</v>
      </c>
      <c r="E76" s="109" t="s">
        <v>2155</v>
      </c>
    </row>
    <row r="77" spans="1:5" x14ac:dyDescent="0.25">
      <c r="A77" s="109" t="s">
        <v>1207</v>
      </c>
      <c r="B77" s="110" t="s">
        <v>1208</v>
      </c>
      <c r="C77" s="109" t="s">
        <v>2156</v>
      </c>
      <c r="D77" s="109" t="s">
        <v>2157</v>
      </c>
      <c r="E77" s="109" t="s">
        <v>2158</v>
      </c>
    </row>
    <row r="78" spans="1:5" x14ac:dyDescent="0.25">
      <c r="A78" s="109" t="s">
        <v>1211</v>
      </c>
      <c r="B78" s="110" t="s">
        <v>1212</v>
      </c>
      <c r="C78" s="109" t="s">
        <v>2156</v>
      </c>
      <c r="D78" s="109" t="s">
        <v>2157</v>
      </c>
      <c r="E78" s="109" t="s">
        <v>2158</v>
      </c>
    </row>
    <row r="79" spans="1:5" x14ac:dyDescent="0.25">
      <c r="A79" s="109" t="s">
        <v>1213</v>
      </c>
      <c r="B79" s="110" t="s">
        <v>1214</v>
      </c>
      <c r="C79" s="109" t="s">
        <v>2156</v>
      </c>
      <c r="D79" s="109" t="s">
        <v>2157</v>
      </c>
      <c r="E79" s="109" t="s">
        <v>2158</v>
      </c>
    </row>
    <row r="80" spans="1:5" x14ac:dyDescent="0.25">
      <c r="A80" s="109" t="s">
        <v>1216</v>
      </c>
      <c r="B80" s="110" t="s">
        <v>1217</v>
      </c>
      <c r="C80" s="109" t="s">
        <v>2156</v>
      </c>
      <c r="D80" s="109" t="s">
        <v>2157</v>
      </c>
      <c r="E80" s="109" t="s">
        <v>2158</v>
      </c>
    </row>
    <row r="81" spans="1:5" x14ac:dyDescent="0.25">
      <c r="A81" s="109" t="s">
        <v>1218</v>
      </c>
      <c r="B81" s="110" t="s">
        <v>1219</v>
      </c>
      <c r="C81" s="109" t="s">
        <v>2156</v>
      </c>
      <c r="D81" s="109" t="s">
        <v>2157</v>
      </c>
      <c r="E81" s="109" t="s">
        <v>2158</v>
      </c>
    </row>
    <row r="82" spans="1:5" x14ac:dyDescent="0.25">
      <c r="A82" s="109" t="s">
        <v>1221</v>
      </c>
      <c r="B82" s="110" t="s">
        <v>1222</v>
      </c>
      <c r="C82" s="109" t="s">
        <v>2156</v>
      </c>
      <c r="D82" s="109" t="s">
        <v>2157</v>
      </c>
      <c r="E82" s="109" t="s">
        <v>2158</v>
      </c>
    </row>
    <row r="83" spans="1:5" x14ac:dyDescent="0.25">
      <c r="A83" s="109" t="s">
        <v>1223</v>
      </c>
      <c r="B83" s="110" t="s">
        <v>1224</v>
      </c>
      <c r="C83" s="109" t="s">
        <v>2156</v>
      </c>
      <c r="D83" s="109" t="s">
        <v>2157</v>
      </c>
      <c r="E83" s="109" t="s">
        <v>2158</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7030A0"/>
  </sheetPr>
  <dimension ref="A3:C7"/>
  <sheetViews>
    <sheetView workbookViewId="0">
      <selection activeCell="A6" sqref="A6"/>
    </sheetView>
  </sheetViews>
  <sheetFormatPr defaultRowHeight="12" x14ac:dyDescent="0.3"/>
  <sheetData>
    <row r="3" spans="1:3" x14ac:dyDescent="0.3">
      <c r="A3" s="45">
        <v>1171</v>
      </c>
      <c r="B3" s="45">
        <f>SUMIF('Trial Balance'!E:E,A3,'Trial Balance'!H:H)</f>
        <v>0</v>
      </c>
      <c r="C3" s="45" t="str">
        <f>IF(B3&lt;0,"C","D")</f>
        <v>D</v>
      </c>
    </row>
    <row r="4" spans="1:3" x14ac:dyDescent="0.3">
      <c r="A4" s="45">
        <v>1172</v>
      </c>
      <c r="B4" s="45">
        <f>SUMIF('Trial Balance'!E:E,A4,'Trial Balance'!H:H)</f>
        <v>0</v>
      </c>
      <c r="C4" s="45" t="str">
        <f>IF(B4&lt;0,"C","D")</f>
        <v>D</v>
      </c>
    </row>
    <row r="5" spans="1:3" x14ac:dyDescent="0.3">
      <c r="A5" s="45">
        <v>1173</v>
      </c>
      <c r="B5" s="45">
        <f>SUMIF('Trial Balance'!E:E,A5,'Trial Balance'!H:H)</f>
        <v>0</v>
      </c>
      <c r="C5" s="45" t="str">
        <f>IF(B5&lt;0,"C","D")</f>
        <v>D</v>
      </c>
    </row>
    <row r="6" spans="1:3" x14ac:dyDescent="0.3">
      <c r="A6" s="45">
        <v>1174</v>
      </c>
      <c r="B6" s="45">
        <f>SUMIF('Trial Balance'!E:E,A6,'Trial Balance'!H:H)</f>
        <v>0</v>
      </c>
      <c r="C6" s="45" t="str">
        <f>IF(B6&lt;0,"C","D")</f>
        <v>D</v>
      </c>
    </row>
    <row r="7" spans="1:3" x14ac:dyDescent="0.3">
      <c r="A7" s="45">
        <v>1176</v>
      </c>
      <c r="B7" s="45">
        <f>SUMIF('Trial Balance'!E:E,A7,'Trial Balance'!H:H)</f>
        <v>0</v>
      </c>
      <c r="C7" s="45" t="str">
        <f>IF(B7&lt;0,"C","D")</f>
        <v>D</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7030A0"/>
  </sheetPr>
  <dimension ref="A2:C40"/>
  <sheetViews>
    <sheetView topLeftCell="A15" workbookViewId="0">
      <selection activeCell="E24" sqref="E24"/>
    </sheetView>
  </sheetViews>
  <sheetFormatPr defaultRowHeight="12" x14ac:dyDescent="0.3"/>
  <cols>
    <col min="1" max="1" width="49.77734375" bestFit="1" customWidth="1"/>
    <col min="2" max="2" width="12.109375" bestFit="1" customWidth="1"/>
  </cols>
  <sheetData>
    <row r="2" spans="1:2" x14ac:dyDescent="0.3">
      <c r="A2" s="3" t="s">
        <v>2064</v>
      </c>
      <c r="B2" s="3" t="s">
        <v>4</v>
      </c>
    </row>
    <row r="3" spans="1:2" x14ac:dyDescent="0.3">
      <c r="A3" t="s">
        <v>62</v>
      </c>
      <c r="B3">
        <f>_xlfn.XLOOKUP(A3,'1. F10'!L:L,'1. F10'!C:C)</f>
        <v>7</v>
      </c>
    </row>
    <row r="4" spans="1:2" x14ac:dyDescent="0.3">
      <c r="A4" t="s">
        <v>74</v>
      </c>
      <c r="B4">
        <f>_xlfn.XLOOKUP(A4,'1. F10'!L:L,'1. F10'!C:C)</f>
        <v>17</v>
      </c>
    </row>
    <row r="5" spans="1:2" x14ac:dyDescent="0.3">
      <c r="A5" t="s">
        <v>77</v>
      </c>
      <c r="B5">
        <f>_xlfn.XLOOKUP(A5,'1. F10'!L:L,'1. F10'!C:C)</f>
        <v>18</v>
      </c>
    </row>
    <row r="6" spans="1:2" x14ac:dyDescent="0.3">
      <c r="A6" t="s">
        <v>79</v>
      </c>
      <c r="B6">
        <f>_xlfn.XLOOKUP(A6,'1. F10'!L:L,'1. F10'!C:C)</f>
        <v>19</v>
      </c>
    </row>
    <row r="7" spans="1:2" x14ac:dyDescent="0.3">
      <c r="A7" t="s">
        <v>81</v>
      </c>
      <c r="B7">
        <f>_xlfn.XLOOKUP(A7,'1. F10'!L:L,'1. F10'!C:C)</f>
        <v>20</v>
      </c>
    </row>
    <row r="8" spans="1:2" x14ac:dyDescent="0.3">
      <c r="A8" t="s">
        <v>83</v>
      </c>
      <c r="B8">
        <f>_xlfn.XLOOKUP(A8,'1. F10'!L:L,'1. F10'!C:C)</f>
        <v>21</v>
      </c>
    </row>
    <row r="9" spans="1:2" x14ac:dyDescent="0.3">
      <c r="A9" t="s">
        <v>85</v>
      </c>
      <c r="B9">
        <f>_xlfn.XLOOKUP(A9,'1. F10'!L:L,'1. F10'!C:C)</f>
        <v>22</v>
      </c>
    </row>
    <row r="10" spans="1:2" x14ac:dyDescent="0.3">
      <c r="A10" t="s">
        <v>87</v>
      </c>
      <c r="B10">
        <f>_xlfn.XLOOKUP(A10,'1. F10'!L:L,'1. F10'!C:C)</f>
        <v>23</v>
      </c>
    </row>
    <row r="11" spans="1:2" x14ac:dyDescent="0.3">
      <c r="A11" t="s">
        <v>91</v>
      </c>
      <c r="B11">
        <f>_xlfn.XLOOKUP(A11,'1. F10'!L:L,'1. F10'!C:C)</f>
        <v>30</v>
      </c>
    </row>
    <row r="12" spans="1:2" x14ac:dyDescent="0.3">
      <c r="A12" t="s">
        <v>105</v>
      </c>
      <c r="B12">
        <f>_xlfn.XLOOKUP(A12,'1. F10'!L:L,'1. F10'!C:C)</f>
        <v>36</v>
      </c>
    </row>
    <row r="13" spans="1:2" x14ac:dyDescent="0.3">
      <c r="A13" t="s">
        <v>110</v>
      </c>
      <c r="B13">
        <f>_xlfn.XLOOKUP(A13,'1. F10'!L:L,'1. F10'!C:C)</f>
        <v>39</v>
      </c>
    </row>
    <row r="14" spans="1:2" x14ac:dyDescent="0.3">
      <c r="A14" t="s">
        <v>112</v>
      </c>
      <c r="B14">
        <f>_xlfn.XLOOKUP(A14,'1. F10'!L:L,'1. F10'!C:C)</f>
        <v>40</v>
      </c>
    </row>
    <row r="15" spans="1:2" x14ac:dyDescent="0.3">
      <c r="A15" t="s">
        <v>115</v>
      </c>
      <c r="B15">
        <f>_xlfn.XLOOKUP(A15,'1. F10'!L:L,'1. F10'!C:C)</f>
        <v>42</v>
      </c>
    </row>
    <row r="16" spans="1:2" x14ac:dyDescent="0.3">
      <c r="A16" t="s">
        <v>120</v>
      </c>
      <c r="B16">
        <f>_xlfn.XLOOKUP(A16,'1. F10'!L:L,'1. F10'!C:C)</f>
        <v>45</v>
      </c>
    </row>
    <row r="17" spans="1:2" x14ac:dyDescent="0.3">
      <c r="A17" t="s">
        <v>122</v>
      </c>
      <c r="B17">
        <f>_xlfn.XLOOKUP(A17,'1. F10'!L:L,'1. F10'!C:C)</f>
        <v>46</v>
      </c>
    </row>
    <row r="18" spans="1:2" x14ac:dyDescent="0.3">
      <c r="A18" t="s">
        <v>124</v>
      </c>
      <c r="B18">
        <f>_xlfn.XLOOKUP(A18,'1. F10'!L:L,'1. F10'!C:C)</f>
        <v>47</v>
      </c>
    </row>
    <row r="19" spans="1:2" x14ac:dyDescent="0.3">
      <c r="A19" t="s">
        <v>126</v>
      </c>
      <c r="B19">
        <f>_xlfn.XLOOKUP(A19,'1. F10'!L:L,'1. F10'!C:C)</f>
        <v>48</v>
      </c>
    </row>
    <row r="20" spans="1:2" x14ac:dyDescent="0.3">
      <c r="A20" t="s">
        <v>128</v>
      </c>
      <c r="B20">
        <f>_xlfn.XLOOKUP(A20,'1. F10'!L:L,'1. F10'!C:C)</f>
        <v>49</v>
      </c>
    </row>
    <row r="21" spans="1:2" x14ac:dyDescent="0.3">
      <c r="A21" t="s">
        <v>130</v>
      </c>
      <c r="B21">
        <f>_xlfn.XLOOKUP(A21,'1. F10'!L:L,'1. F10'!C:C)</f>
        <v>50</v>
      </c>
    </row>
    <row r="22" spans="1:2" x14ac:dyDescent="0.3">
      <c r="A22" t="s">
        <v>132</v>
      </c>
      <c r="B22">
        <f>_xlfn.XLOOKUP(A22,'1. F10'!L:L,'1. F10'!C:C)</f>
        <v>51</v>
      </c>
    </row>
    <row r="23" spans="1:2" x14ac:dyDescent="0.3">
      <c r="A23" t="s">
        <v>134</v>
      </c>
      <c r="B23">
        <f>_xlfn.XLOOKUP(A23,'1. F10'!L:L,'1. F10'!C:C)</f>
        <v>52</v>
      </c>
    </row>
    <row r="24" spans="1:2" x14ac:dyDescent="0.3">
      <c r="A24" t="s">
        <v>140</v>
      </c>
      <c r="B24">
        <f>_xlfn.XLOOKUP(A24,'1. F10'!L:L,'1. F10'!C:C)</f>
        <v>56</v>
      </c>
    </row>
    <row r="25" spans="1:2" x14ac:dyDescent="0.3">
      <c r="A25" t="s">
        <v>142</v>
      </c>
      <c r="B25">
        <f>_xlfn.XLOOKUP(A25,'1. F10'!L:L,'1. F10'!C:C)</f>
        <v>57</v>
      </c>
    </row>
    <row r="26" spans="1:2" x14ac:dyDescent="0.3">
      <c r="A26" t="s">
        <v>143</v>
      </c>
      <c r="B26">
        <f>_xlfn.XLOOKUP(A26,'1. F10'!L:L,'1. F10'!C:C)</f>
        <v>58</v>
      </c>
    </row>
    <row r="27" spans="1:2" x14ac:dyDescent="0.3">
      <c r="A27" t="s">
        <v>145</v>
      </c>
      <c r="B27">
        <f>_xlfn.XLOOKUP(A27,'1. F10'!L:L,'1. F10'!C:C)</f>
        <v>59</v>
      </c>
    </row>
    <row r="28" spans="1:2" x14ac:dyDescent="0.3">
      <c r="A28" t="s">
        <v>146</v>
      </c>
      <c r="B28">
        <f>_xlfn.XLOOKUP(A28,'1. F10'!L:L,'1. F10'!C:C)</f>
        <v>60</v>
      </c>
    </row>
    <row r="29" spans="1:2" x14ac:dyDescent="0.3">
      <c r="A29" t="s">
        <v>148</v>
      </c>
      <c r="B29">
        <f>_xlfn.XLOOKUP(A29,'1. F10'!L:L,'1. F10'!C:C)</f>
        <v>61</v>
      </c>
    </row>
    <row r="30" spans="1:2" x14ac:dyDescent="0.3">
      <c r="A30" t="s">
        <v>149</v>
      </c>
      <c r="B30">
        <f>_xlfn.XLOOKUP(A30,'1. F10'!L:L,'1. F10'!C:C)</f>
        <v>62</v>
      </c>
    </row>
    <row r="31" spans="1:2" x14ac:dyDescent="0.3">
      <c r="A31" t="s">
        <v>151</v>
      </c>
      <c r="B31">
        <f>_xlfn.XLOOKUP(A31,'1. F10'!L:L,'1. F10'!C:C)</f>
        <v>63</v>
      </c>
    </row>
    <row r="32" spans="1:2" x14ac:dyDescent="0.3">
      <c r="A32" t="s">
        <v>158</v>
      </c>
      <c r="B32">
        <f>_xlfn.XLOOKUP(A32,'1. F10'!L:L,'1. F10'!C:C)</f>
        <v>68</v>
      </c>
    </row>
    <row r="33" spans="1:3" x14ac:dyDescent="0.3">
      <c r="A33" t="s">
        <v>171</v>
      </c>
      <c r="B33">
        <f>_xlfn.XLOOKUP(A33,'1. F10'!L:L,'1. F10'!C:C)</f>
        <v>79</v>
      </c>
    </row>
    <row r="34" spans="1:3" x14ac:dyDescent="0.3">
      <c r="A34" t="s">
        <v>173</v>
      </c>
      <c r="B34">
        <f>_xlfn.XLOOKUP(A34,'1. F10'!L:L,'1. F10'!C:C)</f>
        <v>85</v>
      </c>
    </row>
    <row r="35" spans="1:3" x14ac:dyDescent="0.3">
      <c r="A35" t="s">
        <v>181</v>
      </c>
      <c r="B35">
        <f>_xlfn.XLOOKUP(A35,'1. F10'!L:L,'1. F10'!C:C)</f>
        <v>86</v>
      </c>
    </row>
    <row r="36" spans="1:3" x14ac:dyDescent="0.3">
      <c r="A36" t="s">
        <v>183</v>
      </c>
      <c r="B36">
        <f>_xlfn.XLOOKUP(A36,'1. F10'!L:L,'1. F10'!C:C)</f>
        <v>87</v>
      </c>
    </row>
    <row r="37" spans="1:3" x14ac:dyDescent="0.3">
      <c r="A37" t="s">
        <v>184</v>
      </c>
      <c r="B37">
        <f>_xlfn.XLOOKUP(A37,'1. F10'!L:L,'1. F10'!C:C)</f>
        <v>91</v>
      </c>
    </row>
    <row r="38" spans="1:3" x14ac:dyDescent="0.3">
      <c r="A38" t="s">
        <v>194</v>
      </c>
      <c r="B38">
        <f>_xlfn.XLOOKUP(A38,'1. F10'!L:L,'1. F10'!C:C)</f>
        <v>95</v>
      </c>
      <c r="C38">
        <f>'1. F10'!C124</f>
        <v>96</v>
      </c>
    </row>
    <row r="39" spans="1:3" x14ac:dyDescent="0.3">
      <c r="A39" t="s">
        <v>198</v>
      </c>
      <c r="B39">
        <f>_xlfn.XLOOKUP(A39,'1. F10'!L:L,'1. F10'!C:C)</f>
        <v>97</v>
      </c>
      <c r="C39">
        <f>'1. F10'!C127</f>
        <v>98</v>
      </c>
    </row>
    <row r="40" spans="1:3" x14ac:dyDescent="0.3">
      <c r="A40" t="s">
        <v>39</v>
      </c>
      <c r="B40">
        <f>_xlfn.XLOOKUP(A40,'1. F10'!L:L,'1. F10'!C:C)</f>
        <v>99</v>
      </c>
    </row>
  </sheetData>
  <autoFilter ref="A2:B40" xr:uid="{00000000-0009-0000-0000-000015000000}"/>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2CB30-4C9C-49A0-9CF5-6015DD900E66}">
  <sheetPr>
    <tabColor rgb="FFFF0000"/>
  </sheetPr>
  <dimension ref="A2:C22"/>
  <sheetViews>
    <sheetView showGridLines="0" workbookViewId="0">
      <selection activeCell="E23" sqref="E23"/>
    </sheetView>
  </sheetViews>
  <sheetFormatPr defaultRowHeight="12" x14ac:dyDescent="0.3"/>
  <cols>
    <col min="1" max="1" width="38.77734375" customWidth="1"/>
    <col min="2" max="2" width="23.44140625" bestFit="1" customWidth="1"/>
    <col min="3" max="3" width="17.109375" customWidth="1"/>
  </cols>
  <sheetData>
    <row r="2" spans="1:3" ht="19.5" x14ac:dyDescent="0.45">
      <c r="A2" s="210" t="s">
        <v>2374</v>
      </c>
    </row>
    <row r="3" spans="1:3" x14ac:dyDescent="0.3">
      <c r="A3" s="33"/>
    </row>
    <row r="6" spans="1:3" x14ac:dyDescent="0.3">
      <c r="A6" s="209" t="s">
        <v>2372</v>
      </c>
    </row>
    <row r="8" spans="1:3" ht="12.5" thickBot="1" x14ac:dyDescent="0.35">
      <c r="A8" s="23"/>
      <c r="B8" s="23"/>
      <c r="C8" s="23"/>
    </row>
    <row r="9" spans="1:3" ht="25" thickTop="1" thickBot="1" x14ac:dyDescent="0.35">
      <c r="A9" s="207" t="s">
        <v>2368</v>
      </c>
      <c r="B9" s="207" t="s">
        <v>2369</v>
      </c>
      <c r="C9" s="208" t="s">
        <v>2370</v>
      </c>
    </row>
    <row r="10" spans="1:3" ht="12.5" thickTop="1" x14ac:dyDescent="0.3">
      <c r="A10" s="3" t="s">
        <v>205</v>
      </c>
      <c r="B10" s="9">
        <f>'1. F10'!E40+'1. F10'!E61+'1. F10'!E62</f>
        <v>0</v>
      </c>
      <c r="C10" t="str">
        <f>IF(B10&gt;16000000,"DA","NU")</f>
        <v>NU</v>
      </c>
    </row>
    <row r="11" spans="1:3" x14ac:dyDescent="0.3">
      <c r="A11" s="3" t="s">
        <v>2366</v>
      </c>
      <c r="B11" s="9">
        <f>'2. F20'!E12</f>
        <v>0</v>
      </c>
      <c r="C11" t="str">
        <f>IF(B11&gt;32000000,"DA","NU")</f>
        <v>NU</v>
      </c>
    </row>
    <row r="12" spans="1:3" ht="12.5" thickBot="1" x14ac:dyDescent="0.35">
      <c r="A12" s="16" t="s">
        <v>2367</v>
      </c>
      <c r="B12" s="24">
        <f>'3. F30'!$D$47</f>
        <v>0</v>
      </c>
      <c r="C12" s="23" t="str">
        <f>IF(B12&gt;50,"DA","NU")</f>
        <v>NU</v>
      </c>
    </row>
    <row r="13" spans="1:3" ht="12.5" thickTop="1" x14ac:dyDescent="0.3"/>
    <row r="15" spans="1:3" x14ac:dyDescent="0.3">
      <c r="A15" s="209" t="s">
        <v>2373</v>
      </c>
    </row>
    <row r="17" spans="1:3" ht="12.5" thickBot="1" x14ac:dyDescent="0.35">
      <c r="A17" s="23"/>
      <c r="B17" s="23"/>
      <c r="C17" s="23"/>
    </row>
    <row r="18" spans="1:3" ht="25" thickTop="1" thickBot="1" x14ac:dyDescent="0.35">
      <c r="A18" s="207" t="s">
        <v>2368</v>
      </c>
      <c r="B18" s="207" t="s">
        <v>2369</v>
      </c>
      <c r="C18" s="208" t="s">
        <v>2371</v>
      </c>
    </row>
    <row r="19" spans="1:3" ht="12.5" thickTop="1" x14ac:dyDescent="0.3">
      <c r="A19" s="3" t="s">
        <v>205</v>
      </c>
      <c r="B19" s="9">
        <f>'1. F10'!E40+'1. F10'!E61+'1. F10'!E62</f>
        <v>0</v>
      </c>
      <c r="C19" t="str">
        <f>IF(B19&gt;17500000,"DA","NU")</f>
        <v>NU</v>
      </c>
    </row>
    <row r="20" spans="1:3" x14ac:dyDescent="0.3">
      <c r="A20" s="3" t="s">
        <v>2366</v>
      </c>
      <c r="B20" s="9">
        <f>'2. F20'!E12</f>
        <v>0</v>
      </c>
      <c r="C20" t="str">
        <f>IF(B20&gt;35000000,"DA","NU")</f>
        <v>NU</v>
      </c>
    </row>
    <row r="21" spans="1:3" ht="12.5" thickBot="1" x14ac:dyDescent="0.35">
      <c r="A21" s="16" t="s">
        <v>2367</v>
      </c>
      <c r="B21" s="24">
        <f>'3. F30'!$D$47</f>
        <v>0</v>
      </c>
      <c r="C21" s="23" t="str">
        <f>IF(B21&gt;50,"DA","NU")</f>
        <v>NU</v>
      </c>
    </row>
    <row r="22" spans="1:3" ht="12.5" thickTop="1" x14ac:dyDescent="0.3"/>
  </sheetData>
  <conditionalFormatting sqref="C10:C12">
    <cfRule type="containsText" dxfId="1" priority="2" operator="containsText" text="DA">
      <formula>NOT(ISERROR(SEARCH("DA",C10)))</formula>
    </cfRule>
  </conditionalFormatting>
  <conditionalFormatting sqref="C19:C21">
    <cfRule type="containsText" dxfId="0" priority="1" operator="containsText" text="DA">
      <formula>NOT(ISERROR(SEARCH("DA",C19)))</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M137"/>
  <sheetViews>
    <sheetView showGridLines="0" workbookViewId="0">
      <selection activeCell="B16" sqref="B16"/>
    </sheetView>
  </sheetViews>
  <sheetFormatPr defaultColWidth="13.109375" defaultRowHeight="12" outlineLevelCol="1" x14ac:dyDescent="0.3"/>
  <cols>
    <col min="1" max="1" width="62.109375" customWidth="1"/>
    <col min="2" max="3" width="19.44140625" customWidth="1"/>
    <col min="4" max="4" width="13.6640625" bestFit="1" customWidth="1"/>
    <col min="5" max="6" width="14.77734375" bestFit="1" customWidth="1"/>
    <col min="7" max="7" width="20.109375" bestFit="1" customWidth="1"/>
    <col min="8" max="8" width="1" customWidth="1"/>
    <col min="12" max="12" width="13.109375" hidden="1" customWidth="1" outlineLevel="1"/>
    <col min="13" max="13" width="13.109375" collapsed="1"/>
  </cols>
  <sheetData>
    <row r="1" spans="1:12" x14ac:dyDescent="0.3">
      <c r="A1" s="1" t="s">
        <v>0</v>
      </c>
      <c r="B1" s="18">
        <f>'Trial Balance'!B1</f>
        <v>0</v>
      </c>
      <c r="C1" s="3"/>
    </row>
    <row r="2" spans="1:12" x14ac:dyDescent="0.3">
      <c r="A2" s="1" t="s">
        <v>1</v>
      </c>
      <c r="B2" s="18">
        <f>'Trial Balance'!B2</f>
        <v>0</v>
      </c>
      <c r="C2" s="3"/>
    </row>
    <row r="3" spans="1:12" x14ac:dyDescent="0.3">
      <c r="A3" s="1" t="s">
        <v>6</v>
      </c>
      <c r="B3" s="18">
        <f>'Trial Balance'!B3</f>
        <v>0</v>
      </c>
      <c r="C3" s="3"/>
    </row>
    <row r="4" spans="1:12" x14ac:dyDescent="0.3">
      <c r="A4" s="1" t="s">
        <v>7</v>
      </c>
      <c r="B4" s="18">
        <f>'Trial Balance'!B4</f>
        <v>0</v>
      </c>
      <c r="C4" s="3"/>
    </row>
    <row r="5" spans="1:12" x14ac:dyDescent="0.3">
      <c r="A5" s="1" t="s">
        <v>8</v>
      </c>
      <c r="B5" s="18">
        <f>'Trial Balance'!B5</f>
        <v>0</v>
      </c>
      <c r="C5" s="3"/>
    </row>
    <row r="6" spans="1:12" x14ac:dyDescent="0.3">
      <c r="A6" s="1" t="s">
        <v>9</v>
      </c>
      <c r="B6" s="18">
        <f>'Trial Balance'!B6</f>
        <v>0</v>
      </c>
      <c r="C6" s="3"/>
    </row>
    <row r="7" spans="1:12" x14ac:dyDescent="0.3">
      <c r="A7" s="1" t="s">
        <v>11</v>
      </c>
      <c r="B7" s="18">
        <f>'Trial Balance'!B7</f>
        <v>0</v>
      </c>
      <c r="C7" s="18"/>
    </row>
    <row r="9" spans="1:12" x14ac:dyDescent="0.3">
      <c r="I9" s="38" t="s">
        <v>43</v>
      </c>
      <c r="J9" s="38" t="s">
        <v>44</v>
      </c>
    </row>
    <row r="10" spans="1:12" x14ac:dyDescent="0.3">
      <c r="A10" s="26" t="s">
        <v>45</v>
      </c>
      <c r="B10" s="3"/>
      <c r="C10" s="3"/>
      <c r="D10" s="38" t="s">
        <v>46</v>
      </c>
      <c r="E10" s="38" t="s">
        <v>47</v>
      </c>
      <c r="I10" s="27">
        <f>SUM(I14:I132)</f>
        <v>0</v>
      </c>
      <c r="J10" s="27">
        <f>SUM(J14:J132)</f>
        <v>0</v>
      </c>
    </row>
    <row r="11" spans="1:12" ht="24.65" customHeight="1" thickBot="1" x14ac:dyDescent="0.35">
      <c r="A11" s="39" t="s">
        <v>48</v>
      </c>
      <c r="B11" s="40" t="s">
        <v>49</v>
      </c>
      <c r="C11" s="40" t="s">
        <v>50</v>
      </c>
      <c r="D11" s="39">
        <f>'Trial Balance'!J6</f>
        <v>-1</v>
      </c>
      <c r="E11" s="39">
        <f>'Trial Balance'!K6</f>
        <v>0</v>
      </c>
      <c r="F11" s="41" t="s">
        <v>4</v>
      </c>
      <c r="G11" s="41" t="s">
        <v>51</v>
      </c>
      <c r="I11" s="41" t="s">
        <v>5</v>
      </c>
      <c r="J11" s="41" t="s">
        <v>3</v>
      </c>
      <c r="L11" s="41" t="s">
        <v>52</v>
      </c>
    </row>
    <row r="12" spans="1:12" ht="12.65" customHeight="1" thickTop="1" x14ac:dyDescent="0.3">
      <c r="A12" s="42" t="s">
        <v>53</v>
      </c>
      <c r="B12" s="43"/>
      <c r="C12" s="43"/>
      <c r="D12" s="43"/>
      <c r="E12" s="43"/>
    </row>
    <row r="13" spans="1:12" x14ac:dyDescent="0.3">
      <c r="A13" s="44" t="s">
        <v>54</v>
      </c>
      <c r="B13" s="45"/>
      <c r="C13" s="45"/>
      <c r="D13" s="45"/>
      <c r="E13" s="45"/>
    </row>
    <row r="14" spans="1:12" x14ac:dyDescent="0.3">
      <c r="A14" s="45" t="s">
        <v>55</v>
      </c>
      <c r="B14" s="45">
        <v>1</v>
      </c>
      <c r="C14" s="45">
        <v>1</v>
      </c>
      <c r="D14" s="46">
        <f>ROUND(SUMIF('Trial Balance'!N:N,F14,'Trial Balance'!H:H),0)</f>
        <v>0</v>
      </c>
      <c r="E14" s="46">
        <f>ROUND(SUMIF('Trial Balance'!N:N,F14,'Trial Balance'!K:K),0)+G14</f>
        <v>0</v>
      </c>
      <c r="F14" t="str">
        <f t="shared" ref="F14:F20" si="0">"BS"&amp;C14</f>
        <v>BS1</v>
      </c>
      <c r="I14" s="9">
        <f>SUMIF('Trial Balance'!N:N,F14,'Trial Balance'!H:H)</f>
        <v>0</v>
      </c>
      <c r="J14" s="9">
        <f>SUMIF('Trial Balance'!N:N,F14,'Trial Balance'!K:K)</f>
        <v>0</v>
      </c>
    </row>
    <row r="15" spans="1:12" x14ac:dyDescent="0.3">
      <c r="A15" s="45" t="s">
        <v>56</v>
      </c>
      <c r="B15" s="45">
        <v>2</v>
      </c>
      <c r="C15" s="45">
        <v>2</v>
      </c>
      <c r="D15" s="46">
        <f>ROUND(SUMIF('Trial Balance'!N:N,F15,'Trial Balance'!H:H),0)</f>
        <v>0</v>
      </c>
      <c r="E15" s="46">
        <f>ROUND(SUMIF('Trial Balance'!N:N,F15,'Trial Balance'!K:K),0)+G15</f>
        <v>0</v>
      </c>
      <c r="F15" t="str">
        <f t="shared" si="0"/>
        <v>BS2</v>
      </c>
      <c r="I15" s="9">
        <f>SUMIF('Trial Balance'!N:N,F15,'Trial Balance'!H:H)</f>
        <v>0</v>
      </c>
      <c r="J15" s="9">
        <f>SUMIF('Trial Balance'!N:N,F15,'Trial Balance'!K:K)</f>
        <v>0</v>
      </c>
    </row>
    <row r="16" spans="1:12" x14ac:dyDescent="0.3">
      <c r="A16" s="45" t="s">
        <v>57</v>
      </c>
      <c r="B16" s="45">
        <v>3</v>
      </c>
      <c r="C16" s="45">
        <v>3</v>
      </c>
      <c r="D16" s="46">
        <f>ROUND(SUMIF('Trial Balance'!N:N,F16,'Trial Balance'!H:H),0)</f>
        <v>0</v>
      </c>
      <c r="E16" s="46">
        <f>ROUND(SUMIF('Trial Balance'!N:N,F16,'Trial Balance'!K:K),0)+G16</f>
        <v>0</v>
      </c>
      <c r="F16" t="str">
        <f t="shared" si="0"/>
        <v>BS3</v>
      </c>
      <c r="I16" s="9">
        <f>SUMIF('Trial Balance'!N:N,F16,'Trial Balance'!H:H)</f>
        <v>0</v>
      </c>
      <c r="J16" s="9">
        <f>SUMIF('Trial Balance'!N:N,F16,'Trial Balance'!K:K)</f>
        <v>0</v>
      </c>
    </row>
    <row r="17" spans="1:12" x14ac:dyDescent="0.3">
      <c r="A17" s="45" t="s">
        <v>58</v>
      </c>
      <c r="B17" s="45">
        <v>4</v>
      </c>
      <c r="C17" s="45">
        <v>4</v>
      </c>
      <c r="D17" s="46">
        <f>ROUND(SUMIF('Trial Balance'!N:N,F17,'Trial Balance'!H:H),0)</f>
        <v>0</v>
      </c>
      <c r="E17" s="46">
        <f>ROUND(SUMIF('Trial Balance'!N:N,F17,'Trial Balance'!K:K),0)+G17</f>
        <v>0</v>
      </c>
      <c r="F17" t="str">
        <f t="shared" si="0"/>
        <v>BS4</v>
      </c>
      <c r="I17" s="9">
        <f>SUMIF('Trial Balance'!N:N,F17,'Trial Balance'!H:H)</f>
        <v>0</v>
      </c>
      <c r="J17" s="9">
        <f>SUMIF('Trial Balance'!N:N,F17,'Trial Balance'!K:K)</f>
        <v>0</v>
      </c>
    </row>
    <row r="18" spans="1:12" x14ac:dyDescent="0.3">
      <c r="A18" s="45" t="s">
        <v>59</v>
      </c>
      <c r="B18" s="45">
        <v>5</v>
      </c>
      <c r="C18" s="45">
        <v>5</v>
      </c>
      <c r="D18" s="46">
        <f>ROUND(SUMIF('Trial Balance'!N:N,F18,'Trial Balance'!H:H),0)</f>
        <v>0</v>
      </c>
      <c r="E18" s="46">
        <f>ROUND(SUMIF('Trial Balance'!N:N,F18,'Trial Balance'!K:K),0)+G18</f>
        <v>0</v>
      </c>
      <c r="F18" t="str">
        <f t="shared" si="0"/>
        <v>BS5</v>
      </c>
      <c r="I18" s="9">
        <f>SUMIF('Trial Balance'!N:N,F18,'Trial Balance'!H:H)</f>
        <v>0</v>
      </c>
      <c r="J18" s="9">
        <f>SUMIF('Trial Balance'!N:N,F18,'Trial Balance'!K:K)</f>
        <v>0</v>
      </c>
    </row>
    <row r="19" spans="1:12" x14ac:dyDescent="0.3">
      <c r="A19" s="45" t="s">
        <v>60</v>
      </c>
      <c r="B19" s="45">
        <v>6</v>
      </c>
      <c r="C19" s="45">
        <v>6</v>
      </c>
      <c r="D19" s="46">
        <f>ROUND(SUMIF('Trial Balance'!N:N,F19,'Trial Balance'!H:H),0)</f>
        <v>0</v>
      </c>
      <c r="E19" s="46">
        <f>ROUND(SUMIF('Trial Balance'!N:N,F19,'Trial Balance'!K:K),0)+G19</f>
        <v>0</v>
      </c>
      <c r="F19" t="str">
        <f t="shared" si="0"/>
        <v>BS6</v>
      </c>
      <c r="I19" s="9">
        <f>SUMIF('Trial Balance'!N:N,F19,'Trial Balance'!H:H)</f>
        <v>0</v>
      </c>
      <c r="J19" s="9">
        <f>SUMIF('Trial Balance'!N:N,F19,'Trial Balance'!K:K)</f>
        <v>0</v>
      </c>
    </row>
    <row r="20" spans="1:12" x14ac:dyDescent="0.3">
      <c r="A20" s="47" t="s">
        <v>61</v>
      </c>
      <c r="B20" s="47">
        <v>7</v>
      </c>
      <c r="C20" s="47">
        <v>7</v>
      </c>
      <c r="D20" s="48">
        <f>SUM(D14:D19)</f>
        <v>0</v>
      </c>
      <c r="E20" s="48">
        <f>SUM(E14:E19)</f>
        <v>0</v>
      </c>
      <c r="F20" t="str">
        <f t="shared" si="0"/>
        <v>BS7</v>
      </c>
      <c r="L20" t="s">
        <v>62</v>
      </c>
    </row>
    <row r="21" spans="1:12" x14ac:dyDescent="0.3">
      <c r="A21" s="44" t="s">
        <v>63</v>
      </c>
      <c r="B21" s="45"/>
      <c r="C21" s="45"/>
      <c r="D21" s="46"/>
      <c r="E21" s="46"/>
    </row>
    <row r="22" spans="1:12" x14ac:dyDescent="0.3">
      <c r="A22" s="45" t="s">
        <v>64</v>
      </c>
      <c r="B22" s="45">
        <v>8</v>
      </c>
      <c r="C22" s="45">
        <v>8</v>
      </c>
      <c r="D22" s="46">
        <f>ROUND(SUMIF('Trial Balance'!N:N,F22,'Trial Balance'!H:H),0)</f>
        <v>0</v>
      </c>
      <c r="E22" s="46">
        <f>ROUND(SUMIF('Trial Balance'!N:N,F22,'Trial Balance'!K:K),0)+G22</f>
        <v>0</v>
      </c>
      <c r="F22" t="str">
        <f t="shared" ref="F22:F31" si="1">"BS"&amp;C22</f>
        <v>BS8</v>
      </c>
      <c r="I22" s="9">
        <f>SUMIF('Trial Balance'!N:N,F22,'Trial Balance'!H:H)</f>
        <v>0</v>
      </c>
      <c r="J22" s="9">
        <f>SUMIF('Trial Balance'!N:N,F22,'Trial Balance'!K:K)</f>
        <v>0</v>
      </c>
    </row>
    <row r="23" spans="1:12" x14ac:dyDescent="0.3">
      <c r="A23" s="45" t="s">
        <v>65</v>
      </c>
      <c r="B23" s="45">
        <v>9</v>
      </c>
      <c r="C23" s="45">
        <v>9</v>
      </c>
      <c r="D23" s="46">
        <f>ROUND(SUMIF('Trial Balance'!N:N,F23,'Trial Balance'!H:H),0)</f>
        <v>0</v>
      </c>
      <c r="E23" s="46">
        <f>ROUND(SUMIF('Trial Balance'!N:N,F23,'Trial Balance'!K:K),0)+G23</f>
        <v>0</v>
      </c>
      <c r="F23" t="str">
        <f t="shared" si="1"/>
        <v>BS9</v>
      </c>
      <c r="I23" s="9">
        <f>SUMIF('Trial Balance'!N:N,F23,'Trial Balance'!H:H)</f>
        <v>0</v>
      </c>
      <c r="J23" s="9">
        <f>SUMIF('Trial Balance'!N:N,F23,'Trial Balance'!K:K)</f>
        <v>0</v>
      </c>
    </row>
    <row r="24" spans="1:12" x14ac:dyDescent="0.3">
      <c r="A24" s="45" t="s">
        <v>66</v>
      </c>
      <c r="B24" s="45">
        <v>10</v>
      </c>
      <c r="C24" s="45">
        <v>10</v>
      </c>
      <c r="D24" s="46">
        <f>ROUND(SUMIF('Trial Balance'!N:N,F24,'Trial Balance'!H:H),0)</f>
        <v>0</v>
      </c>
      <c r="E24" s="46">
        <f>ROUND(SUMIF('Trial Balance'!N:N,F24,'Trial Balance'!K:K),0)+G24</f>
        <v>0</v>
      </c>
      <c r="F24" t="str">
        <f t="shared" si="1"/>
        <v>BS10</v>
      </c>
      <c r="I24" s="9">
        <f>SUMIF('Trial Balance'!N:N,F24,'Trial Balance'!H:H)</f>
        <v>0</v>
      </c>
      <c r="J24" s="9">
        <f>SUMIF('Trial Balance'!N:N,F24,'Trial Balance'!K:K)</f>
        <v>0</v>
      </c>
    </row>
    <row r="25" spans="1:12" x14ac:dyDescent="0.3">
      <c r="A25" s="45" t="s">
        <v>67</v>
      </c>
      <c r="B25" s="45">
        <v>11</v>
      </c>
      <c r="C25" s="45">
        <v>11</v>
      </c>
      <c r="D25" s="46">
        <f>ROUND(SUMIF('Trial Balance'!N:N,F25,'Trial Balance'!H:H),0)</f>
        <v>0</v>
      </c>
      <c r="E25" s="46">
        <f>ROUND(SUMIF('Trial Balance'!N:N,F25,'Trial Balance'!K:K),0)+G25</f>
        <v>0</v>
      </c>
      <c r="F25" t="str">
        <f t="shared" si="1"/>
        <v>BS11</v>
      </c>
      <c r="I25" s="9">
        <f>SUMIF('Trial Balance'!N:N,F25,'Trial Balance'!H:H)</f>
        <v>0</v>
      </c>
      <c r="J25" s="9">
        <f>SUMIF('Trial Balance'!N:N,F25,'Trial Balance'!K:K)</f>
        <v>0</v>
      </c>
    </row>
    <row r="26" spans="1:12" x14ac:dyDescent="0.3">
      <c r="A26" s="45" t="s">
        <v>68</v>
      </c>
      <c r="B26" s="45">
        <v>12</v>
      </c>
      <c r="C26" s="45">
        <v>12</v>
      </c>
      <c r="D26" s="46">
        <f>ROUND(SUMIF('Trial Balance'!N:N,F26,'Trial Balance'!H:H),0)</f>
        <v>0</v>
      </c>
      <c r="E26" s="46">
        <f>ROUND(SUMIF('Trial Balance'!N:N,F26,'Trial Balance'!K:K),0)+G26</f>
        <v>0</v>
      </c>
      <c r="F26" t="str">
        <f t="shared" si="1"/>
        <v>BS12</v>
      </c>
      <c r="I26" s="9">
        <f>SUMIF('Trial Balance'!N:N,F26,'Trial Balance'!H:H)</f>
        <v>0</v>
      </c>
      <c r="J26" s="9">
        <f>SUMIF('Trial Balance'!N:N,F26,'Trial Balance'!K:K)</f>
        <v>0</v>
      </c>
    </row>
    <row r="27" spans="1:12" x14ac:dyDescent="0.3">
      <c r="A27" s="45" t="s">
        <v>69</v>
      </c>
      <c r="B27" s="45">
        <v>13</v>
      </c>
      <c r="C27" s="45">
        <v>13</v>
      </c>
      <c r="D27" s="46">
        <f>ROUND(SUMIF('Trial Balance'!N:N,F27,'Trial Balance'!H:H),0)</f>
        <v>0</v>
      </c>
      <c r="E27" s="46">
        <f>ROUND(SUMIF('Trial Balance'!N:N,F27,'Trial Balance'!K:K),0)+G27</f>
        <v>0</v>
      </c>
      <c r="F27" t="str">
        <f t="shared" si="1"/>
        <v>BS13</v>
      </c>
      <c r="I27" s="9">
        <f>SUMIF('Trial Balance'!N:N,F27,'Trial Balance'!H:H)</f>
        <v>0</v>
      </c>
      <c r="J27" s="9">
        <f>SUMIF('Trial Balance'!N:N,F27,'Trial Balance'!K:K)</f>
        <v>0</v>
      </c>
    </row>
    <row r="28" spans="1:12" x14ac:dyDescent="0.3">
      <c r="A28" s="45" t="s">
        <v>70</v>
      </c>
      <c r="B28" s="45">
        <v>14</v>
      </c>
      <c r="C28" s="45">
        <v>14</v>
      </c>
      <c r="D28" s="46">
        <f>ROUND(SUMIF('Trial Balance'!N:N,F28,'Trial Balance'!H:H),0)</f>
        <v>0</v>
      </c>
      <c r="E28" s="46">
        <f>ROUND(SUMIF('Trial Balance'!N:N,F28,'Trial Balance'!K:K),0)+G28</f>
        <v>0</v>
      </c>
      <c r="F28" t="str">
        <f t="shared" si="1"/>
        <v>BS14</v>
      </c>
      <c r="I28" s="9">
        <f>SUMIF('Trial Balance'!N:N,F28,'Trial Balance'!H:H)</f>
        <v>0</v>
      </c>
      <c r="J28" s="9">
        <f>SUMIF('Trial Balance'!N:N,F28,'Trial Balance'!K:K)</f>
        <v>0</v>
      </c>
    </row>
    <row r="29" spans="1:12" x14ac:dyDescent="0.3">
      <c r="A29" s="45" t="s">
        <v>71</v>
      </c>
      <c r="B29" s="45">
        <v>15</v>
      </c>
      <c r="C29" s="45">
        <v>15</v>
      </c>
      <c r="D29" s="46">
        <f>ROUND(SUMIF('Trial Balance'!N:N,F29,'Trial Balance'!H:H),0)</f>
        <v>0</v>
      </c>
      <c r="E29" s="46">
        <f>ROUND(SUMIF('Trial Balance'!N:N,F29,'Trial Balance'!K:K),0)+G29</f>
        <v>0</v>
      </c>
      <c r="F29" t="str">
        <f t="shared" si="1"/>
        <v>BS15</v>
      </c>
      <c r="I29" s="9">
        <f>SUMIF('Trial Balance'!N:N,F29,'Trial Balance'!H:H)</f>
        <v>0</v>
      </c>
      <c r="J29" s="9">
        <f>SUMIF('Trial Balance'!N:N,F29,'Trial Balance'!K:K)</f>
        <v>0</v>
      </c>
    </row>
    <row r="30" spans="1:12" x14ac:dyDescent="0.3">
      <c r="A30" s="45" t="s">
        <v>72</v>
      </c>
      <c r="B30" s="45">
        <v>16</v>
      </c>
      <c r="C30" s="45">
        <v>16</v>
      </c>
      <c r="D30" s="46">
        <f>ROUND(SUMIF('Trial Balance'!N:N,F30,'Trial Balance'!H:H),0)</f>
        <v>0</v>
      </c>
      <c r="E30" s="46">
        <f>ROUND(SUMIF('Trial Balance'!N:N,F30,'Trial Balance'!K:K),0)+G30</f>
        <v>0</v>
      </c>
      <c r="F30" t="str">
        <f t="shared" si="1"/>
        <v>BS16</v>
      </c>
      <c r="I30" s="9">
        <f>SUMIF('Trial Balance'!N:N,F30,'Trial Balance'!H:H)</f>
        <v>0</v>
      </c>
      <c r="J30" s="9">
        <f>SUMIF('Trial Balance'!N:N,F30,'Trial Balance'!K:K)</f>
        <v>0</v>
      </c>
    </row>
    <row r="31" spans="1:12" x14ac:dyDescent="0.3">
      <c r="A31" s="47" t="s">
        <v>73</v>
      </c>
      <c r="B31" s="47">
        <v>17</v>
      </c>
      <c r="C31" s="47">
        <v>17</v>
      </c>
      <c r="D31" s="48">
        <f>SUM(D22:D30)</f>
        <v>0</v>
      </c>
      <c r="E31" s="48">
        <f>SUM(E22:E30)</f>
        <v>0</v>
      </c>
      <c r="F31" t="str">
        <f t="shared" si="1"/>
        <v>BS17</v>
      </c>
      <c r="L31" t="s">
        <v>74</v>
      </c>
    </row>
    <row r="32" spans="1:12" x14ac:dyDescent="0.3">
      <c r="A32" s="44" t="s">
        <v>75</v>
      </c>
      <c r="B32" s="45"/>
      <c r="C32" s="45"/>
      <c r="D32" s="46"/>
      <c r="E32" s="46"/>
    </row>
    <row r="33" spans="1:12" x14ac:dyDescent="0.3">
      <c r="A33" s="45" t="s">
        <v>76</v>
      </c>
      <c r="B33" s="45">
        <v>18</v>
      </c>
      <c r="C33" s="45">
        <v>18</v>
      </c>
      <c r="D33" s="46">
        <f>ROUND(SUMIF('Trial Balance'!N:N,F33,'Trial Balance'!H:H),0)</f>
        <v>0</v>
      </c>
      <c r="E33" s="46">
        <f>ROUND(SUMIF('Trial Balance'!N:N,F33,'Trial Balance'!K:K),0)+G33</f>
        <v>0</v>
      </c>
      <c r="F33" t="str">
        <f t="shared" ref="F33:F40" si="2">"BS"&amp;C33</f>
        <v>BS18</v>
      </c>
      <c r="I33" s="9">
        <f>SUMIF('Trial Balance'!N:N,F33,'Trial Balance'!H:H)</f>
        <v>0</v>
      </c>
      <c r="J33" s="9">
        <f>SUMIF('Trial Balance'!N:N,F33,'Trial Balance'!K:K)</f>
        <v>0</v>
      </c>
      <c r="L33" t="s">
        <v>77</v>
      </c>
    </row>
    <row r="34" spans="1:12" x14ac:dyDescent="0.3">
      <c r="A34" s="45" t="s">
        <v>78</v>
      </c>
      <c r="B34" s="45">
        <v>19</v>
      </c>
      <c r="C34" s="45">
        <v>19</v>
      </c>
      <c r="D34" s="46">
        <f>ROUND(SUMIF('Trial Balance'!N:N,F34,'Trial Balance'!H:H),0)</f>
        <v>0</v>
      </c>
      <c r="E34" s="46">
        <f>ROUND(SUMIF('Trial Balance'!N:N,F34,'Trial Balance'!K:K),0)+G34</f>
        <v>0</v>
      </c>
      <c r="F34" t="str">
        <f t="shared" si="2"/>
        <v>BS19</v>
      </c>
      <c r="I34" s="9">
        <f>SUMIF('Trial Balance'!N:N,F34,'Trial Balance'!H:H)</f>
        <v>0</v>
      </c>
      <c r="J34" s="9">
        <f>SUMIF('Trial Balance'!N:N,F34,'Trial Balance'!K:K)</f>
        <v>0</v>
      </c>
      <c r="L34" t="s">
        <v>79</v>
      </c>
    </row>
    <row r="35" spans="1:12" x14ac:dyDescent="0.3">
      <c r="A35" s="45" t="s">
        <v>80</v>
      </c>
      <c r="B35" s="45">
        <v>20</v>
      </c>
      <c r="C35" s="45">
        <v>20</v>
      </c>
      <c r="D35" s="46">
        <f>ROUND(SUMIF('Trial Balance'!N:N,F35,'Trial Balance'!H:H),0)</f>
        <v>0</v>
      </c>
      <c r="E35" s="46">
        <f>ROUND(SUMIF('Trial Balance'!N:N,F35,'Trial Balance'!K:K),0)+G35</f>
        <v>0</v>
      </c>
      <c r="F35" t="str">
        <f t="shared" si="2"/>
        <v>BS20</v>
      </c>
      <c r="I35" s="9">
        <f>SUMIF('Trial Balance'!N:N,F35,'Trial Balance'!H:H)</f>
        <v>0</v>
      </c>
      <c r="J35" s="9">
        <f>SUMIF('Trial Balance'!N:N,F35,'Trial Balance'!K:K)</f>
        <v>0</v>
      </c>
      <c r="L35" t="s">
        <v>81</v>
      </c>
    </row>
    <row r="36" spans="1:12" x14ac:dyDescent="0.3">
      <c r="A36" s="45" t="s">
        <v>82</v>
      </c>
      <c r="B36" s="45">
        <v>21</v>
      </c>
      <c r="C36" s="45">
        <v>21</v>
      </c>
      <c r="D36" s="46">
        <f>ROUND(SUMIF('Trial Balance'!N:N,F36,'Trial Balance'!H:H),0)</f>
        <v>0</v>
      </c>
      <c r="E36" s="46">
        <f>ROUND(SUMIF('Trial Balance'!N:N,F36,'Trial Balance'!K:K),0)+G36</f>
        <v>0</v>
      </c>
      <c r="F36" t="str">
        <f t="shared" si="2"/>
        <v>BS21</v>
      </c>
      <c r="I36" s="9">
        <f>SUMIF('Trial Balance'!N:N,F36,'Trial Balance'!H:H)</f>
        <v>0</v>
      </c>
      <c r="J36" s="9">
        <f>SUMIF('Trial Balance'!N:N,F36,'Trial Balance'!K:K)</f>
        <v>0</v>
      </c>
      <c r="L36" t="s">
        <v>83</v>
      </c>
    </row>
    <row r="37" spans="1:12" x14ac:dyDescent="0.3">
      <c r="A37" s="45" t="s">
        <v>84</v>
      </c>
      <c r="B37" s="45">
        <v>22</v>
      </c>
      <c r="C37" s="45">
        <v>22</v>
      </c>
      <c r="D37" s="46">
        <f>ROUND(SUMIF('Trial Balance'!N:N,F37,'Trial Balance'!H:H),0)</f>
        <v>0</v>
      </c>
      <c r="E37" s="46">
        <f>ROUND(SUMIF('Trial Balance'!N:N,F37,'Trial Balance'!K:K),0)+G37</f>
        <v>0</v>
      </c>
      <c r="F37" t="str">
        <f t="shared" si="2"/>
        <v>BS22</v>
      </c>
      <c r="I37" s="9">
        <f>SUMIF('Trial Balance'!N:N,F37,'Trial Balance'!H:H)</f>
        <v>0</v>
      </c>
      <c r="J37" s="9">
        <f>SUMIF('Trial Balance'!N:N,F37,'Trial Balance'!K:K)</f>
        <v>0</v>
      </c>
      <c r="L37" t="s">
        <v>85</v>
      </c>
    </row>
    <row r="38" spans="1:12" x14ac:dyDescent="0.3">
      <c r="A38" s="45" t="s">
        <v>86</v>
      </c>
      <c r="B38" s="45">
        <v>23</v>
      </c>
      <c r="C38" s="45">
        <v>23</v>
      </c>
      <c r="D38" s="46">
        <f>ROUND(SUMIF('Trial Balance'!N:N,F38,'Trial Balance'!H:H),0)</f>
        <v>0</v>
      </c>
      <c r="E38" s="46">
        <f>ROUND(SUMIF('Trial Balance'!N:N,F38,'Trial Balance'!K:K),0)+G38</f>
        <v>0</v>
      </c>
      <c r="F38" t="str">
        <f t="shared" si="2"/>
        <v>BS23</v>
      </c>
      <c r="I38" s="9">
        <f>SUMIF('Trial Balance'!N:N,F38,'Trial Balance'!H:H)</f>
        <v>0</v>
      </c>
      <c r="J38" s="9">
        <f>SUMIF('Trial Balance'!N:N,F38,'Trial Balance'!K:K)</f>
        <v>0</v>
      </c>
      <c r="L38" t="s">
        <v>87</v>
      </c>
    </row>
    <row r="39" spans="1:12" x14ac:dyDescent="0.3">
      <c r="A39" s="47" t="s">
        <v>88</v>
      </c>
      <c r="B39" s="47">
        <v>24</v>
      </c>
      <c r="C39" s="47">
        <v>24</v>
      </c>
      <c r="D39" s="48">
        <f>SUM(D33:D38)</f>
        <v>0</v>
      </c>
      <c r="E39" s="48">
        <f>SUM(E33:E38)</f>
        <v>0</v>
      </c>
      <c r="F39" t="str">
        <f t="shared" si="2"/>
        <v>BS24</v>
      </c>
    </row>
    <row r="40" spans="1:12" x14ac:dyDescent="0.3">
      <c r="A40" s="47" t="s">
        <v>89</v>
      </c>
      <c r="B40" s="47">
        <v>25</v>
      </c>
      <c r="C40" s="47">
        <v>25</v>
      </c>
      <c r="D40" s="48">
        <f>D20+D31+D39</f>
        <v>0</v>
      </c>
      <c r="E40" s="48">
        <f>E20+E31+E39</f>
        <v>0</v>
      </c>
      <c r="F40" t="str">
        <f t="shared" si="2"/>
        <v>BS25</v>
      </c>
    </row>
    <row r="41" spans="1:12" x14ac:dyDescent="0.3">
      <c r="A41" s="44" t="s">
        <v>90</v>
      </c>
      <c r="B41" s="45"/>
      <c r="C41" s="45"/>
      <c r="D41" s="46"/>
      <c r="E41" s="46"/>
    </row>
    <row r="42" spans="1:12" x14ac:dyDescent="0.3">
      <c r="A42" s="44" t="s">
        <v>91</v>
      </c>
      <c r="B42" s="45"/>
      <c r="C42" s="45"/>
      <c r="D42" s="46"/>
      <c r="E42" s="46"/>
    </row>
    <row r="43" spans="1:12" x14ac:dyDescent="0.3">
      <c r="A43" s="45" t="s">
        <v>92</v>
      </c>
      <c r="B43" s="45">
        <v>26</v>
      </c>
      <c r="C43" s="45">
        <v>26</v>
      </c>
      <c r="D43" s="46">
        <f>ROUND(SUMIF('Trial Balance'!N:N,F43,'Trial Balance'!H:H),0)</f>
        <v>0</v>
      </c>
      <c r="E43" s="46">
        <f>ROUND(SUMIF('Trial Balance'!N:N,F43,'Trial Balance'!K:K),0)+G43</f>
        <v>0</v>
      </c>
      <c r="F43" t="str">
        <f>"BS"&amp;C43</f>
        <v>BS26</v>
      </c>
      <c r="I43" s="9">
        <f>SUMIF('Trial Balance'!N:N,F43,'Trial Balance'!H:H)</f>
        <v>0</v>
      </c>
      <c r="J43" s="9">
        <f>SUMIF('Trial Balance'!N:N,F43,'Trial Balance'!K:K)</f>
        <v>0</v>
      </c>
    </row>
    <row r="44" spans="1:12" x14ac:dyDescent="0.3">
      <c r="A44" s="45" t="s">
        <v>93</v>
      </c>
      <c r="B44" s="45">
        <v>27</v>
      </c>
      <c r="C44" s="45">
        <v>27</v>
      </c>
      <c r="D44" s="46">
        <f>ROUND(SUMIF('Trial Balance'!N:N,F44,'Trial Balance'!H:H),0)</f>
        <v>0</v>
      </c>
      <c r="E44" s="46">
        <f>ROUND(SUMIF('Trial Balance'!N:N,F44,'Trial Balance'!K:K),0)+G44</f>
        <v>0</v>
      </c>
      <c r="F44" t="str">
        <f>"BS"&amp;C44</f>
        <v>BS27</v>
      </c>
      <c r="I44" s="9">
        <f>SUMIF('Trial Balance'!N:N,F44,'Trial Balance'!H:H)</f>
        <v>0</v>
      </c>
      <c r="J44" s="9">
        <f>SUMIF('Trial Balance'!N:N,F44,'Trial Balance'!K:K)</f>
        <v>0</v>
      </c>
    </row>
    <row r="45" spans="1:12" x14ac:dyDescent="0.3">
      <c r="A45" s="45" t="s">
        <v>94</v>
      </c>
      <c r="B45" s="45">
        <v>28</v>
      </c>
      <c r="C45" s="45">
        <v>28</v>
      </c>
      <c r="D45" s="46">
        <f>ROUND(SUMIF('Trial Balance'!N:N,F45,'Trial Balance'!H:H),0)</f>
        <v>0</v>
      </c>
      <c r="E45" s="46">
        <f>ROUND(SUMIF('Trial Balance'!N:N,F45,'Trial Balance'!K:K),0)+G45</f>
        <v>0</v>
      </c>
      <c r="F45" t="str">
        <f>"BS"&amp;C45</f>
        <v>BS28</v>
      </c>
      <c r="I45" s="9">
        <f>SUMIF('Trial Balance'!N:N,F45,'Trial Balance'!H:H)</f>
        <v>0</v>
      </c>
      <c r="J45" s="9">
        <f>SUMIF('Trial Balance'!N:N,F45,'Trial Balance'!K:K)</f>
        <v>0</v>
      </c>
    </row>
    <row r="46" spans="1:12" x14ac:dyDescent="0.3">
      <c r="A46" s="45" t="s">
        <v>95</v>
      </c>
      <c r="B46" s="45">
        <v>29</v>
      </c>
      <c r="C46" s="45">
        <v>29</v>
      </c>
      <c r="D46" s="46">
        <f>ROUND(SUMIF('Trial Balance'!N:N,F46,'Trial Balance'!H:H),0)</f>
        <v>0</v>
      </c>
      <c r="E46" s="46">
        <f>ROUND(SUMIF('Trial Balance'!N:N,F46,'Trial Balance'!K:K),0)+G46</f>
        <v>0</v>
      </c>
      <c r="F46" t="str">
        <f>"BS"&amp;C46</f>
        <v>BS29</v>
      </c>
      <c r="I46" s="9">
        <f>SUMIF('Trial Balance'!N:N,F46,'Trial Balance'!H:H)</f>
        <v>0</v>
      </c>
      <c r="J46" s="9">
        <f>SUMIF('Trial Balance'!N:N,F46,'Trial Balance'!K:K)</f>
        <v>0</v>
      </c>
    </row>
    <row r="47" spans="1:12" x14ac:dyDescent="0.3">
      <c r="A47" s="47" t="s">
        <v>96</v>
      </c>
      <c r="B47" s="47">
        <v>30</v>
      </c>
      <c r="C47" s="47">
        <v>30</v>
      </c>
      <c r="D47" s="48">
        <f>SUM(D43:D46)</f>
        <v>0</v>
      </c>
      <c r="E47" s="48">
        <f>SUM(E43:E46)</f>
        <v>0</v>
      </c>
      <c r="F47" t="str">
        <f>"BS"&amp;C47</f>
        <v>BS30</v>
      </c>
      <c r="L47" t="s">
        <v>91</v>
      </c>
    </row>
    <row r="48" spans="1:12" x14ac:dyDescent="0.3">
      <c r="A48" s="44" t="s">
        <v>97</v>
      </c>
      <c r="B48" s="45"/>
      <c r="C48" s="45"/>
      <c r="D48" s="46"/>
      <c r="E48" s="46"/>
    </row>
    <row r="49" spans="1:12" x14ac:dyDescent="0.3">
      <c r="A49" s="45" t="s">
        <v>98</v>
      </c>
      <c r="B49" s="45">
        <v>31</v>
      </c>
      <c r="C49" s="45">
        <v>31</v>
      </c>
      <c r="D49" s="46">
        <f>ROUND(SUMIF('Trial Balance'!N:N,F49,'Trial Balance'!H:H),0)</f>
        <v>0</v>
      </c>
      <c r="E49" s="46">
        <f>ROUND(SUMIF('Trial Balance'!N:N,F49,'Trial Balance'!K:K),0)+G49</f>
        <v>0</v>
      </c>
      <c r="F49" t="str">
        <f t="shared" ref="F49:F55" si="3">"BS"&amp;C49</f>
        <v>BS31</v>
      </c>
      <c r="I49" s="9">
        <f>SUMIF('Trial Balance'!N:N,F49,'Trial Balance'!H:H)</f>
        <v>0</v>
      </c>
      <c r="J49" s="9">
        <f>SUMIF('Trial Balance'!N:N,F49,'Trial Balance'!K:K)</f>
        <v>0</v>
      </c>
    </row>
    <row r="50" spans="1:12" x14ac:dyDescent="0.3">
      <c r="A50" s="45" t="s">
        <v>99</v>
      </c>
      <c r="B50" s="45">
        <v>32</v>
      </c>
      <c r="C50" s="45">
        <v>32</v>
      </c>
      <c r="D50" s="46">
        <f>ROUND(SUMIF('Trial Balance'!N:N,F50,'Trial Balance'!H:H),0)</f>
        <v>0</v>
      </c>
      <c r="E50" s="46">
        <f>ROUND(SUMIF('Trial Balance'!N:N,F50,'Trial Balance'!K:K),0)+G50</f>
        <v>0</v>
      </c>
      <c r="F50" t="str">
        <f t="shared" si="3"/>
        <v>BS32</v>
      </c>
      <c r="I50" s="9">
        <f>SUMIF('Trial Balance'!N:N,F50,'Trial Balance'!H:H)</f>
        <v>0</v>
      </c>
      <c r="J50" s="9">
        <f>SUMIF('Trial Balance'!N:N,F50,'Trial Balance'!K:K)</f>
        <v>0</v>
      </c>
    </row>
    <row r="51" spans="1:12" x14ac:dyDescent="0.3">
      <c r="A51" s="45" t="s">
        <v>100</v>
      </c>
      <c r="B51" s="45">
        <v>33</v>
      </c>
      <c r="C51" s="45">
        <v>33</v>
      </c>
      <c r="D51" s="46">
        <f>ROUND(SUMIF('Trial Balance'!N:N,F51,'Trial Balance'!H:H),0)</f>
        <v>0</v>
      </c>
      <c r="E51" s="46">
        <f>ROUND(SUMIF('Trial Balance'!N:N,F51,'Trial Balance'!K:K),0)+G51</f>
        <v>0</v>
      </c>
      <c r="F51" t="str">
        <f t="shared" si="3"/>
        <v>BS33</v>
      </c>
      <c r="I51" s="9">
        <f>SUMIF('Trial Balance'!N:N,F51,'Trial Balance'!H:H)</f>
        <v>0</v>
      </c>
      <c r="J51" s="9">
        <f>SUMIF('Trial Balance'!N:N,F51,'Trial Balance'!K:K)</f>
        <v>0</v>
      </c>
    </row>
    <row r="52" spans="1:12" x14ac:dyDescent="0.3">
      <c r="A52" s="45" t="s">
        <v>101</v>
      </c>
      <c r="B52" s="45">
        <v>34</v>
      </c>
      <c r="C52" s="45">
        <v>34</v>
      </c>
      <c r="D52" s="46">
        <f>ROUND(SUMIF('Trial Balance'!N:N,F52,'Trial Balance'!H:H),0)</f>
        <v>0</v>
      </c>
      <c r="E52" s="46">
        <f>ROUND(SUMIF('Trial Balance'!N:N,F52,'Trial Balance'!K:K),0)+G52</f>
        <v>0</v>
      </c>
      <c r="F52" t="str">
        <f t="shared" si="3"/>
        <v>BS34</v>
      </c>
      <c r="I52" s="9">
        <f>SUMIF('Trial Balance'!N:N,F52,'Trial Balance'!H:H)</f>
        <v>0</v>
      </c>
      <c r="J52" s="9">
        <f>SUMIF('Trial Balance'!N:N,F52,'Trial Balance'!K:K)</f>
        <v>0</v>
      </c>
    </row>
    <row r="53" spans="1:12" x14ac:dyDescent="0.3">
      <c r="A53" s="45" t="s">
        <v>102</v>
      </c>
      <c r="B53" s="45">
        <v>35</v>
      </c>
      <c r="C53" s="45">
        <v>35</v>
      </c>
      <c r="D53" s="46">
        <f>ROUND(SUMIF('Trial Balance'!N:N,F53,'Trial Balance'!H:H),0)</f>
        <v>0</v>
      </c>
      <c r="E53" s="46">
        <f>ROUND(SUMIF('Trial Balance'!N:N,F53,'Trial Balance'!K:K),0)+G53</f>
        <v>0</v>
      </c>
      <c r="F53" t="str">
        <f t="shared" si="3"/>
        <v>BS35</v>
      </c>
      <c r="I53" s="9">
        <f>SUMIF('Trial Balance'!N:N,F53,'Trial Balance'!H:H)</f>
        <v>0</v>
      </c>
      <c r="J53" s="9">
        <f>SUMIF('Trial Balance'!N:N,F53,'Trial Balance'!K:K)</f>
        <v>0</v>
      </c>
    </row>
    <row r="54" spans="1:12" x14ac:dyDescent="0.3">
      <c r="A54" s="45" t="s">
        <v>103</v>
      </c>
      <c r="B54" s="45">
        <v>36</v>
      </c>
      <c r="C54" s="166" t="s">
        <v>2078</v>
      </c>
      <c r="D54" s="46">
        <f>ROUND(SUMIF('Trial Balance'!N:N,F54,'Trial Balance'!H:H),0)</f>
        <v>0</v>
      </c>
      <c r="E54" s="46">
        <f>ROUND(SUMIF('Trial Balance'!N:N,F54,'Trial Balance'!K:K),0)+G54</f>
        <v>0</v>
      </c>
      <c r="F54" t="str">
        <f t="shared" si="3"/>
        <v>BS35a</v>
      </c>
      <c r="I54" s="9">
        <f>SUMIF('Trial Balance'!N:N,F54,'Trial Balance'!H:H)</f>
        <v>0</v>
      </c>
      <c r="J54" s="9">
        <f>SUMIF('Trial Balance'!N:N,F54,'Trial Balance'!K:K)</f>
        <v>0</v>
      </c>
    </row>
    <row r="55" spans="1:12" x14ac:dyDescent="0.3">
      <c r="A55" s="47" t="s">
        <v>104</v>
      </c>
      <c r="B55" s="47">
        <v>37</v>
      </c>
      <c r="C55" s="47">
        <v>36</v>
      </c>
      <c r="D55" s="48">
        <f>SUM(D49:D54)</f>
        <v>0</v>
      </c>
      <c r="E55" s="48">
        <f>SUM(E49:E54)</f>
        <v>0</v>
      </c>
      <c r="F55" t="str">
        <f t="shared" si="3"/>
        <v>BS36</v>
      </c>
      <c r="L55" t="s">
        <v>105</v>
      </c>
    </row>
    <row r="56" spans="1:12" x14ac:dyDescent="0.3">
      <c r="A56" s="44" t="s">
        <v>106</v>
      </c>
      <c r="B56" s="45"/>
      <c r="C56" s="45"/>
      <c r="D56" s="46"/>
      <c r="E56" s="46">
        <f>ROUND(SUMIF('Trial Balance'!N:N,F56,'Trial Balance'!K:K),0)</f>
        <v>0</v>
      </c>
    </row>
    <row r="57" spans="1:12" x14ac:dyDescent="0.3">
      <c r="A57" s="45" t="s">
        <v>107</v>
      </c>
      <c r="B57" s="45">
        <v>38</v>
      </c>
      <c r="C57" s="45">
        <v>37</v>
      </c>
      <c r="D57" s="46">
        <f>ROUND(SUMIF('Trial Balance'!N:N,F57,'Trial Balance'!H:H),0)</f>
        <v>0</v>
      </c>
      <c r="E57" s="46">
        <f>ROUND(SUMIF('Trial Balance'!N:N,F57,'Trial Balance'!K:K),0)+G57</f>
        <v>0</v>
      </c>
      <c r="F57" t="str">
        <f t="shared" ref="F57:F64" si="4">"BS"&amp;C57</f>
        <v>BS37</v>
      </c>
      <c r="I57" s="9">
        <f>SUMIF('Trial Balance'!N:N,F57,'Trial Balance'!H:H)</f>
        <v>0</v>
      </c>
      <c r="J57" s="9">
        <f>SUMIF('Trial Balance'!N:N,F57,'Trial Balance'!K:K)</f>
        <v>0</v>
      </c>
    </row>
    <row r="58" spans="1:12" x14ac:dyDescent="0.3">
      <c r="A58" s="45" t="s">
        <v>108</v>
      </c>
      <c r="B58" s="45">
        <v>39</v>
      </c>
      <c r="C58" s="45">
        <v>38</v>
      </c>
      <c r="D58" s="46">
        <f>ROUND(SUMIF('Trial Balance'!N:N,F58,'Trial Balance'!H:H),0)</f>
        <v>0</v>
      </c>
      <c r="E58" s="46">
        <f>ROUND(SUMIF('Trial Balance'!N:N,F58,'Trial Balance'!K:K),0)+G58</f>
        <v>0</v>
      </c>
      <c r="F58" t="str">
        <f t="shared" si="4"/>
        <v>BS38</v>
      </c>
      <c r="I58" s="9">
        <f>SUMIF('Trial Balance'!N:N,F58,'Trial Balance'!H:H)</f>
        <v>0</v>
      </c>
      <c r="J58" s="9">
        <f>SUMIF('Trial Balance'!N:N,F58,'Trial Balance'!K:K)</f>
        <v>0</v>
      </c>
    </row>
    <row r="59" spans="1:12" x14ac:dyDescent="0.3">
      <c r="A59" s="47" t="s">
        <v>109</v>
      </c>
      <c r="B59" s="47">
        <v>40</v>
      </c>
      <c r="C59" s="47">
        <v>39</v>
      </c>
      <c r="D59" s="48">
        <f>SUM(D57:D58)</f>
        <v>0</v>
      </c>
      <c r="E59" s="48">
        <f>SUM(E57:E58)</f>
        <v>0</v>
      </c>
      <c r="F59" t="str">
        <f t="shared" si="4"/>
        <v>BS39</v>
      </c>
      <c r="L59" t="s">
        <v>110</v>
      </c>
    </row>
    <row r="60" spans="1:12" x14ac:dyDescent="0.3">
      <c r="A60" s="44" t="s">
        <v>111</v>
      </c>
      <c r="B60" s="45">
        <v>41</v>
      </c>
      <c r="C60" s="45">
        <v>40</v>
      </c>
      <c r="D60" s="46">
        <f>ROUND(SUMIF('Trial Balance'!N:N,F60,'Trial Balance'!H:H),0)</f>
        <v>0</v>
      </c>
      <c r="E60" s="46">
        <f>ROUND(SUMIF('Trial Balance'!N:N,F60,'Trial Balance'!K:K),0)+G60</f>
        <v>0</v>
      </c>
      <c r="F60" t="str">
        <f t="shared" si="4"/>
        <v>BS40</v>
      </c>
      <c r="I60" s="9">
        <f>SUMIF('Trial Balance'!N:N,F60,'Trial Balance'!H:H)</f>
        <v>0</v>
      </c>
      <c r="J60" s="9">
        <f>SUMIF('Trial Balance'!N:N,F60,'Trial Balance'!K:K)</f>
        <v>0</v>
      </c>
      <c r="L60" t="s">
        <v>112</v>
      </c>
    </row>
    <row r="61" spans="1:12" x14ac:dyDescent="0.3">
      <c r="A61" s="47" t="s">
        <v>113</v>
      </c>
      <c r="B61" s="47">
        <v>42</v>
      </c>
      <c r="C61" s="47">
        <v>41</v>
      </c>
      <c r="D61" s="48">
        <f>D47+D55+D59+D60</f>
        <v>0</v>
      </c>
      <c r="E61" s="48">
        <f>E47+E55+E59+E60</f>
        <v>0</v>
      </c>
      <c r="F61" t="str">
        <f t="shared" si="4"/>
        <v>BS41</v>
      </c>
    </row>
    <row r="62" spans="1:12" x14ac:dyDescent="0.3">
      <c r="A62" s="47" t="s">
        <v>114</v>
      </c>
      <c r="B62" s="47">
        <v>43</v>
      </c>
      <c r="C62" s="47">
        <v>42</v>
      </c>
      <c r="D62" s="48">
        <f>D63+D64</f>
        <v>0</v>
      </c>
      <c r="E62" s="48">
        <f>E63+E64</f>
        <v>0</v>
      </c>
      <c r="F62" t="str">
        <f t="shared" si="4"/>
        <v>BS42</v>
      </c>
      <c r="L62" t="s">
        <v>115</v>
      </c>
    </row>
    <row r="63" spans="1:12" x14ac:dyDescent="0.3">
      <c r="A63" s="44" t="s">
        <v>116</v>
      </c>
      <c r="B63" s="45">
        <v>44</v>
      </c>
      <c r="C63" s="45">
        <v>43</v>
      </c>
      <c r="D63" s="46">
        <f>ROUND(SUMIF('Trial Balance'!N:N,F63,'Trial Balance'!H:H),0)</f>
        <v>0</v>
      </c>
      <c r="E63" s="46">
        <f>ROUND(SUMIF('Trial Balance'!N:N,F63,'Trial Balance'!K:K),0)+G63</f>
        <v>0</v>
      </c>
      <c r="F63" t="str">
        <f t="shared" si="4"/>
        <v>BS43</v>
      </c>
      <c r="I63" s="9">
        <f>SUMIF('Trial Balance'!N:N,F63,'Trial Balance'!H:H)</f>
        <v>0</v>
      </c>
      <c r="J63" s="9">
        <f>SUMIF('Trial Balance'!N:N,F63,'Trial Balance'!K:K)</f>
        <v>0</v>
      </c>
    </row>
    <row r="64" spans="1:12" x14ac:dyDescent="0.3">
      <c r="A64" s="44" t="s">
        <v>117</v>
      </c>
      <c r="B64" s="45">
        <v>45</v>
      </c>
      <c r="C64" s="45">
        <v>44</v>
      </c>
      <c r="D64" s="46">
        <f>ROUND(SUMIF('Trial Balance'!N:N,F64,'Trial Balance'!H:H),0)</f>
        <v>0</v>
      </c>
      <c r="E64" s="46">
        <f>ROUND(SUMIF('Trial Balance'!N:N,F64,'Trial Balance'!K:K),0)+G64</f>
        <v>0</v>
      </c>
      <c r="F64" t="str">
        <f t="shared" si="4"/>
        <v>BS44</v>
      </c>
      <c r="I64" s="9">
        <f>SUMIF('Trial Balance'!N:N,F64,'Trial Balance'!H:H)</f>
        <v>0</v>
      </c>
      <c r="J64" s="9">
        <f>SUMIF('Trial Balance'!N:N,F64,'Trial Balance'!K:K)</f>
        <v>0</v>
      </c>
    </row>
    <row r="65" spans="1:12" x14ac:dyDescent="0.3">
      <c r="A65" s="44" t="s">
        <v>118</v>
      </c>
      <c r="B65" s="45"/>
      <c r="C65" s="45"/>
      <c r="D65" s="46"/>
      <c r="E65" s="46"/>
    </row>
    <row r="66" spans="1:12" x14ac:dyDescent="0.3">
      <c r="A66" s="45" t="s">
        <v>119</v>
      </c>
      <c r="B66" s="45">
        <v>46</v>
      </c>
      <c r="C66" s="45">
        <v>45</v>
      </c>
      <c r="D66" s="46">
        <f>-ROUND(SUMIF('Trial Balance'!N:N,F66,'Trial Balance'!H:H),0)</f>
        <v>0</v>
      </c>
      <c r="E66" s="46">
        <f>-ROUND(SUMIF('Trial Balance'!N:N,F66,'Trial Balance'!K:K),0)+G66</f>
        <v>0</v>
      </c>
      <c r="F66" t="str">
        <f t="shared" ref="F66:F76" si="5">"BS"&amp;C66</f>
        <v>BS45</v>
      </c>
      <c r="I66" s="9">
        <f>SUMIF('Trial Balance'!N:N,F66,'Trial Balance'!H:H)</f>
        <v>0</v>
      </c>
      <c r="J66" s="9">
        <f>SUMIF('Trial Balance'!N:N,F66,'Trial Balance'!K:K)</f>
        <v>0</v>
      </c>
      <c r="L66" t="s">
        <v>120</v>
      </c>
    </row>
    <row r="67" spans="1:12" x14ac:dyDescent="0.3">
      <c r="A67" s="45" t="s">
        <v>121</v>
      </c>
      <c r="B67" s="45">
        <v>47</v>
      </c>
      <c r="C67" s="45">
        <v>46</v>
      </c>
      <c r="D67" s="46">
        <f>-ROUND(SUMIF('Trial Balance'!N:N,F67,'Trial Balance'!H:H),0)</f>
        <v>0</v>
      </c>
      <c r="E67" s="46">
        <f>-ROUND(SUMIF('Trial Balance'!N:N,F67,'Trial Balance'!K:K),0)+G67</f>
        <v>0</v>
      </c>
      <c r="F67" t="str">
        <f t="shared" si="5"/>
        <v>BS46</v>
      </c>
      <c r="I67" s="9">
        <f>SUMIF('Trial Balance'!N:N,F67,'Trial Balance'!H:H)</f>
        <v>0</v>
      </c>
      <c r="J67" s="9">
        <f>SUMIF('Trial Balance'!N:N,F67,'Trial Balance'!K:K)</f>
        <v>0</v>
      </c>
      <c r="L67" t="s">
        <v>122</v>
      </c>
    </row>
    <row r="68" spans="1:12" x14ac:dyDescent="0.3">
      <c r="A68" s="45" t="s">
        <v>123</v>
      </c>
      <c r="B68" s="45">
        <v>48</v>
      </c>
      <c r="C68" s="45">
        <v>47</v>
      </c>
      <c r="D68" s="46">
        <f>-ROUND(SUMIF('Trial Balance'!N:N,F68,'Trial Balance'!H:H),0)</f>
        <v>0</v>
      </c>
      <c r="E68" s="46">
        <f>-ROUND(SUMIF('Trial Balance'!N:N,F68,'Trial Balance'!K:K),0)+G68</f>
        <v>0</v>
      </c>
      <c r="F68" t="str">
        <f t="shared" si="5"/>
        <v>BS47</v>
      </c>
      <c r="I68" s="9">
        <f>SUMIF('Trial Balance'!N:N,F68,'Trial Balance'!H:H)</f>
        <v>0</v>
      </c>
      <c r="J68" s="9">
        <f>SUMIF('Trial Balance'!N:N,F68,'Trial Balance'!K:K)</f>
        <v>0</v>
      </c>
      <c r="L68" t="s">
        <v>124</v>
      </c>
    </row>
    <row r="69" spans="1:12" x14ac:dyDescent="0.3">
      <c r="A69" s="45" t="s">
        <v>125</v>
      </c>
      <c r="B69" s="45">
        <v>49</v>
      </c>
      <c r="C69" s="45">
        <v>48</v>
      </c>
      <c r="D69" s="46">
        <f>-ROUND(SUMIF('Trial Balance'!N:N,F69,'Trial Balance'!H:H),0)</f>
        <v>0</v>
      </c>
      <c r="E69" s="46">
        <f>-ROUND(SUMIF('Trial Balance'!N:N,F69,'Trial Balance'!K:K),0)+G69</f>
        <v>0</v>
      </c>
      <c r="F69" t="str">
        <f t="shared" si="5"/>
        <v>BS48</v>
      </c>
      <c r="I69" s="9">
        <f>SUMIF('Trial Balance'!N:N,F69,'Trial Balance'!H:H)</f>
        <v>0</v>
      </c>
      <c r="J69" s="9">
        <f>SUMIF('Trial Balance'!N:N,F69,'Trial Balance'!K:K)</f>
        <v>0</v>
      </c>
      <c r="L69" t="s">
        <v>126</v>
      </c>
    </row>
    <row r="70" spans="1:12" x14ac:dyDescent="0.3">
      <c r="A70" s="45" t="s">
        <v>127</v>
      </c>
      <c r="B70" s="45">
        <v>50</v>
      </c>
      <c r="C70" s="45">
        <v>49</v>
      </c>
      <c r="D70" s="46">
        <f>-ROUND(SUMIF('Trial Balance'!N:N,F70,'Trial Balance'!H:H),0)</f>
        <v>0</v>
      </c>
      <c r="E70" s="46">
        <f>-ROUND(SUMIF('Trial Balance'!N:N,F70,'Trial Balance'!K:K),0)+G70</f>
        <v>0</v>
      </c>
      <c r="F70" t="str">
        <f t="shared" si="5"/>
        <v>BS49</v>
      </c>
      <c r="I70" s="9">
        <f>SUMIF('Trial Balance'!N:N,F70,'Trial Balance'!H:H)</f>
        <v>0</v>
      </c>
      <c r="J70" s="9">
        <f>SUMIF('Trial Balance'!N:N,F70,'Trial Balance'!K:K)</f>
        <v>0</v>
      </c>
      <c r="L70" t="s">
        <v>128</v>
      </c>
    </row>
    <row r="71" spans="1:12" x14ac:dyDescent="0.3">
      <c r="A71" s="45" t="s">
        <v>129</v>
      </c>
      <c r="B71" s="45">
        <v>51</v>
      </c>
      <c r="C71" s="45">
        <v>50</v>
      </c>
      <c r="D71" s="46">
        <f>-ROUND(SUMIF('Trial Balance'!N:N,F71,'Trial Balance'!H:H),0)</f>
        <v>0</v>
      </c>
      <c r="E71" s="46">
        <f>-ROUND(SUMIF('Trial Balance'!N:N,F71,'Trial Balance'!K:K),0)+G71</f>
        <v>0</v>
      </c>
      <c r="F71" t="str">
        <f t="shared" si="5"/>
        <v>BS50</v>
      </c>
      <c r="I71" s="9">
        <f>SUMIF('Trial Balance'!N:N,F71,'Trial Balance'!H:H)</f>
        <v>0</v>
      </c>
      <c r="J71" s="9">
        <f>SUMIF('Trial Balance'!N:N,F71,'Trial Balance'!K:K)</f>
        <v>0</v>
      </c>
      <c r="L71" t="s">
        <v>130</v>
      </c>
    </row>
    <row r="72" spans="1:12" x14ac:dyDescent="0.3">
      <c r="A72" s="45" t="s">
        <v>131</v>
      </c>
      <c r="B72" s="45">
        <v>52</v>
      </c>
      <c r="C72" s="45">
        <v>51</v>
      </c>
      <c r="D72" s="46">
        <f>-ROUND(SUMIF('Trial Balance'!N:N,F72,'Trial Balance'!H:H),0)</f>
        <v>0</v>
      </c>
      <c r="E72" s="46">
        <f>-ROUND(SUMIF('Trial Balance'!N:N,F72,'Trial Balance'!K:K),0)+G72</f>
        <v>0</v>
      </c>
      <c r="F72" t="str">
        <f t="shared" si="5"/>
        <v>BS51</v>
      </c>
      <c r="I72" s="9">
        <f>SUMIF('Trial Balance'!N:N,F72,'Trial Balance'!H:H)</f>
        <v>0</v>
      </c>
      <c r="J72" s="9">
        <f>SUMIF('Trial Balance'!N:N,F72,'Trial Balance'!K:K)</f>
        <v>0</v>
      </c>
      <c r="L72" t="s">
        <v>132</v>
      </c>
    </row>
    <row r="73" spans="1:12" x14ac:dyDescent="0.3">
      <c r="A73" s="45" t="s">
        <v>133</v>
      </c>
      <c r="B73" s="45">
        <v>53</v>
      </c>
      <c r="C73" s="45">
        <v>52</v>
      </c>
      <c r="D73" s="46">
        <f>-ROUND(SUMIF('Trial Balance'!N:N,F73,'Trial Balance'!H:H),0)</f>
        <v>0</v>
      </c>
      <c r="E73" s="46">
        <f>-ROUND(SUMIF('Trial Balance'!N:N,F73,'Trial Balance'!K:K),0)+G73</f>
        <v>0</v>
      </c>
      <c r="F73" t="str">
        <f t="shared" si="5"/>
        <v>BS52</v>
      </c>
      <c r="I73" s="9">
        <f>SUMIF('Trial Balance'!N:N,F73,'Trial Balance'!H:H)</f>
        <v>0</v>
      </c>
      <c r="J73" s="9">
        <f>SUMIF('Trial Balance'!N:N,F73,'Trial Balance'!K:K)</f>
        <v>0</v>
      </c>
      <c r="L73" t="s">
        <v>134</v>
      </c>
    </row>
    <row r="74" spans="1:12" x14ac:dyDescent="0.3">
      <c r="A74" s="47" t="s">
        <v>135</v>
      </c>
      <c r="B74" s="47">
        <v>54</v>
      </c>
      <c r="C74" s="47">
        <v>53</v>
      </c>
      <c r="D74" s="48">
        <f>SUM(D66:D73)</f>
        <v>0</v>
      </c>
      <c r="E74" s="48">
        <f>SUM(E66:E73)</f>
        <v>0</v>
      </c>
      <c r="F74" t="str">
        <f t="shared" si="5"/>
        <v>BS53</v>
      </c>
    </row>
    <row r="75" spans="1:12" x14ac:dyDescent="0.3">
      <c r="A75" s="47" t="s">
        <v>136</v>
      </c>
      <c r="B75" s="47">
        <v>55</v>
      </c>
      <c r="C75" s="47">
        <v>54</v>
      </c>
      <c r="D75" s="48">
        <f>D61+D63-D74-D94-D97-D100</f>
        <v>0</v>
      </c>
      <c r="E75" s="48">
        <f>E61+E63-E74-E94-E97-E100</f>
        <v>0</v>
      </c>
      <c r="F75" t="str">
        <f t="shared" si="5"/>
        <v>BS54</v>
      </c>
    </row>
    <row r="76" spans="1:12" x14ac:dyDescent="0.3">
      <c r="A76" s="47" t="s">
        <v>137</v>
      </c>
      <c r="B76" s="47">
        <v>56</v>
      </c>
      <c r="C76" s="47">
        <v>55</v>
      </c>
      <c r="D76" s="48">
        <f>D40+D64+D75</f>
        <v>0</v>
      </c>
      <c r="E76" s="48">
        <f>E40+E64+E75</f>
        <v>0</v>
      </c>
      <c r="F76" t="str">
        <f t="shared" si="5"/>
        <v>BS55</v>
      </c>
    </row>
    <row r="77" spans="1:12" x14ac:dyDescent="0.3">
      <c r="A77" s="44" t="s">
        <v>138</v>
      </c>
      <c r="B77" s="45"/>
      <c r="C77" s="45">
        <v>-1</v>
      </c>
      <c r="D77" s="46"/>
      <c r="E77" s="46"/>
    </row>
    <row r="78" spans="1:12" x14ac:dyDescent="0.3">
      <c r="A78" s="45" t="s">
        <v>139</v>
      </c>
      <c r="B78" s="45">
        <v>57</v>
      </c>
      <c r="C78" s="45">
        <v>56</v>
      </c>
      <c r="D78" s="46">
        <f>-ROUND(SUMIF('Trial Balance'!N:N,F78,'Trial Balance'!H:H),0)</f>
        <v>0</v>
      </c>
      <c r="E78" s="46">
        <f>-ROUND(SUMIF('Trial Balance'!N:N,F78,'Trial Balance'!K:K),0)+G78</f>
        <v>0</v>
      </c>
      <c r="F78" t="str">
        <f t="shared" ref="F78:F86" si="6">"BS"&amp;C78</f>
        <v>BS56</v>
      </c>
      <c r="I78" s="9">
        <f>SUMIF('Trial Balance'!N:N,F78,'Trial Balance'!H:H)</f>
        <v>0</v>
      </c>
      <c r="J78" s="9">
        <f>SUMIF('Trial Balance'!N:N,F78,'Trial Balance'!K:K)</f>
        <v>0</v>
      </c>
      <c r="L78" t="s">
        <v>140</v>
      </c>
    </row>
    <row r="79" spans="1:12" x14ac:dyDescent="0.3">
      <c r="A79" s="45" t="s">
        <v>141</v>
      </c>
      <c r="B79" s="45">
        <v>58</v>
      </c>
      <c r="C79" s="45">
        <v>57</v>
      </c>
      <c r="D79" s="46">
        <f>-ROUND(SUMIF('Trial Balance'!N:N,F79,'Trial Balance'!H:H),0)</f>
        <v>0</v>
      </c>
      <c r="E79" s="46">
        <f>-ROUND(SUMIF('Trial Balance'!N:N,F79,'Trial Balance'!K:K),0)+G79</f>
        <v>0</v>
      </c>
      <c r="F79" t="str">
        <f t="shared" si="6"/>
        <v>BS57</v>
      </c>
      <c r="I79" s="9">
        <f>SUMIF('Trial Balance'!N:N,F79,'Trial Balance'!H:H)</f>
        <v>0</v>
      </c>
      <c r="J79" s="9">
        <f>SUMIF('Trial Balance'!N:N,F79,'Trial Balance'!K:K)</f>
        <v>0</v>
      </c>
      <c r="L79" t="s">
        <v>142</v>
      </c>
    </row>
    <row r="80" spans="1:12" x14ac:dyDescent="0.3">
      <c r="A80" s="45" t="s">
        <v>123</v>
      </c>
      <c r="B80" s="45">
        <v>59</v>
      </c>
      <c r="C80" s="45">
        <v>58</v>
      </c>
      <c r="D80" s="46">
        <f>-ROUND(SUMIF('Trial Balance'!N:N,F80,'Trial Balance'!H:H),0)</f>
        <v>0</v>
      </c>
      <c r="E80" s="46">
        <f>-ROUND(SUMIF('Trial Balance'!N:N,F80,'Trial Balance'!K:K),0)+G80</f>
        <v>0</v>
      </c>
      <c r="F80" t="str">
        <f t="shared" si="6"/>
        <v>BS58</v>
      </c>
      <c r="I80" s="9">
        <f>SUMIF('Trial Balance'!N:N,F80,'Trial Balance'!H:H)</f>
        <v>0</v>
      </c>
      <c r="J80" s="9">
        <f>SUMIF('Trial Balance'!N:N,F80,'Trial Balance'!K:K)</f>
        <v>0</v>
      </c>
      <c r="L80" t="s">
        <v>143</v>
      </c>
    </row>
    <row r="81" spans="1:12" x14ac:dyDescent="0.3">
      <c r="A81" s="45" t="s">
        <v>144</v>
      </c>
      <c r="B81" s="45">
        <v>60</v>
      </c>
      <c r="C81" s="45">
        <v>59</v>
      </c>
      <c r="D81" s="46">
        <f>-ROUND(SUMIF('Trial Balance'!N:N,F81,'Trial Balance'!H:H),0)</f>
        <v>0</v>
      </c>
      <c r="E81" s="46">
        <f>-ROUND(SUMIF('Trial Balance'!N:N,F81,'Trial Balance'!K:K),0)+G81</f>
        <v>0</v>
      </c>
      <c r="F81" t="str">
        <f t="shared" si="6"/>
        <v>BS59</v>
      </c>
      <c r="I81" s="9">
        <f>SUMIF('Trial Balance'!N:N,F81,'Trial Balance'!H:H)</f>
        <v>0</v>
      </c>
      <c r="J81" s="9">
        <f>SUMIF('Trial Balance'!N:N,F81,'Trial Balance'!K:K)</f>
        <v>0</v>
      </c>
      <c r="L81" t="s">
        <v>145</v>
      </c>
    </row>
    <row r="82" spans="1:12" x14ac:dyDescent="0.3">
      <c r="A82" s="45" t="s">
        <v>127</v>
      </c>
      <c r="B82" s="45">
        <v>61</v>
      </c>
      <c r="C82" s="45">
        <v>60</v>
      </c>
      <c r="D82" s="46">
        <f>-ROUND(SUMIF('Trial Balance'!N:N,F82,'Trial Balance'!H:H),0)</f>
        <v>0</v>
      </c>
      <c r="E82" s="46">
        <f>-ROUND(SUMIF('Trial Balance'!N:N,F82,'Trial Balance'!K:K),0)+G82</f>
        <v>0</v>
      </c>
      <c r="F82" t="str">
        <f t="shared" si="6"/>
        <v>BS60</v>
      </c>
      <c r="I82" s="9">
        <f>SUMIF('Trial Balance'!N:N,F82,'Trial Balance'!H:H)</f>
        <v>0</v>
      </c>
      <c r="J82" s="9">
        <f>SUMIF('Trial Balance'!N:N,F82,'Trial Balance'!K:K)</f>
        <v>0</v>
      </c>
      <c r="L82" t="s">
        <v>146</v>
      </c>
    </row>
    <row r="83" spans="1:12" x14ac:dyDescent="0.3">
      <c r="A83" s="45" t="s">
        <v>147</v>
      </c>
      <c r="B83" s="45">
        <v>62</v>
      </c>
      <c r="C83" s="45">
        <v>61</v>
      </c>
      <c r="D83" s="46">
        <f>-ROUND(SUMIF('Trial Balance'!N:N,F83,'Trial Balance'!H:H),0)</f>
        <v>0</v>
      </c>
      <c r="E83" s="46">
        <f>-ROUND(SUMIF('Trial Balance'!N:N,F83,'Trial Balance'!K:K),0)+G83</f>
        <v>0</v>
      </c>
      <c r="F83" t="str">
        <f t="shared" si="6"/>
        <v>BS61</v>
      </c>
      <c r="I83" s="9">
        <f>SUMIF('Trial Balance'!N:N,F83,'Trial Balance'!H:H)</f>
        <v>0</v>
      </c>
      <c r="J83" s="9">
        <f>SUMIF('Trial Balance'!N:N,F83,'Trial Balance'!K:K)</f>
        <v>0</v>
      </c>
      <c r="L83" t="s">
        <v>148</v>
      </c>
    </row>
    <row r="84" spans="1:12" x14ac:dyDescent="0.3">
      <c r="A84" s="45" t="s">
        <v>131</v>
      </c>
      <c r="B84" s="45">
        <v>63</v>
      </c>
      <c r="C84" s="45">
        <v>62</v>
      </c>
      <c r="D84" s="46">
        <f>-ROUND(SUMIF('Trial Balance'!N:N,F84,'Trial Balance'!H:H),0)</f>
        <v>0</v>
      </c>
      <c r="E84" s="46">
        <f>-ROUND(SUMIF('Trial Balance'!N:N,F84,'Trial Balance'!K:K),0)+G84</f>
        <v>0</v>
      </c>
      <c r="F84" t="str">
        <f t="shared" si="6"/>
        <v>BS62</v>
      </c>
      <c r="I84" s="9">
        <f>SUMIF('Trial Balance'!N:N,F84,'Trial Balance'!H:H)</f>
        <v>0</v>
      </c>
      <c r="J84" s="9">
        <f>SUMIF('Trial Balance'!N:N,F84,'Trial Balance'!K:K)</f>
        <v>0</v>
      </c>
      <c r="L84" t="s">
        <v>149</v>
      </c>
    </row>
    <row r="85" spans="1:12" x14ac:dyDescent="0.3">
      <c r="A85" s="45" t="s">
        <v>150</v>
      </c>
      <c r="B85" s="45">
        <v>64</v>
      </c>
      <c r="C85" s="45">
        <v>63</v>
      </c>
      <c r="D85" s="46">
        <f>-ROUND(SUMIF('Trial Balance'!N:N,F85,'Trial Balance'!H:H),0)</f>
        <v>0</v>
      </c>
      <c r="E85" s="46">
        <f>-ROUND(SUMIF('Trial Balance'!N:N,F85,'Trial Balance'!K:K),0)+G85</f>
        <v>0</v>
      </c>
      <c r="F85" t="str">
        <f t="shared" si="6"/>
        <v>BS63</v>
      </c>
      <c r="I85" s="9">
        <f>SUMIF('Trial Balance'!N:N,F85,'Trial Balance'!H:H)</f>
        <v>0</v>
      </c>
      <c r="J85" s="9">
        <f>SUMIF('Trial Balance'!N:N,F85,'Trial Balance'!K:K)</f>
        <v>0</v>
      </c>
      <c r="L85" t="s">
        <v>151</v>
      </c>
    </row>
    <row r="86" spans="1:12" x14ac:dyDescent="0.3">
      <c r="A86" s="47" t="s">
        <v>152</v>
      </c>
      <c r="B86" s="47">
        <v>65</v>
      </c>
      <c r="C86" s="47">
        <v>64</v>
      </c>
      <c r="D86" s="48">
        <f>SUM(D78:D85)</f>
        <v>0</v>
      </c>
      <c r="E86" s="48">
        <f>SUM(E78:E85)</f>
        <v>0</v>
      </c>
      <c r="F86" t="str">
        <f t="shared" si="6"/>
        <v>BS64</v>
      </c>
    </row>
    <row r="87" spans="1:12" x14ac:dyDescent="0.3">
      <c r="A87" s="44" t="s">
        <v>153</v>
      </c>
      <c r="B87" s="45"/>
      <c r="C87" s="45"/>
      <c r="D87" s="46"/>
      <c r="E87" s="46"/>
    </row>
    <row r="88" spans="1:12" x14ac:dyDescent="0.3">
      <c r="A88" s="45" t="s">
        <v>154</v>
      </c>
      <c r="B88" s="45">
        <v>66</v>
      </c>
      <c r="C88" s="45">
        <v>65</v>
      </c>
      <c r="D88" s="46">
        <f>-ROUND(SUMIF('Trial Balance'!N:N,F88,'Trial Balance'!H:H),0)</f>
        <v>0</v>
      </c>
      <c r="E88" s="46">
        <f>-ROUND(SUMIF('Trial Balance'!N:N,F88,'Trial Balance'!K:K),0)+G88</f>
        <v>0</v>
      </c>
      <c r="F88" t="str">
        <f>"BS"&amp;C88</f>
        <v>BS65</v>
      </c>
      <c r="I88" s="9">
        <f>SUMIF('Trial Balance'!N:N,F88,'Trial Balance'!H:H)</f>
        <v>0</v>
      </c>
      <c r="J88" s="9">
        <f>SUMIF('Trial Balance'!N:N,F88,'Trial Balance'!K:K)</f>
        <v>0</v>
      </c>
    </row>
    <row r="89" spans="1:12" x14ac:dyDescent="0.3">
      <c r="A89" s="45" t="s">
        <v>155</v>
      </c>
      <c r="B89" s="45">
        <v>67</v>
      </c>
      <c r="C89" s="45">
        <v>66</v>
      </c>
      <c r="D89" s="46">
        <f>-ROUND(SUMIF('Trial Balance'!N:N,F89,'Trial Balance'!H:H),0)</f>
        <v>0</v>
      </c>
      <c r="E89" s="46">
        <f>-ROUND(SUMIF('Trial Balance'!N:N,F89,'Trial Balance'!K:K),0)+G89</f>
        <v>0</v>
      </c>
      <c r="F89" t="str">
        <f>"BS"&amp;C89</f>
        <v>BS66</v>
      </c>
      <c r="I89" s="9">
        <f>SUMIF('Trial Balance'!N:N,F89,'Trial Balance'!H:H)</f>
        <v>0</v>
      </c>
      <c r="J89" s="9">
        <f>SUMIF('Trial Balance'!N:N,F89,'Trial Balance'!K:K)</f>
        <v>0</v>
      </c>
    </row>
    <row r="90" spans="1:12" x14ac:dyDescent="0.3">
      <c r="A90" s="45" t="s">
        <v>156</v>
      </c>
      <c r="B90" s="45">
        <v>68</v>
      </c>
      <c r="C90" s="45">
        <v>67</v>
      </c>
      <c r="D90" s="46">
        <f>-ROUND(SUMIF('Trial Balance'!N:N,F90,'Trial Balance'!H:H),0)</f>
        <v>0</v>
      </c>
      <c r="E90" s="46">
        <f>-ROUND(SUMIF('Trial Balance'!N:N,F90,'Trial Balance'!K:K),0)+G90</f>
        <v>0</v>
      </c>
      <c r="F90" t="str">
        <f>"BS"&amp;C90</f>
        <v>BS67</v>
      </c>
      <c r="I90" s="9">
        <f>SUMIF('Trial Balance'!N:N,F90,'Trial Balance'!H:H)</f>
        <v>0</v>
      </c>
      <c r="J90" s="9">
        <f>SUMIF('Trial Balance'!N:N,F90,'Trial Balance'!K:K)</f>
        <v>0</v>
      </c>
    </row>
    <row r="91" spans="1:12" x14ac:dyDescent="0.3">
      <c r="A91" s="47" t="s">
        <v>157</v>
      </c>
      <c r="B91" s="47">
        <v>69</v>
      </c>
      <c r="C91" s="47">
        <v>68</v>
      </c>
      <c r="D91" s="48">
        <f>SUM(D88:D90)</f>
        <v>0</v>
      </c>
      <c r="E91" s="48">
        <f>SUM(E88:E90)</f>
        <v>0</v>
      </c>
      <c r="F91" t="str">
        <f>"BS"&amp;C91</f>
        <v>BS68</v>
      </c>
      <c r="L91" t="s">
        <v>158</v>
      </c>
    </row>
    <row r="92" spans="1:12" x14ac:dyDescent="0.3">
      <c r="A92" s="44" t="s">
        <v>159</v>
      </c>
      <c r="B92" s="45"/>
      <c r="C92" s="45"/>
      <c r="D92" s="46"/>
      <c r="E92" s="46"/>
    </row>
    <row r="93" spans="1:12" x14ac:dyDescent="0.3">
      <c r="A93" s="47" t="s">
        <v>160</v>
      </c>
      <c r="B93" s="47">
        <v>70</v>
      </c>
      <c r="C93" s="47">
        <v>69</v>
      </c>
      <c r="D93" s="48">
        <f>D94+D95</f>
        <v>0</v>
      </c>
      <c r="E93" s="48">
        <f>E94+E95</f>
        <v>0</v>
      </c>
      <c r="F93" t="str">
        <f t="shared" ref="F93:F103" si="7">"BS"&amp;C93</f>
        <v>BS69</v>
      </c>
    </row>
    <row r="94" spans="1:12" x14ac:dyDescent="0.3">
      <c r="A94" s="45" t="s">
        <v>161</v>
      </c>
      <c r="B94" s="45">
        <v>71</v>
      </c>
      <c r="C94" s="45">
        <v>70</v>
      </c>
      <c r="D94" s="46">
        <f>-ROUND(SUMIF('Trial Balance'!N:N,F94,'Trial Balance'!H:H),0)</f>
        <v>0</v>
      </c>
      <c r="E94" s="46">
        <f>-ROUND(SUMIF('Trial Balance'!N:N,F94,'Trial Balance'!K:K),0)+G94</f>
        <v>0</v>
      </c>
      <c r="F94" t="str">
        <f t="shared" si="7"/>
        <v>BS70</v>
      </c>
      <c r="I94" s="9">
        <f>SUMIF('Trial Balance'!N:N,F94,'Trial Balance'!H:H)</f>
        <v>0</v>
      </c>
      <c r="J94" s="9">
        <f>SUMIF('Trial Balance'!N:N,F94,'Trial Balance'!K:K)</f>
        <v>0</v>
      </c>
    </row>
    <row r="95" spans="1:12" x14ac:dyDescent="0.3">
      <c r="A95" s="45" t="s">
        <v>162</v>
      </c>
      <c r="B95" s="45">
        <v>72</v>
      </c>
      <c r="C95" s="45">
        <v>71</v>
      </c>
      <c r="D95" s="46">
        <f>-ROUND(SUMIF('Trial Balance'!N:N,F95,'Trial Balance'!H:H),0)</f>
        <v>0</v>
      </c>
      <c r="E95" s="46">
        <f>-ROUND(SUMIF('Trial Balance'!N:N,F95,'Trial Balance'!K:K),0)+G95</f>
        <v>0</v>
      </c>
      <c r="F95" t="str">
        <f t="shared" si="7"/>
        <v>BS71</v>
      </c>
      <c r="I95" s="9">
        <f>SUMIF('Trial Balance'!N:N,F95,'Trial Balance'!H:H)</f>
        <v>0</v>
      </c>
      <c r="J95" s="9">
        <f>SUMIF('Trial Balance'!N:N,F95,'Trial Balance'!K:K)</f>
        <v>0</v>
      </c>
    </row>
    <row r="96" spans="1:12" x14ac:dyDescent="0.3">
      <c r="A96" s="47" t="s">
        <v>163</v>
      </c>
      <c r="B96" s="47">
        <v>73</v>
      </c>
      <c r="C96" s="47">
        <v>72</v>
      </c>
      <c r="D96" s="48">
        <f>D97+D98</f>
        <v>0</v>
      </c>
      <c r="E96" s="48">
        <f>E97+E98</f>
        <v>0</v>
      </c>
      <c r="F96" t="str">
        <f t="shared" si="7"/>
        <v>BS72</v>
      </c>
    </row>
    <row r="97" spans="1:12" x14ac:dyDescent="0.3">
      <c r="A97" s="45" t="s">
        <v>164</v>
      </c>
      <c r="B97" s="45">
        <v>74</v>
      </c>
      <c r="C97" s="45">
        <v>73</v>
      </c>
      <c r="D97" s="46">
        <f>-ROUND(SUMIF('Trial Balance'!N:N,F97,'Trial Balance'!H:H),0)</f>
        <v>0</v>
      </c>
      <c r="E97" s="46">
        <f>-ROUND(SUMIF('Trial Balance'!N:N,F97,'Trial Balance'!K:K),0)+G97</f>
        <v>0</v>
      </c>
      <c r="F97" t="str">
        <f t="shared" si="7"/>
        <v>BS73</v>
      </c>
      <c r="I97" s="9">
        <f>SUMIF('Trial Balance'!N:N,F97,'Trial Balance'!H:H)</f>
        <v>0</v>
      </c>
      <c r="J97" s="9">
        <f>SUMIF('Trial Balance'!N:N,F97,'Trial Balance'!K:K)</f>
        <v>0</v>
      </c>
    </row>
    <row r="98" spans="1:12" x14ac:dyDescent="0.3">
      <c r="A98" s="45" t="s">
        <v>165</v>
      </c>
      <c r="B98" s="45">
        <v>75</v>
      </c>
      <c r="C98" s="45">
        <v>74</v>
      </c>
      <c r="D98" s="46">
        <f>-ROUND(SUMIF('Trial Balance'!N:N,F98,'Trial Balance'!H:H),0)</f>
        <v>0</v>
      </c>
      <c r="E98" s="46">
        <f>-ROUND(SUMIF('Trial Balance'!N:N,F98,'Trial Balance'!K:K),0)+G98</f>
        <v>0</v>
      </c>
      <c r="F98" t="str">
        <f t="shared" si="7"/>
        <v>BS74</v>
      </c>
      <c r="I98" s="9">
        <f>SUMIF('Trial Balance'!N:N,F98,'Trial Balance'!H:H)</f>
        <v>0</v>
      </c>
      <c r="J98" s="9">
        <f>SUMIF('Trial Balance'!N:N,F98,'Trial Balance'!K:K)</f>
        <v>0</v>
      </c>
    </row>
    <row r="99" spans="1:12" x14ac:dyDescent="0.3">
      <c r="A99" s="47" t="s">
        <v>166</v>
      </c>
      <c r="B99" s="47">
        <v>76</v>
      </c>
      <c r="C99" s="47">
        <v>75</v>
      </c>
      <c r="D99" s="48">
        <f>D100+D101</f>
        <v>0</v>
      </c>
      <c r="E99" s="48">
        <f>E100+E101</f>
        <v>0</v>
      </c>
      <c r="F99" t="str">
        <f t="shared" si="7"/>
        <v>BS75</v>
      </c>
    </row>
    <row r="100" spans="1:12" x14ac:dyDescent="0.3">
      <c r="A100" s="45" t="s">
        <v>167</v>
      </c>
      <c r="B100" s="45">
        <v>77</v>
      </c>
      <c r="C100" s="45">
        <v>76</v>
      </c>
      <c r="D100" s="46">
        <f>-ROUND(SUMIF('Trial Balance'!N:N,F100,'Trial Balance'!H:H),0)</f>
        <v>0</v>
      </c>
      <c r="E100" s="46">
        <f>-ROUND(SUMIF('Trial Balance'!N:N,F100,'Trial Balance'!K:K),0)+G100</f>
        <v>0</v>
      </c>
      <c r="F100" t="str">
        <f t="shared" si="7"/>
        <v>BS76</v>
      </c>
      <c r="I100" s="9">
        <f>SUMIF('Trial Balance'!N:N,F100,'Trial Balance'!H:H)</f>
        <v>0</v>
      </c>
      <c r="J100" s="9">
        <f>SUMIF('Trial Balance'!N:N,F100,'Trial Balance'!K:K)</f>
        <v>0</v>
      </c>
    </row>
    <row r="101" spans="1:12" x14ac:dyDescent="0.3">
      <c r="A101" s="45" t="s">
        <v>168</v>
      </c>
      <c r="B101" s="45">
        <v>78</v>
      </c>
      <c r="C101" s="45">
        <v>77</v>
      </c>
      <c r="D101" s="46">
        <f>-ROUND(SUMIF('Trial Balance'!N:N,F101,'Trial Balance'!H:H),0)</f>
        <v>0</v>
      </c>
      <c r="E101" s="46">
        <f>-ROUND(SUMIF('Trial Balance'!N:N,F101,'Trial Balance'!K:K),0)+G101</f>
        <v>0</v>
      </c>
      <c r="F101" t="str">
        <f t="shared" si="7"/>
        <v>BS77</v>
      </c>
      <c r="I101" s="9">
        <f>SUMIF('Trial Balance'!N:N,F101,'Trial Balance'!H:H)</f>
        <v>0</v>
      </c>
      <c r="J101" s="9">
        <f>SUMIF('Trial Balance'!N:N,F101,'Trial Balance'!K:K)</f>
        <v>0</v>
      </c>
    </row>
    <row r="102" spans="1:12" x14ac:dyDescent="0.3">
      <c r="A102" s="45" t="s">
        <v>169</v>
      </c>
      <c r="B102" s="45">
        <v>79</v>
      </c>
      <c r="C102" s="45">
        <v>78</v>
      </c>
      <c r="D102" s="46">
        <f>-ROUND(SUMIF('Trial Balance'!N:N,F102,'Trial Balance'!H:H),0)</f>
        <v>0</v>
      </c>
      <c r="E102" s="46">
        <f>-ROUND(SUMIF('Trial Balance'!N:N,F102,'Trial Balance'!K:K),0)+G102</f>
        <v>0</v>
      </c>
      <c r="F102" t="str">
        <f t="shared" si="7"/>
        <v>BS78</v>
      </c>
      <c r="I102" s="9">
        <f>SUMIF('Trial Balance'!N:N,F102,'Trial Balance'!H:H)</f>
        <v>0</v>
      </c>
      <c r="J102" s="9">
        <f>SUMIF('Trial Balance'!N:N,F102,'Trial Balance'!K:K)</f>
        <v>0</v>
      </c>
    </row>
    <row r="103" spans="1:12" x14ac:dyDescent="0.3">
      <c r="A103" s="47" t="s">
        <v>170</v>
      </c>
      <c r="B103" s="47">
        <v>80</v>
      </c>
      <c r="C103" s="47">
        <v>79</v>
      </c>
      <c r="D103" s="48">
        <f>D93+D96+D99+D102</f>
        <v>0</v>
      </c>
      <c r="E103" s="48">
        <f>E93+E96+E99+E102</f>
        <v>0</v>
      </c>
      <c r="F103" t="str">
        <f t="shared" si="7"/>
        <v>BS79</v>
      </c>
      <c r="L103" t="s">
        <v>171</v>
      </c>
    </row>
    <row r="104" spans="1:12" x14ac:dyDescent="0.3">
      <c r="A104" s="44" t="s">
        <v>172</v>
      </c>
      <c r="B104" s="45"/>
      <c r="C104" s="45"/>
      <c r="D104" s="46"/>
      <c r="E104" s="46"/>
    </row>
    <row r="105" spans="1:12" x14ac:dyDescent="0.3">
      <c r="A105" s="44" t="s">
        <v>173</v>
      </c>
      <c r="B105" s="45"/>
      <c r="C105" s="45"/>
      <c r="D105" s="46"/>
      <c r="E105" s="46"/>
    </row>
    <row r="106" spans="1:12" x14ac:dyDescent="0.3">
      <c r="A106" s="45" t="s">
        <v>174</v>
      </c>
      <c r="B106" s="45">
        <v>81</v>
      </c>
      <c r="C106" s="45">
        <v>80</v>
      </c>
      <c r="D106" s="46">
        <f>-ROUND(SUMIF('Trial Balance'!N:N,F106,'Trial Balance'!H:H),0)</f>
        <v>0</v>
      </c>
      <c r="E106" s="46">
        <f>-ROUND(SUMIF('Trial Balance'!N:N,F106,'Trial Balance'!K:K),0)+G106</f>
        <v>0</v>
      </c>
      <c r="F106" t="str">
        <f t="shared" ref="F106:F113" si="8">"BS"&amp;C106</f>
        <v>BS80</v>
      </c>
      <c r="I106" s="9">
        <f>SUMIF('Trial Balance'!N:N,F106,'Trial Balance'!H:H)</f>
        <v>0</v>
      </c>
      <c r="J106" s="9">
        <f>SUMIF('Trial Balance'!N:N,F106,'Trial Balance'!K:K)</f>
        <v>0</v>
      </c>
    </row>
    <row r="107" spans="1:12" x14ac:dyDescent="0.3">
      <c r="A107" s="45" t="s">
        <v>175</v>
      </c>
      <c r="B107" s="45">
        <v>82</v>
      </c>
      <c r="C107" s="45">
        <v>81</v>
      </c>
      <c r="D107" s="46">
        <f>-ROUND(SUMIF('Trial Balance'!N:N,F107,'Trial Balance'!H:H),0)</f>
        <v>0</v>
      </c>
      <c r="E107" s="46">
        <f>-ROUND(SUMIF('Trial Balance'!N:N,F107,'Trial Balance'!K:K),0)+G107</f>
        <v>0</v>
      </c>
      <c r="F107" t="str">
        <f t="shared" si="8"/>
        <v>BS81</v>
      </c>
      <c r="I107" s="9">
        <f>SUMIF('Trial Balance'!N:N,F107,'Trial Balance'!H:H)</f>
        <v>0</v>
      </c>
      <c r="J107" s="9">
        <f>SUMIF('Trial Balance'!N:N,F107,'Trial Balance'!K:K)</f>
        <v>0</v>
      </c>
    </row>
    <row r="108" spans="1:12" x14ac:dyDescent="0.3">
      <c r="A108" s="45" t="s">
        <v>176</v>
      </c>
      <c r="B108" s="45">
        <v>83</v>
      </c>
      <c r="C108" s="45">
        <v>82</v>
      </c>
      <c r="D108" s="46">
        <f>-ROUND(SUMIF('Trial Balance'!N:N,F108,'Trial Balance'!H:H),0)</f>
        <v>0</v>
      </c>
      <c r="E108" s="46">
        <f>-ROUND(SUMIF('Trial Balance'!N:N,F108,'Trial Balance'!K:K),0)+G108</f>
        <v>0</v>
      </c>
      <c r="F108" t="str">
        <f t="shared" si="8"/>
        <v>BS82</v>
      </c>
      <c r="I108" s="9">
        <f>SUMIF('Trial Balance'!N:N,F108,'Trial Balance'!H:H)</f>
        <v>0</v>
      </c>
      <c r="J108" s="9">
        <f>SUMIF('Trial Balance'!N:N,F108,'Trial Balance'!K:K)</f>
        <v>0</v>
      </c>
    </row>
    <row r="109" spans="1:12" x14ac:dyDescent="0.3">
      <c r="A109" s="45" t="s">
        <v>177</v>
      </c>
      <c r="B109" s="45">
        <v>84</v>
      </c>
      <c r="C109" s="45">
        <v>83</v>
      </c>
      <c r="D109" s="46">
        <f>-ROUND(SUMIF('Trial Balance'!N:N,F109,'Trial Balance'!H:H),0)</f>
        <v>0</v>
      </c>
      <c r="E109" s="46">
        <f>-ROUND(SUMIF('Trial Balance'!N:N,F109,'Trial Balance'!K:K),0)+G109</f>
        <v>0</v>
      </c>
      <c r="F109" t="str">
        <f t="shared" si="8"/>
        <v>BS83</v>
      </c>
      <c r="I109" s="9">
        <f>SUMIF('Trial Balance'!N:N,F109,'Trial Balance'!H:H)</f>
        <v>0</v>
      </c>
      <c r="J109" s="9">
        <f>SUMIF('Trial Balance'!N:N,F109,'Trial Balance'!K:K)</f>
        <v>0</v>
      </c>
    </row>
    <row r="110" spans="1:12" x14ac:dyDescent="0.3">
      <c r="A110" s="45" t="s">
        <v>178</v>
      </c>
      <c r="B110" s="45">
        <v>85</v>
      </c>
      <c r="C110" s="45">
        <v>84</v>
      </c>
      <c r="D110" s="46">
        <f>-ROUND(SUMIF('Trial Balance'!N:N,F110,'Trial Balance'!H:H),0)</f>
        <v>0</v>
      </c>
      <c r="E110" s="46">
        <f>-ROUND(SUMIF('Trial Balance'!N:N,F110,'Trial Balance'!K:K),0)+G110</f>
        <v>0</v>
      </c>
      <c r="F110" t="str">
        <f t="shared" si="8"/>
        <v>BS84</v>
      </c>
      <c r="I110" s="9">
        <f>SUMIF('Trial Balance'!N:N,F110,'Trial Balance'!H:H)</f>
        <v>0</v>
      </c>
      <c r="J110" s="9">
        <f>SUMIF('Trial Balance'!N:N,F110,'Trial Balance'!K:K)</f>
        <v>0</v>
      </c>
    </row>
    <row r="111" spans="1:12" x14ac:dyDescent="0.3">
      <c r="A111" s="47" t="s">
        <v>179</v>
      </c>
      <c r="B111" s="47">
        <v>86</v>
      </c>
      <c r="C111" s="47">
        <v>85</v>
      </c>
      <c r="D111" s="48">
        <f>SUM(D106:D110)</f>
        <v>0</v>
      </c>
      <c r="E111" s="48">
        <f>SUM(E106:E110)</f>
        <v>0</v>
      </c>
      <c r="F111" t="str">
        <f t="shared" si="8"/>
        <v>BS85</v>
      </c>
      <c r="L111" t="s">
        <v>173</v>
      </c>
    </row>
    <row r="112" spans="1:12" x14ac:dyDescent="0.3">
      <c r="A112" s="44" t="s">
        <v>180</v>
      </c>
      <c r="B112" s="45">
        <v>87</v>
      </c>
      <c r="C112" s="45">
        <v>86</v>
      </c>
      <c r="D112" s="46">
        <f>-ROUND(SUMIF('Trial Balance'!N:N,F112,'Trial Balance'!H:H),0)</f>
        <v>0</v>
      </c>
      <c r="E112" s="46">
        <f>-ROUND(SUMIF('Trial Balance'!N:N,F112,'Trial Balance'!K:K),0)+G112</f>
        <v>0</v>
      </c>
      <c r="F112" t="str">
        <f t="shared" si="8"/>
        <v>BS86</v>
      </c>
      <c r="I112" s="9">
        <f>SUMIF('Trial Balance'!N:N,F112,'Trial Balance'!H:H)</f>
        <v>0</v>
      </c>
      <c r="J112" s="9">
        <f>SUMIF('Trial Balance'!N:N,F112,'Trial Balance'!K:K)</f>
        <v>0</v>
      </c>
      <c r="L112" t="s">
        <v>181</v>
      </c>
    </row>
    <row r="113" spans="1:12" x14ac:dyDescent="0.3">
      <c r="A113" s="44" t="s">
        <v>182</v>
      </c>
      <c r="B113" s="45">
        <v>88</v>
      </c>
      <c r="C113" s="45">
        <v>87</v>
      </c>
      <c r="D113" s="46">
        <f>-ROUND(SUMIF('Trial Balance'!N:N,F113,'Trial Balance'!H:H),0)</f>
        <v>0</v>
      </c>
      <c r="E113" s="46">
        <f>-ROUND(SUMIF('Trial Balance'!N:N,F113,'Trial Balance'!K:K),0)+G113</f>
        <v>0</v>
      </c>
      <c r="F113" t="str">
        <f t="shared" si="8"/>
        <v>BS87</v>
      </c>
      <c r="I113" s="9">
        <f>SUMIF('Trial Balance'!N:N,F113,'Trial Balance'!H:H)</f>
        <v>0</v>
      </c>
      <c r="J113" s="9">
        <f>SUMIF('Trial Balance'!N:N,F113,'Trial Balance'!K:K)</f>
        <v>0</v>
      </c>
      <c r="L113" t="s">
        <v>183</v>
      </c>
    </row>
    <row r="114" spans="1:12" x14ac:dyDescent="0.3">
      <c r="A114" s="44" t="s">
        <v>184</v>
      </c>
      <c r="B114" s="45"/>
      <c r="C114" s="45"/>
      <c r="D114" s="46">
        <f>-ROUND(SUMIF('Trial Balance'!N:N,F114,'Trial Balance'!H:H),0)</f>
        <v>0</v>
      </c>
      <c r="E114" s="46"/>
    </row>
    <row r="115" spans="1:12" x14ac:dyDescent="0.3">
      <c r="A115" s="45" t="s">
        <v>185</v>
      </c>
      <c r="B115" s="45">
        <v>89</v>
      </c>
      <c r="C115" s="45">
        <v>88</v>
      </c>
      <c r="D115" s="46">
        <f>-ROUND(SUMIF('Trial Balance'!N:N,F115,'Trial Balance'!H:H),0)</f>
        <v>0</v>
      </c>
      <c r="E115" s="46">
        <f>-ROUND(SUMIF('Trial Balance'!N:N,F115,'Trial Balance'!K:K),0)+G115</f>
        <v>0</v>
      </c>
      <c r="F115" t="str">
        <f t="shared" ref="F115:F121" si="9">"BS"&amp;C115</f>
        <v>BS88</v>
      </c>
      <c r="I115" s="9">
        <f>SUMIF('Trial Balance'!N:N,F115,'Trial Balance'!H:H)</f>
        <v>0</v>
      </c>
      <c r="J115" s="9">
        <f>SUMIF('Trial Balance'!N:N,F115,'Trial Balance'!K:K)</f>
        <v>0</v>
      </c>
    </row>
    <row r="116" spans="1:12" x14ac:dyDescent="0.3">
      <c r="A116" s="45" t="s">
        <v>186</v>
      </c>
      <c r="B116" s="45">
        <v>90</v>
      </c>
      <c r="C116" s="45">
        <v>89</v>
      </c>
      <c r="D116" s="46">
        <f>-ROUND(SUMIF('Trial Balance'!N:N,F116,'Trial Balance'!H:H),0)</f>
        <v>0</v>
      </c>
      <c r="E116" s="46">
        <f>-ROUND(SUMIF('Trial Balance'!N:N,F116,'Trial Balance'!K:K),0)+G116</f>
        <v>0</v>
      </c>
      <c r="F116" t="str">
        <f t="shared" si="9"/>
        <v>BS89</v>
      </c>
      <c r="I116" s="9">
        <f>SUMIF('Trial Balance'!N:N,F116,'Trial Balance'!H:H)</f>
        <v>0</v>
      </c>
      <c r="J116" s="9">
        <f>SUMIF('Trial Balance'!N:N,F116,'Trial Balance'!K:K)</f>
        <v>0</v>
      </c>
    </row>
    <row r="117" spans="1:12" x14ac:dyDescent="0.3">
      <c r="A117" s="45" t="s">
        <v>187</v>
      </c>
      <c r="B117" s="45">
        <v>91</v>
      </c>
      <c r="C117" s="45">
        <v>90</v>
      </c>
      <c r="D117" s="46">
        <f>-ROUND(SUMIF('Trial Balance'!N:N,F117,'Trial Balance'!H:H),0)</f>
        <v>0</v>
      </c>
      <c r="E117" s="46">
        <f>-ROUND(SUMIF('Trial Balance'!N:N,F117,'Trial Balance'!K:K),0)+G117</f>
        <v>0</v>
      </c>
      <c r="F117" t="str">
        <f t="shared" si="9"/>
        <v>BS90</v>
      </c>
      <c r="I117" s="9">
        <f>SUMIF('Trial Balance'!N:N,F117,'Trial Balance'!H:H)</f>
        <v>0</v>
      </c>
      <c r="J117" s="9">
        <f>SUMIF('Trial Balance'!N:N,F117,'Trial Balance'!K:K)</f>
        <v>0</v>
      </c>
    </row>
    <row r="118" spans="1:12" x14ac:dyDescent="0.3">
      <c r="A118" s="47" t="s">
        <v>188</v>
      </c>
      <c r="B118" s="47">
        <v>92</v>
      </c>
      <c r="C118" s="47">
        <v>91</v>
      </c>
      <c r="D118" s="48">
        <f>SUM(D115:D117)</f>
        <v>0</v>
      </c>
      <c r="E118" s="48">
        <f>SUM(E115:E117)</f>
        <v>0</v>
      </c>
      <c r="F118" t="str">
        <f t="shared" si="9"/>
        <v>BS91</v>
      </c>
      <c r="L118" t="s">
        <v>184</v>
      </c>
    </row>
    <row r="119" spans="1:12" x14ac:dyDescent="0.3">
      <c r="A119" s="45" t="s">
        <v>189</v>
      </c>
      <c r="B119" s="45">
        <v>93</v>
      </c>
      <c r="C119" s="45">
        <v>92</v>
      </c>
      <c r="D119" s="46">
        <f>-ROUND(SUMIF('Trial Balance'!N:N,F119,'Trial Balance'!H:H),0)</f>
        <v>0</v>
      </c>
      <c r="E119" s="46">
        <f>-ROUND(SUMIF('Trial Balance'!N:N,F119,'Trial Balance'!K:K),0)+G119</f>
        <v>0</v>
      </c>
      <c r="F119" t="str">
        <f t="shared" si="9"/>
        <v>BS92</v>
      </c>
      <c r="I119" s="9">
        <f>SUMIF('Trial Balance'!N:N,F119,'Trial Balance'!H:H)</f>
        <v>0</v>
      </c>
      <c r="J119" s="9">
        <f>SUMIF('Trial Balance'!N:N,F119,'Trial Balance'!K:K)</f>
        <v>0</v>
      </c>
    </row>
    <row r="120" spans="1:12" x14ac:dyDescent="0.3">
      <c r="A120" s="45" t="s">
        <v>190</v>
      </c>
      <c r="B120" s="45">
        <v>94</v>
      </c>
      <c r="C120" s="45">
        <v>93</v>
      </c>
      <c r="D120" s="46">
        <f>-ROUND(SUMIF('Trial Balance'!N:N,F120,'Trial Balance'!H:H),0)</f>
        <v>0</v>
      </c>
      <c r="E120" s="46">
        <f>-ROUND(SUMIF('Trial Balance'!N:N,F120,'Trial Balance'!K:K),0)+G120</f>
        <v>0</v>
      </c>
      <c r="F120" t="str">
        <f t="shared" si="9"/>
        <v>BS93</v>
      </c>
      <c r="I120" s="9">
        <f>SUMIF('Trial Balance'!N:N,F120,'Trial Balance'!H:H)</f>
        <v>0</v>
      </c>
      <c r="J120" s="9">
        <f>SUMIF('Trial Balance'!N:N,F120,'Trial Balance'!K:K)</f>
        <v>0</v>
      </c>
    </row>
    <row r="121" spans="1:12" x14ac:dyDescent="0.3">
      <c r="A121" s="45" t="s">
        <v>191</v>
      </c>
      <c r="B121" s="45">
        <v>95</v>
      </c>
      <c r="C121" s="45">
        <v>94</v>
      </c>
      <c r="D121" s="46">
        <f>-ROUND(SUMIF('Trial Balance'!N:N,F121,'Trial Balance'!H:H),0)</f>
        <v>0</v>
      </c>
      <c r="E121" s="46">
        <f>-ROUND(SUMIF('Trial Balance'!N:N,F121,'Trial Balance'!K:K),0)+G121</f>
        <v>0</v>
      </c>
      <c r="F121" t="str">
        <f t="shared" si="9"/>
        <v>BS94</v>
      </c>
      <c r="I121" s="9">
        <f>SUMIF('Trial Balance'!N:N,F121,'Trial Balance'!H:H)</f>
        <v>0</v>
      </c>
      <c r="J121" s="9">
        <f>SUMIF('Trial Balance'!N:N,F121,'Trial Balance'!K:K)</f>
        <v>0</v>
      </c>
    </row>
    <row r="122" spans="1:12" x14ac:dyDescent="0.3">
      <c r="A122" s="44" t="s">
        <v>192</v>
      </c>
      <c r="B122" s="45"/>
      <c r="C122" s="45"/>
      <c r="D122" s="46"/>
      <c r="E122" s="46"/>
    </row>
    <row r="123" spans="1:12" x14ac:dyDescent="0.3">
      <c r="A123" s="45" t="s">
        <v>193</v>
      </c>
      <c r="B123" s="45">
        <v>96</v>
      </c>
      <c r="C123" s="45">
        <v>95</v>
      </c>
      <c r="D123" s="46">
        <f>ABS(ROUND(SUMIF('Trial Balance'!$S$3:$S$4,F123,'Trial Balance'!$R$3:$R$4),0))</f>
        <v>0</v>
      </c>
      <c r="E123" s="46">
        <f>ABS(ROUND(SUMIF('Trial Balance'!Q3:Q4,F123,'Trial Balance'!P3:P4),0))+G123</f>
        <v>0</v>
      </c>
      <c r="F123" t="str">
        <f>"BS"&amp;C123</f>
        <v>BS95</v>
      </c>
      <c r="I123" s="9">
        <f>IF(SUMIF('Trial Balance'!D:D,"117",'Trial Balance'!H:H)&lt;0,SUMIF('Trial Balance'!D:D,"117",'Trial Balance'!H:H),0)</f>
        <v>0</v>
      </c>
      <c r="J123" s="9">
        <f>IF(SUMIF('Trial Balance'!D:D,"117",'Trial Balance'!K:K)&lt;0,SUMIF('Trial Balance'!D:D,"117",'Trial Balance'!K:K),0)</f>
        <v>0</v>
      </c>
      <c r="L123" t="s">
        <v>194</v>
      </c>
    </row>
    <row r="124" spans="1:12" x14ac:dyDescent="0.3">
      <c r="A124" s="45" t="s">
        <v>195</v>
      </c>
      <c r="B124" s="45">
        <v>97</v>
      </c>
      <c r="C124" s="45">
        <v>96</v>
      </c>
      <c r="D124" s="46">
        <f>ABS(ROUND(SUMIF('Trial Balance'!$S$3:$S$4,F124,'Trial Balance'!$R$3:$R$4),0))</f>
        <v>0</v>
      </c>
      <c r="E124" s="46">
        <f>ABS(ROUND(SUMIF('Trial Balance'!Q4:Q5,F124,'Trial Balance'!P4:P5),0))+G124</f>
        <v>0</v>
      </c>
      <c r="F124" t="str">
        <f>"BS"&amp;C124</f>
        <v>BS96</v>
      </c>
      <c r="I124" s="9">
        <f>IF(SUMIF('Trial Balance'!D:D,"117",'Trial Balance'!H:H)&gt;=0,SUMIF('Trial Balance'!D:D,"117",'Trial Balance'!H:H),0)</f>
        <v>0</v>
      </c>
      <c r="J124" s="9">
        <f>IF(SUMIF('Trial Balance'!D:D,"117",'Trial Balance'!K:K)&gt;=0,SUMIF('Trial Balance'!D:D,"117",'Trial Balance'!K:K),0)</f>
        <v>0</v>
      </c>
    </row>
    <row r="125" spans="1:12" x14ac:dyDescent="0.3">
      <c r="A125" s="44" t="s">
        <v>196</v>
      </c>
      <c r="B125" s="45"/>
      <c r="C125" s="45"/>
      <c r="D125" s="46"/>
      <c r="E125" s="46"/>
    </row>
    <row r="126" spans="1:12" x14ac:dyDescent="0.3">
      <c r="A126" s="45" t="s">
        <v>197</v>
      </c>
      <c r="B126" s="45">
        <v>98</v>
      </c>
      <c r="C126" s="45">
        <v>97</v>
      </c>
      <c r="D126" s="46">
        <f>ABS(ROUND(SUMIF('Trial Balance'!$S$3:$S$4,F126,'Trial Balance'!$R$3:$R$4),0))</f>
        <v>0</v>
      </c>
      <c r="E126" s="46">
        <f>ABS(ROUND(SUMIF('Trial Balance'!$Q$3:$Q$4,F126,'Trial Balance'!$P$3:$P$4),0))+G126</f>
        <v>0</v>
      </c>
      <c r="F126" t="str">
        <f t="shared" ref="F126:F132" si="10">"BS"&amp;C126</f>
        <v>BS97</v>
      </c>
      <c r="I126" s="9">
        <f>IF(SUMIF('Trial Balance'!D:D,"121",'Trial Balance'!H:H)&lt;0,SUMIF('Trial Balance'!D:D,"121",'Trial Balance'!H:H),0)</f>
        <v>0</v>
      </c>
      <c r="J126" s="9">
        <f>IF(SUMIF('Trial Balance'!D:D,"121",'Trial Balance'!K:K)&lt;0,SUMIF('Trial Balance'!D:D,"121",'Trial Balance'!K:K),0)</f>
        <v>0</v>
      </c>
      <c r="L126" t="s">
        <v>198</v>
      </c>
    </row>
    <row r="127" spans="1:12" x14ac:dyDescent="0.3">
      <c r="A127" s="45" t="s">
        <v>199</v>
      </c>
      <c r="B127" s="45">
        <v>99</v>
      </c>
      <c r="C127" s="45">
        <v>98</v>
      </c>
      <c r="D127" s="46">
        <f>ABS(ROUND(SUMIF('Trial Balance'!$S$3:$S$4,F127,'Trial Balance'!$R$3:$R$4),0))</f>
        <v>0</v>
      </c>
      <c r="E127" s="46">
        <f>ABS(ROUND(SUMIF('Trial Balance'!$Q$3:$Q$4,F127,'Trial Balance'!$P$3:$P$4),0))+G127</f>
        <v>0</v>
      </c>
      <c r="F127" t="str">
        <f t="shared" si="10"/>
        <v>BS98</v>
      </c>
      <c r="I127" s="9">
        <f>IF(SUMIF('Trial Balance'!D:D,"121",'Trial Balance'!H:H)&gt;=0,SUMIF('Trial Balance'!D:D,"121",'Trial Balance'!H:H),0)</f>
        <v>0</v>
      </c>
      <c r="J127" s="9">
        <f>IF(SUMIF('Trial Balance'!D:D,"121",'Trial Balance'!K:K)&gt;=0,SUMIF('Trial Balance'!D:D,"121",'Trial Balance'!K:K),0)</f>
        <v>0</v>
      </c>
    </row>
    <row r="128" spans="1:12" x14ac:dyDescent="0.3">
      <c r="A128" s="45" t="s">
        <v>200</v>
      </c>
      <c r="B128" s="45">
        <v>100</v>
      </c>
      <c r="C128" s="45">
        <v>99</v>
      </c>
      <c r="D128" s="46">
        <f>ABS(ROUND(SUMIF('Trial Balance'!N:N,F128,'Trial Balance'!H:H),0))</f>
        <v>0</v>
      </c>
      <c r="E128" s="46">
        <f>ABS(ROUND(SUMIF('Trial Balance'!N:N,F128,'Trial Balance'!K:K),0))+G128</f>
        <v>0</v>
      </c>
      <c r="F128" t="str">
        <f t="shared" si="10"/>
        <v>BS99</v>
      </c>
      <c r="I128" s="9">
        <f>SUMIF('Trial Balance'!N:N,F128,'Trial Balance'!H:H)</f>
        <v>0</v>
      </c>
      <c r="J128" s="9">
        <f>SUMIF('Trial Balance'!N:N,F128,'Trial Balance'!K:K)</f>
        <v>0</v>
      </c>
      <c r="L128" t="s">
        <v>39</v>
      </c>
    </row>
    <row r="129" spans="1:10" x14ac:dyDescent="0.3">
      <c r="A129" s="47" t="s">
        <v>201</v>
      </c>
      <c r="B129" s="47">
        <v>101</v>
      </c>
      <c r="C129" s="47">
        <v>100</v>
      </c>
      <c r="D129" s="48">
        <f>D111+D112+D113+D118-D119+D120-D121+D123-D124+D126-D127-D128</f>
        <v>0</v>
      </c>
      <c r="E129" s="48">
        <f>E111+E112+E113+E118-E119+E120-E121+E123-E124+E126-E127-E128</f>
        <v>0</v>
      </c>
      <c r="F129" t="str">
        <f t="shared" si="10"/>
        <v>BS100</v>
      </c>
    </row>
    <row r="130" spans="1:10" x14ac:dyDescent="0.3">
      <c r="A130" s="45" t="s">
        <v>202</v>
      </c>
      <c r="B130" s="45">
        <v>102</v>
      </c>
      <c r="C130" s="45">
        <v>101</v>
      </c>
      <c r="D130" s="46">
        <f>ROUND(SUMIF('Trial Balance'!N:N,F130,'Trial Balance'!H:H),0)</f>
        <v>0</v>
      </c>
      <c r="E130" s="46">
        <f>ABS(ROUND(SUMIF('Trial Balance'!N:N,F130,'Trial Balance'!K:K),0))+G130</f>
        <v>0</v>
      </c>
      <c r="F130" t="str">
        <f t="shared" si="10"/>
        <v>BS101</v>
      </c>
      <c r="I130" s="9">
        <f>SUMIF('Trial Balance'!N:N,F130,'Trial Balance'!H:H)</f>
        <v>0</v>
      </c>
      <c r="J130" s="9">
        <f>SUMIF('Trial Balance'!N:N,F130,'Trial Balance'!K:K)</f>
        <v>0</v>
      </c>
    </row>
    <row r="131" spans="1:10" x14ac:dyDescent="0.3">
      <c r="A131" s="45" t="s">
        <v>203</v>
      </c>
      <c r="B131" s="45">
        <v>103</v>
      </c>
      <c r="C131" s="45">
        <v>102</v>
      </c>
      <c r="D131" s="46">
        <f>ROUND(SUMIF('Trial Balance'!N:N,F131,'Trial Balance'!H:H),0)</f>
        <v>0</v>
      </c>
      <c r="E131" s="46">
        <f>ABS(ROUND(SUMIF('Trial Balance'!N:N,F131,'Trial Balance'!K:K),0))+G131</f>
        <v>0</v>
      </c>
      <c r="F131" t="str">
        <f t="shared" si="10"/>
        <v>BS102</v>
      </c>
      <c r="I131" s="9">
        <f>SUMIF('Trial Balance'!N:N,F131,'Trial Balance'!H:H)</f>
        <v>0</v>
      </c>
      <c r="J131" s="9">
        <f>SUMIF('Trial Balance'!N:N,F131,'Trial Balance'!K:K)</f>
        <v>0</v>
      </c>
    </row>
    <row r="132" spans="1:10" x14ac:dyDescent="0.3">
      <c r="A132" s="47" t="s">
        <v>204</v>
      </c>
      <c r="B132" s="47">
        <v>104</v>
      </c>
      <c r="C132" s="47">
        <v>103</v>
      </c>
      <c r="D132" s="48">
        <f>D129+D130</f>
        <v>0</v>
      </c>
      <c r="E132" s="48">
        <f>E129+E130</f>
        <v>0</v>
      </c>
      <c r="F132" t="str">
        <f t="shared" si="10"/>
        <v>BS103</v>
      </c>
    </row>
    <row r="133" spans="1:10" ht="12.65" customHeight="1" thickBot="1" x14ac:dyDescent="0.35">
      <c r="D133" s="9"/>
      <c r="E133" s="9"/>
    </row>
    <row r="134" spans="1:10" x14ac:dyDescent="0.3">
      <c r="A134" s="50" t="s">
        <v>205</v>
      </c>
      <c r="B134" s="51"/>
      <c r="C134" s="51"/>
      <c r="D134" s="52">
        <f>D40+D61+D62</f>
        <v>0</v>
      </c>
      <c r="E134" s="53">
        <f>E40+E61+E62</f>
        <v>0</v>
      </c>
    </row>
    <row r="135" spans="1:10" ht="12.65" customHeight="1" thickBot="1" x14ac:dyDescent="0.35">
      <c r="A135" s="54" t="s">
        <v>206</v>
      </c>
      <c r="B135" s="16"/>
      <c r="C135" s="16"/>
      <c r="D135" s="55">
        <f>D74+D86+D91+D103+D132</f>
        <v>0</v>
      </c>
      <c r="E135" s="56">
        <f>E74+E86+E91+E103+E132</f>
        <v>0</v>
      </c>
    </row>
    <row r="136" spans="1:10" ht="13" customHeight="1" thickTop="1" thickBot="1" x14ac:dyDescent="0.35">
      <c r="A136" s="57" t="s">
        <v>207</v>
      </c>
      <c r="B136" s="58"/>
      <c r="C136" s="58"/>
      <c r="D136" s="59">
        <f>D134-D135</f>
        <v>0</v>
      </c>
      <c r="E136" s="60">
        <f>E134-E135</f>
        <v>0</v>
      </c>
    </row>
    <row r="137" spans="1:10" x14ac:dyDescent="0.3">
      <c r="E137"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I95"/>
  <sheetViews>
    <sheetView showGridLines="0" topLeftCell="A28" workbookViewId="0">
      <selection activeCell="A47" sqref="A47"/>
    </sheetView>
  </sheetViews>
  <sheetFormatPr defaultColWidth="27.6640625" defaultRowHeight="12" x14ac:dyDescent="0.3"/>
  <cols>
    <col min="1" max="1" width="54.33203125" customWidth="1"/>
    <col min="2" max="2" width="26.33203125" bestFit="1" customWidth="1"/>
    <col min="3" max="3" width="9.109375" bestFit="1" customWidth="1"/>
  </cols>
  <sheetData>
    <row r="1" spans="1:9" x14ac:dyDescent="0.3">
      <c r="A1" s="1" t="s">
        <v>0</v>
      </c>
      <c r="B1" s="18">
        <f>'1. F10'!B1</f>
        <v>0</v>
      </c>
      <c r="C1" s="3"/>
    </row>
    <row r="2" spans="1:9" x14ac:dyDescent="0.3">
      <c r="A2" s="1" t="s">
        <v>1</v>
      </c>
      <c r="B2" s="18">
        <f>'1. F10'!B2</f>
        <v>0</v>
      </c>
      <c r="C2" s="3"/>
    </row>
    <row r="3" spans="1:9" x14ac:dyDescent="0.3">
      <c r="A3" s="1" t="s">
        <v>6</v>
      </c>
      <c r="B3" s="18">
        <f>'1. F10'!B3</f>
        <v>0</v>
      </c>
      <c r="C3" s="3"/>
    </row>
    <row r="4" spans="1:9" x14ac:dyDescent="0.3">
      <c r="A4" s="1" t="s">
        <v>7</v>
      </c>
      <c r="B4" s="18">
        <f>'1. F10'!B4</f>
        <v>0</v>
      </c>
      <c r="C4" s="3"/>
    </row>
    <row r="5" spans="1:9" x14ac:dyDescent="0.3">
      <c r="A5" s="1" t="s">
        <v>8</v>
      </c>
      <c r="B5" s="18">
        <f>'1. F10'!B5</f>
        <v>0</v>
      </c>
      <c r="C5" s="3"/>
    </row>
    <row r="6" spans="1:9" x14ac:dyDescent="0.3">
      <c r="A6" s="1" t="s">
        <v>9</v>
      </c>
      <c r="B6" s="18">
        <f>'1. F10'!B6</f>
        <v>0</v>
      </c>
      <c r="C6" s="3"/>
    </row>
    <row r="7" spans="1:9" x14ac:dyDescent="0.3">
      <c r="A7" s="1" t="s">
        <v>11</v>
      </c>
      <c r="B7" s="18">
        <f>'1. F10'!B7</f>
        <v>0</v>
      </c>
      <c r="C7" s="18"/>
    </row>
    <row r="8" spans="1:9" x14ac:dyDescent="0.3">
      <c r="H8" s="61" t="s">
        <v>208</v>
      </c>
      <c r="I8" s="61" t="s">
        <v>208</v>
      </c>
    </row>
    <row r="9" spans="1:9" x14ac:dyDescent="0.3">
      <c r="H9" s="27">
        <f>SUM(H12:H91)-'Trial Balance'!J11</f>
        <v>0</v>
      </c>
      <c r="I9" s="27">
        <f>SUM(I12:I91)-'Trial Balance'!K11</f>
        <v>0</v>
      </c>
    </row>
    <row r="10" spans="1:9" x14ac:dyDescent="0.3">
      <c r="A10" s="26" t="s">
        <v>209</v>
      </c>
      <c r="B10" s="26"/>
      <c r="C10" s="26"/>
      <c r="D10" s="26" t="s">
        <v>46</v>
      </c>
      <c r="E10" s="26" t="s">
        <v>47</v>
      </c>
    </row>
    <row r="11" spans="1:9" ht="12.65" customHeight="1" thickBot="1" x14ac:dyDescent="0.35">
      <c r="A11" s="62" t="s">
        <v>210</v>
      </c>
      <c r="B11" s="62" t="s">
        <v>49</v>
      </c>
      <c r="C11" s="62" t="s">
        <v>50</v>
      </c>
      <c r="D11" s="62">
        <f>'Trial Balance'!J6</f>
        <v>-1</v>
      </c>
      <c r="E11" s="62">
        <f>'Trial Balance'!K6</f>
        <v>0</v>
      </c>
      <c r="F11" s="31" t="s">
        <v>4</v>
      </c>
      <c r="G11" s="41" t="s">
        <v>51</v>
      </c>
      <c r="H11" s="31" t="s">
        <v>211</v>
      </c>
      <c r="I11" s="31" t="s">
        <v>212</v>
      </c>
    </row>
    <row r="12" spans="1:9" ht="12.65" customHeight="1" thickTop="1" x14ac:dyDescent="0.3">
      <c r="A12" s="63" t="s">
        <v>213</v>
      </c>
      <c r="B12" s="63">
        <v>1</v>
      </c>
      <c r="C12" s="63">
        <v>1</v>
      </c>
      <c r="D12" s="64">
        <f>D14+D15-D16+D17+D18</f>
        <v>0</v>
      </c>
      <c r="E12" s="64">
        <f>E14+E15-E16+E17+E18</f>
        <v>0</v>
      </c>
    </row>
    <row r="13" spans="1:9" x14ac:dyDescent="0.3">
      <c r="A13" s="45" t="s">
        <v>214</v>
      </c>
      <c r="B13" s="45">
        <v>2</v>
      </c>
      <c r="C13" s="45" t="s">
        <v>2079</v>
      </c>
      <c r="D13" s="46"/>
      <c r="E13" s="46"/>
    </row>
    <row r="14" spans="1:9" x14ac:dyDescent="0.3">
      <c r="A14" s="45" t="s">
        <v>215</v>
      </c>
      <c r="B14" s="45">
        <v>3</v>
      </c>
      <c r="C14" s="45">
        <v>2</v>
      </c>
      <c r="D14" s="46">
        <f>ABS(ROUND(SUMIF('Trial Balance'!N:N,F14,'Trial Balance'!H:H),0))</f>
        <v>0</v>
      </c>
      <c r="E14" s="46">
        <f>ABS(ROUND(SUMIF('Trial Balance'!N:N,F14,'Trial Balance'!K:K),0))+G14</f>
        <v>0</v>
      </c>
      <c r="F14" t="str">
        <f>"PL"&amp;C14</f>
        <v>PL2</v>
      </c>
      <c r="H14" s="9">
        <f>SUMIF('Trial Balance'!N:N,F14,'Trial Balance'!H:H)</f>
        <v>0</v>
      </c>
      <c r="I14" s="9">
        <f>SUMIF('Trial Balance'!N:N,F14,'Trial Balance'!K:K)</f>
        <v>0</v>
      </c>
    </row>
    <row r="15" spans="1:9" x14ac:dyDescent="0.3">
      <c r="A15" s="45" t="s">
        <v>216</v>
      </c>
      <c r="B15" s="45">
        <v>4</v>
      </c>
      <c r="C15" s="45">
        <v>3</v>
      </c>
      <c r="D15" s="46">
        <f>ABS(ROUND(SUMIF('Trial Balance'!N:N,F15,'Trial Balance'!H:H),0))</f>
        <v>0</v>
      </c>
      <c r="E15" s="46">
        <f>ABS(ROUND(SUMIF('Trial Balance'!N:N,F15,'Trial Balance'!K:K),0))+G15</f>
        <v>0</v>
      </c>
      <c r="F15" t="str">
        <f>"PL"&amp;C15</f>
        <v>PL3</v>
      </c>
      <c r="H15" s="9">
        <f>SUMIF('Trial Balance'!N:N,F15,'Trial Balance'!H:H)</f>
        <v>0</v>
      </c>
      <c r="I15" s="9">
        <f>SUMIF('Trial Balance'!N:N,F15,'Trial Balance'!K:K)</f>
        <v>0</v>
      </c>
    </row>
    <row r="16" spans="1:9" x14ac:dyDescent="0.3">
      <c r="A16" s="45" t="s">
        <v>217</v>
      </c>
      <c r="B16" s="45">
        <v>5</v>
      </c>
      <c r="C16" s="45">
        <v>4</v>
      </c>
      <c r="D16" s="46">
        <f>ABS(ROUND(SUMIF('Trial Balance'!N:N,F16,'Trial Balance'!H:H),0))</f>
        <v>0</v>
      </c>
      <c r="E16" s="46">
        <f>ABS(ROUND(SUMIF('Trial Balance'!N:N,F16,'Trial Balance'!K:K),0))+G16</f>
        <v>0</v>
      </c>
      <c r="F16" t="str">
        <f>"PL"&amp;C16</f>
        <v>PL4</v>
      </c>
      <c r="H16" s="9">
        <f>SUMIF('Trial Balance'!N:N,F16,'Trial Balance'!H:H)</f>
        <v>0</v>
      </c>
      <c r="I16" s="9">
        <f>SUMIF('Trial Balance'!N:N,F16,'Trial Balance'!K:K)</f>
        <v>0</v>
      </c>
    </row>
    <row r="17" spans="1:9" x14ac:dyDescent="0.3">
      <c r="A17" s="45"/>
      <c r="B17" s="45"/>
      <c r="C17" s="45"/>
      <c r="D17" s="46"/>
      <c r="E17" s="46"/>
    </row>
    <row r="18" spans="1:9" x14ac:dyDescent="0.3">
      <c r="A18" s="45" t="s">
        <v>218</v>
      </c>
      <c r="B18" s="45">
        <v>6</v>
      </c>
      <c r="C18" s="45">
        <v>6</v>
      </c>
      <c r="D18" s="46">
        <f>ABS(ROUND(SUMIF('Trial Balance'!N:N,F18,'Trial Balance'!H:H),0))</f>
        <v>0</v>
      </c>
      <c r="E18" s="46">
        <f>ABS(ROUND(SUMIF('Trial Balance'!N:N,F18,'Trial Balance'!K:K),0))+G18</f>
        <v>0</v>
      </c>
      <c r="F18" t="str">
        <f>"PL"&amp;C18</f>
        <v>PL6</v>
      </c>
      <c r="H18" s="9">
        <f>SUMIF('Trial Balance'!N:N,F18,'Trial Balance'!H:H)</f>
        <v>0</v>
      </c>
      <c r="I18" s="9">
        <f>SUMIF('Trial Balance'!N:N,F18,'Trial Balance'!K:K)</f>
        <v>0</v>
      </c>
    </row>
    <row r="19" spans="1:9" ht="24" customHeight="1" x14ac:dyDescent="0.3">
      <c r="A19" s="65" t="s">
        <v>219</v>
      </c>
      <c r="B19" s="45"/>
      <c r="C19" s="45"/>
      <c r="D19" s="46"/>
      <c r="E19" s="46"/>
    </row>
    <row r="20" spans="1:9" x14ac:dyDescent="0.3">
      <c r="A20" s="45" t="s">
        <v>220</v>
      </c>
      <c r="B20" s="45">
        <v>7</v>
      </c>
      <c r="C20" s="45">
        <v>7</v>
      </c>
      <c r="D20" s="46">
        <f>ABS(ROUND(SUMIF('Trial Balance'!$S$3:$S$5,F20,'Trial Balance'!$R$3:$R$5),0))</f>
        <v>0</v>
      </c>
      <c r="E20" s="46">
        <f>ABS(ROUND(SUMIF('Trial Balance'!$Q$3:$Q$5,F20,'Trial Balance'!$P$3:$P$5),0))+G20</f>
        <v>0</v>
      </c>
      <c r="F20" t="str">
        <f t="shared" ref="F20:F28" si="0">"PL"&amp;C20</f>
        <v>PL7</v>
      </c>
      <c r="H20" s="9">
        <f>SUMIF('Trial Balance'!N:N,F20,'Trial Balance'!H:H)</f>
        <v>0</v>
      </c>
      <c r="I20" s="9">
        <f>SUMIF('Trial Balance'!N:N,F20,'Trial Balance'!K:K)</f>
        <v>0</v>
      </c>
    </row>
    <row r="21" spans="1:9" x14ac:dyDescent="0.3">
      <c r="A21" s="45" t="s">
        <v>221</v>
      </c>
      <c r="B21" s="45">
        <v>8</v>
      </c>
      <c r="C21" s="45">
        <v>8</v>
      </c>
      <c r="D21" s="46">
        <f>ABS(ROUND(SUMIF('Trial Balance'!$S$3:$S$5,F21,'Trial Balance'!$R$3:$R$5),0))</f>
        <v>0</v>
      </c>
      <c r="E21" s="46">
        <f>ABS(ROUND(SUMIF('Trial Balance'!$Q$3:$Q$5,F21,'Trial Balance'!$P$3:$P$5),0))+G21</f>
        <v>0</v>
      </c>
      <c r="F21" t="str">
        <f t="shared" si="0"/>
        <v>PL8</v>
      </c>
      <c r="H21" s="9">
        <f>SUMIF('Trial Balance'!N:N,F21,'Trial Balance'!H:H)</f>
        <v>0</v>
      </c>
      <c r="I21" s="9">
        <f>SUMIF('Trial Balance'!N:N,F21,'Trial Balance'!K:K)</f>
        <v>0</v>
      </c>
    </row>
    <row r="22" spans="1:9" x14ac:dyDescent="0.3">
      <c r="A22" s="45" t="s">
        <v>222</v>
      </c>
      <c r="B22" s="45">
        <v>9</v>
      </c>
      <c r="C22" s="45">
        <v>9</v>
      </c>
      <c r="D22" s="46">
        <f>ABS(ROUND(SUMIF('Trial Balance'!N:N,F22,'Trial Balance'!H:H),0))</f>
        <v>0</v>
      </c>
      <c r="E22" s="46">
        <f>ABS(ROUND(SUMIF('Trial Balance'!N:N,F22,'Trial Balance'!K:K),0))+G22</f>
        <v>0</v>
      </c>
      <c r="F22" t="str">
        <f t="shared" si="0"/>
        <v>PL9</v>
      </c>
      <c r="H22" s="9">
        <f>SUMIF('Trial Balance'!N:N,F22,'Trial Balance'!H:H)</f>
        <v>0</v>
      </c>
      <c r="I22" s="9">
        <f>SUMIF('Trial Balance'!N:N,F22,'Trial Balance'!K:K)</f>
        <v>0</v>
      </c>
    </row>
    <row r="23" spans="1:9" x14ac:dyDescent="0.3">
      <c r="A23" s="45" t="s">
        <v>223</v>
      </c>
      <c r="B23" s="45">
        <v>10</v>
      </c>
      <c r="C23" s="45">
        <v>10</v>
      </c>
      <c r="D23" s="46">
        <f>ABS(ROUND(SUMIF('Trial Balance'!N:N,F23,'Trial Balance'!H:H),0))</f>
        <v>0</v>
      </c>
      <c r="E23" s="46">
        <f>ABS(ROUND(SUMIF('Trial Balance'!N:N,F23,'Trial Balance'!K:K),0))+G23</f>
        <v>0</v>
      </c>
      <c r="F23" t="str">
        <f t="shared" si="0"/>
        <v>PL10</v>
      </c>
      <c r="H23" s="9">
        <f>SUMIF('Trial Balance'!N:N,F23,'Trial Balance'!H:H)</f>
        <v>0</v>
      </c>
      <c r="I23" s="9">
        <f>SUMIF('Trial Balance'!N:N,F23,'Trial Balance'!K:K)</f>
        <v>0</v>
      </c>
    </row>
    <row r="24" spans="1:9" x14ac:dyDescent="0.3">
      <c r="A24" s="45" t="s">
        <v>224</v>
      </c>
      <c r="B24" s="45">
        <v>11</v>
      </c>
      <c r="C24" s="45">
        <v>11</v>
      </c>
      <c r="D24" s="46">
        <f>ABS(ROUND(SUMIF('Trial Balance'!N:N,F24,'Trial Balance'!H:H),0))</f>
        <v>0</v>
      </c>
      <c r="E24" s="46">
        <f>ABS(ROUND(SUMIF('Trial Balance'!N:N,F24,'Trial Balance'!K:K),0))+G24</f>
        <v>0</v>
      </c>
      <c r="F24" t="str">
        <f t="shared" si="0"/>
        <v>PL11</v>
      </c>
      <c r="H24" s="9">
        <f>SUMIF('Trial Balance'!N:N,F24,'Trial Balance'!H:H)</f>
        <v>0</v>
      </c>
      <c r="I24" s="9">
        <f>SUMIF('Trial Balance'!N:N,F24,'Trial Balance'!K:K)</f>
        <v>0</v>
      </c>
    </row>
    <row r="25" spans="1:9" x14ac:dyDescent="0.3">
      <c r="A25" s="45" t="s">
        <v>225</v>
      </c>
      <c r="B25" s="45">
        <v>12</v>
      </c>
      <c r="C25" s="45">
        <v>12</v>
      </c>
      <c r="D25" s="46">
        <f>ABS(ROUND(SUMIF('Trial Balance'!N:N,F25,'Trial Balance'!H:H),0))</f>
        <v>0</v>
      </c>
      <c r="E25" s="46">
        <f>ABS(ROUND(SUMIF('Trial Balance'!N:N,F25,'Trial Balance'!K:K),0))+G25</f>
        <v>0</v>
      </c>
      <c r="F25" t="str">
        <f t="shared" si="0"/>
        <v>PL12</v>
      </c>
      <c r="H25" s="9">
        <f>SUMIF('Trial Balance'!N:N,F25,'Trial Balance'!H:H)</f>
        <v>0</v>
      </c>
      <c r="I25" s="9">
        <f>SUMIF('Trial Balance'!N:N,F25,'Trial Balance'!K:K)</f>
        <v>0</v>
      </c>
    </row>
    <row r="26" spans="1:9" x14ac:dyDescent="0.3">
      <c r="A26" s="45" t="s">
        <v>226</v>
      </c>
      <c r="B26" s="45">
        <v>13</v>
      </c>
      <c r="C26" s="45">
        <v>13</v>
      </c>
      <c r="D26" s="46">
        <f>ABS(ROUND(SUMIF('Trial Balance'!N:N,F26,'Trial Balance'!H:H),0))</f>
        <v>0</v>
      </c>
      <c r="E26" s="46">
        <f>ABS(ROUND(SUMIF('Trial Balance'!N:N,F26,'Trial Balance'!K:K),0))+G26</f>
        <v>0</v>
      </c>
      <c r="F26" t="str">
        <f t="shared" si="0"/>
        <v>PL13</v>
      </c>
      <c r="H26" s="9">
        <f>SUMIF('Trial Balance'!N:N,F26,'Trial Balance'!H:H)</f>
        <v>0</v>
      </c>
      <c r="I26" s="9">
        <f>SUMIF('Trial Balance'!N:N,F26,'Trial Balance'!K:K)</f>
        <v>0</v>
      </c>
    </row>
    <row r="27" spans="1:9" x14ac:dyDescent="0.3">
      <c r="A27" s="45" t="s">
        <v>227</v>
      </c>
      <c r="B27" s="45">
        <v>14</v>
      </c>
      <c r="C27" s="45">
        <v>14</v>
      </c>
      <c r="D27" s="46">
        <f>ABS(ROUND(SUMIF('Trial Balance'!N:N,F27,'Trial Balance'!H:H),0))</f>
        <v>0</v>
      </c>
      <c r="E27" s="46">
        <f>ABS(ROUND(SUMIF('Trial Balance'!N:N,F27,'Trial Balance'!K:K),0))+G27</f>
        <v>0</v>
      </c>
      <c r="F27" t="str">
        <f t="shared" si="0"/>
        <v>PL14</v>
      </c>
      <c r="H27" s="9">
        <f>SUMIF('Trial Balance'!N:N,F27,'Trial Balance'!H:H)</f>
        <v>0</v>
      </c>
      <c r="I27" s="9">
        <f>SUMIF('Trial Balance'!N:N,F27,'Trial Balance'!K:K)</f>
        <v>0</v>
      </c>
    </row>
    <row r="28" spans="1:9" x14ac:dyDescent="0.3">
      <c r="A28" s="45" t="s">
        <v>228</v>
      </c>
      <c r="B28" s="45">
        <v>15</v>
      </c>
      <c r="C28" s="45">
        <v>15</v>
      </c>
      <c r="D28" s="46">
        <f>ABS(ROUND(SUMIF('Trial Balance'!N:N,F28,'Trial Balance'!H:H),0))</f>
        <v>0</v>
      </c>
      <c r="E28" s="46">
        <f>ABS(ROUND(SUMIF('Trial Balance'!N:N,F28,'Trial Balance'!K:K),0))+G28</f>
        <v>0</v>
      </c>
      <c r="F28" t="str">
        <f t="shared" si="0"/>
        <v>PL15</v>
      </c>
      <c r="H28" s="9">
        <f>SUMIF('Trial Balance'!N:N,F28,'Trial Balance'!H:H)</f>
        <v>0</v>
      </c>
      <c r="I28" s="9">
        <f>SUMIF('Trial Balance'!N:N,F28,'Trial Balance'!K:K)</f>
        <v>0</v>
      </c>
    </row>
    <row r="29" spans="1:9" x14ac:dyDescent="0.3">
      <c r="A29" s="47" t="s">
        <v>229</v>
      </c>
      <c r="B29" s="47">
        <v>16</v>
      </c>
      <c r="C29" s="47">
        <v>16</v>
      </c>
      <c r="D29" s="48">
        <f>D12+D20-D21+D22+D23+D24+D25+D26</f>
        <v>0</v>
      </c>
      <c r="E29" s="48">
        <f>E12+E20-E21+E22+E23+E24+E25+E26</f>
        <v>0</v>
      </c>
    </row>
    <row r="30" spans="1:9" x14ac:dyDescent="0.3">
      <c r="A30" s="45" t="s">
        <v>230</v>
      </c>
      <c r="B30" s="45">
        <v>17</v>
      </c>
      <c r="C30" s="45">
        <v>17</v>
      </c>
      <c r="D30" s="46">
        <f>ABS(ROUND(SUMIF('Trial Balance'!N:N,F30,'Trial Balance'!H:H),0))</f>
        <v>0</v>
      </c>
      <c r="E30" s="46">
        <f>ABS(ROUND(SUMIF('Trial Balance'!N:N,F30,'Trial Balance'!K:K),0))+G30</f>
        <v>0</v>
      </c>
      <c r="F30" t="str">
        <f>"PL"&amp;C30</f>
        <v>PL17</v>
      </c>
      <c r="H30" s="9">
        <f>SUMIF('Trial Balance'!N:N,F30,'Trial Balance'!H:H)</f>
        <v>0</v>
      </c>
      <c r="I30" s="9">
        <f>SUMIF('Trial Balance'!N:N,F30,'Trial Balance'!K:K)</f>
        <v>0</v>
      </c>
    </row>
    <row r="31" spans="1:9" x14ac:dyDescent="0.3">
      <c r="A31" s="45" t="s">
        <v>231</v>
      </c>
      <c r="B31" s="45">
        <v>18</v>
      </c>
      <c r="C31" s="45">
        <v>18</v>
      </c>
      <c r="D31" s="46">
        <f>ABS(ROUND(SUMIF('Trial Balance'!N:N,F31,'Trial Balance'!H:H),0))</f>
        <v>0</v>
      </c>
      <c r="E31" s="46">
        <f>ABS(ROUND(SUMIF('Trial Balance'!N:N,F31,'Trial Balance'!K:K),0))+G31</f>
        <v>0</v>
      </c>
      <c r="F31" t="str">
        <f>"PL"&amp;C31</f>
        <v>PL18</v>
      </c>
      <c r="H31" s="9">
        <f>SUMIF('Trial Balance'!N:N,F31,'Trial Balance'!H:H)</f>
        <v>0</v>
      </c>
      <c r="I31" s="9">
        <f>SUMIF('Trial Balance'!N:N,F31,'Trial Balance'!K:K)</f>
        <v>0</v>
      </c>
    </row>
    <row r="32" spans="1:9" x14ac:dyDescent="0.3">
      <c r="A32" s="45" t="s">
        <v>232</v>
      </c>
      <c r="B32" s="45">
        <v>19</v>
      </c>
      <c r="C32" s="45">
        <v>19</v>
      </c>
      <c r="D32" s="46">
        <f>ABS(ROUND(SUMIF('Trial Balance'!N:N,F32,'Trial Balance'!H:H),0))</f>
        <v>0</v>
      </c>
      <c r="E32" s="46">
        <f>ABS(ROUND(SUMIF('Trial Balance'!N:N,F32,'Trial Balance'!K:K),0))+G32</f>
        <v>0</v>
      </c>
      <c r="F32" t="str">
        <f>"PL"&amp;C32</f>
        <v>PL19</v>
      </c>
      <c r="H32" s="9">
        <f>SUMIF('Trial Balance'!N:N,F32,'Trial Balance'!H:H)</f>
        <v>0</v>
      </c>
      <c r="I32" s="9">
        <f>SUMIF('Trial Balance'!N:N,F32,'Trial Balance'!K:K)</f>
        <v>0</v>
      </c>
    </row>
    <row r="33" spans="1:9" x14ac:dyDescent="0.3">
      <c r="A33" s="45" t="s">
        <v>233</v>
      </c>
      <c r="B33" s="45">
        <v>20</v>
      </c>
      <c r="C33" s="45" t="s">
        <v>2080</v>
      </c>
      <c r="D33" s="46">
        <f>ABS(ROUND(SUMIF('Trial Balance'!E:E,"6051",'Trial Balance'!H:H),0))</f>
        <v>0</v>
      </c>
      <c r="E33" s="46">
        <f>ABS(ROUND(SUMIF('Trial Balance'!E:E,"6051",'Trial Balance'!K:K),0))</f>
        <v>0</v>
      </c>
    </row>
    <row r="34" spans="1:9" x14ac:dyDescent="0.3">
      <c r="A34" s="45" t="s">
        <v>234</v>
      </c>
      <c r="B34" s="45">
        <v>21</v>
      </c>
      <c r="C34" s="45" t="s">
        <v>2081</v>
      </c>
      <c r="D34" s="46">
        <f>ABS(ROUND(SUMIF('Trial Balance'!E:E,"6053",'Trial Balance'!H:H),0))</f>
        <v>0</v>
      </c>
      <c r="E34" s="46">
        <f>ABS(ROUND(SUMIF('Trial Balance'!E:E,"6053",'Trial Balance'!K:K),0))</f>
        <v>0</v>
      </c>
    </row>
    <row r="35" spans="1:9" x14ac:dyDescent="0.3">
      <c r="A35" s="45" t="s">
        <v>235</v>
      </c>
      <c r="B35" s="45">
        <v>22</v>
      </c>
      <c r="C35" s="45">
        <v>20</v>
      </c>
      <c r="D35" s="46">
        <f>ABS(ROUND(SUMIF('Trial Balance'!N:N,F35,'Trial Balance'!H:H),0))</f>
        <v>0</v>
      </c>
      <c r="E35" s="46">
        <f>ABS(ROUND(SUMIF('Trial Balance'!N:N,F35,'Trial Balance'!K:K),0))+G35</f>
        <v>0</v>
      </c>
      <c r="F35" t="str">
        <f>"PL"&amp;C35</f>
        <v>PL20</v>
      </c>
      <c r="H35" s="9">
        <f>SUMIF('Trial Balance'!N:N,F35,'Trial Balance'!H:H)</f>
        <v>0</v>
      </c>
      <c r="I35" s="9">
        <f>SUMIF('Trial Balance'!N:N,F35,'Trial Balance'!K:K)</f>
        <v>0</v>
      </c>
    </row>
    <row r="36" spans="1:9" x14ac:dyDescent="0.3">
      <c r="A36" s="45" t="s">
        <v>236</v>
      </c>
      <c r="B36" s="45">
        <v>23</v>
      </c>
      <c r="C36" s="45">
        <v>21</v>
      </c>
      <c r="D36" s="46">
        <f>ABS(ROUND(SUMIF('Trial Balance'!N:N,F36,'Trial Balance'!H:H),0))</f>
        <v>0</v>
      </c>
      <c r="E36" s="46">
        <f>ABS(ROUND(SUMIF('Trial Balance'!N:N,F36,'Trial Balance'!K:K),0))+G36</f>
        <v>0</v>
      </c>
      <c r="F36" t="str">
        <f>"PL"&amp;C36</f>
        <v>PL21</v>
      </c>
      <c r="H36" s="9">
        <f>SUMIF('Trial Balance'!N:N,F36,'Trial Balance'!H:H)</f>
        <v>0</v>
      </c>
      <c r="I36" s="9">
        <f>SUMIF('Trial Balance'!N:N,F36,'Trial Balance'!K:K)</f>
        <v>0</v>
      </c>
    </row>
    <row r="37" spans="1:9" x14ac:dyDescent="0.3">
      <c r="A37" s="47" t="s">
        <v>237</v>
      </c>
      <c r="B37" s="47">
        <v>24</v>
      </c>
      <c r="C37" s="47">
        <v>22</v>
      </c>
      <c r="D37" s="48">
        <f>D38+D39</f>
        <v>0</v>
      </c>
      <c r="E37" s="48">
        <f>E38+E39</f>
        <v>0</v>
      </c>
    </row>
    <row r="38" spans="1:9" x14ac:dyDescent="0.3">
      <c r="A38" s="45" t="s">
        <v>238</v>
      </c>
      <c r="B38" s="45">
        <v>25</v>
      </c>
      <c r="C38" s="45">
        <v>23</v>
      </c>
      <c r="D38" s="46">
        <f>ABS(ROUND(SUMIF('Trial Balance'!N:N,F38,'Trial Balance'!H:H),0))</f>
        <v>0</v>
      </c>
      <c r="E38" s="46">
        <f>ABS(ROUND(SUMIF('Trial Balance'!N:N,F38,'Trial Balance'!K:K),0))+G38</f>
        <v>0</v>
      </c>
      <c r="F38" t="str">
        <f>"PL"&amp;C38</f>
        <v>PL23</v>
      </c>
      <c r="H38" s="9">
        <f>SUMIF('Trial Balance'!N:N,F38,'Trial Balance'!H:H)</f>
        <v>0</v>
      </c>
      <c r="I38" s="9">
        <f>SUMIF('Trial Balance'!N:N,F38,'Trial Balance'!K:K)</f>
        <v>0</v>
      </c>
    </row>
    <row r="39" spans="1:9" x14ac:dyDescent="0.3">
      <c r="A39" s="45" t="s">
        <v>239</v>
      </c>
      <c r="B39" s="45">
        <v>26</v>
      </c>
      <c r="C39" s="45">
        <v>24</v>
      </c>
      <c r="D39" s="46">
        <f>ABS(ROUND(SUMIF('Trial Balance'!N:N,F39,'Trial Balance'!H:H),0))</f>
        <v>0</v>
      </c>
      <c r="E39" s="46">
        <f>ABS(ROUND(SUMIF('Trial Balance'!N:N,F39,'Trial Balance'!K:K),0))+G39</f>
        <v>0</v>
      </c>
      <c r="F39" t="str">
        <f>"PL"&amp;C39</f>
        <v>PL24</v>
      </c>
      <c r="H39" s="9">
        <f>SUMIF('Trial Balance'!N:N,F39,'Trial Balance'!H:H)</f>
        <v>0</v>
      </c>
      <c r="I39" s="9">
        <f>SUMIF('Trial Balance'!N:N,F39,'Trial Balance'!K:K)</f>
        <v>0</v>
      </c>
    </row>
    <row r="40" spans="1:9" x14ac:dyDescent="0.3">
      <c r="A40" s="47" t="s">
        <v>240</v>
      </c>
      <c r="B40" s="47">
        <v>27</v>
      </c>
      <c r="C40" s="47">
        <v>25</v>
      </c>
      <c r="D40" s="48">
        <f>D41-D42</f>
        <v>0</v>
      </c>
      <c r="E40" s="48">
        <f>E41-E42</f>
        <v>0</v>
      </c>
    </row>
    <row r="41" spans="1:9" x14ac:dyDescent="0.3">
      <c r="A41" s="45" t="s">
        <v>241</v>
      </c>
      <c r="B41" s="45">
        <v>28</v>
      </c>
      <c r="C41" s="45">
        <v>26</v>
      </c>
      <c r="D41" s="46">
        <f>ABS(ROUND(SUMIF('Trial Balance'!N:N,F41,'Trial Balance'!H:H),0))</f>
        <v>0</v>
      </c>
      <c r="E41" s="46">
        <f>ABS(ROUND(SUMIF('Trial Balance'!N:N,F41,'Trial Balance'!K:K),0))+G41</f>
        <v>0</v>
      </c>
      <c r="F41" t="str">
        <f>"PL"&amp;C41</f>
        <v>PL26</v>
      </c>
      <c r="H41" s="9">
        <f>SUMIF('Trial Balance'!N:N,F41,'Trial Balance'!H:H)</f>
        <v>0</v>
      </c>
      <c r="I41" s="9">
        <f>SUMIF('Trial Balance'!N:N,F41,'Trial Balance'!K:K)</f>
        <v>0</v>
      </c>
    </row>
    <row r="42" spans="1:9" x14ac:dyDescent="0.3">
      <c r="A42" s="45" t="s">
        <v>242</v>
      </c>
      <c r="B42" s="45">
        <v>29</v>
      </c>
      <c r="C42" s="45">
        <v>27</v>
      </c>
      <c r="D42" s="46">
        <f>ABS(ROUND(SUMIF('Trial Balance'!N:N,F42,'Trial Balance'!H:H),0))</f>
        <v>0</v>
      </c>
      <c r="E42" s="46">
        <f>ABS(ROUND(SUMIF('Trial Balance'!N:N,F42,'Trial Balance'!K:K),0))+G42</f>
        <v>0</v>
      </c>
      <c r="F42" t="str">
        <f>"PL"&amp;C42</f>
        <v>PL27</v>
      </c>
      <c r="H42" s="9">
        <f>SUMIF('Trial Balance'!N:N,F42,'Trial Balance'!H:H)</f>
        <v>0</v>
      </c>
      <c r="I42" s="9">
        <f>SUMIF('Trial Balance'!N:N,F42,'Trial Balance'!K:K)</f>
        <v>0</v>
      </c>
    </row>
    <row r="43" spans="1:9" x14ac:dyDescent="0.3">
      <c r="A43" s="47" t="s">
        <v>243</v>
      </c>
      <c r="B43" s="47">
        <v>30</v>
      </c>
      <c r="C43" s="47">
        <v>28</v>
      </c>
      <c r="D43" s="48">
        <f>D44-D45</f>
        <v>0</v>
      </c>
      <c r="E43" s="48">
        <f>E44-E45</f>
        <v>0</v>
      </c>
    </row>
    <row r="44" spans="1:9" x14ac:dyDescent="0.3">
      <c r="A44" s="45" t="s">
        <v>244</v>
      </c>
      <c r="B44" s="45">
        <v>31</v>
      </c>
      <c r="C44" s="45">
        <v>29</v>
      </c>
      <c r="D44" s="46">
        <f>ABS(ROUND(SUMIF('Trial Balance'!N:N,F44,'Trial Balance'!H:H),0))</f>
        <v>0</v>
      </c>
      <c r="E44" s="46">
        <f>ABS(ROUND(SUMIF('Trial Balance'!N:N,F44,'Trial Balance'!K:K),0))+G44</f>
        <v>0</v>
      </c>
      <c r="F44" t="str">
        <f>"PL"&amp;C44</f>
        <v>PL29</v>
      </c>
      <c r="H44" s="9">
        <f>SUMIF('Trial Balance'!N:N,F44,'Trial Balance'!H:H)</f>
        <v>0</v>
      </c>
      <c r="I44" s="9">
        <f>SUMIF('Trial Balance'!N:N,F44,'Trial Balance'!K:K)</f>
        <v>0</v>
      </c>
    </row>
    <row r="45" spans="1:9" x14ac:dyDescent="0.3">
      <c r="A45" s="45" t="s">
        <v>245</v>
      </c>
      <c r="B45" s="45">
        <v>32</v>
      </c>
      <c r="C45" s="45">
        <v>30</v>
      </c>
      <c r="D45" s="46">
        <f>ABS(ROUND(SUMIF('Trial Balance'!N:N,F45,'Trial Balance'!H:H),0))</f>
        <v>0</v>
      </c>
      <c r="E45" s="46">
        <f>ABS(ROUND(SUMIF('Trial Balance'!N:N,F45,'Trial Balance'!K:K),0))+G45</f>
        <v>0</v>
      </c>
      <c r="F45" t="str">
        <f>"PL"&amp;C45</f>
        <v>PL30</v>
      </c>
      <c r="H45" s="9">
        <f>SUMIF('Trial Balance'!N:N,F45,'Trial Balance'!H:H)</f>
        <v>0</v>
      </c>
      <c r="I45" s="9">
        <f>SUMIF('Trial Balance'!N:N,F45,'Trial Balance'!K:K)</f>
        <v>0</v>
      </c>
    </row>
    <row r="46" spans="1:9" x14ac:dyDescent="0.3">
      <c r="A46" s="47" t="s">
        <v>246</v>
      </c>
      <c r="B46" s="47">
        <v>33</v>
      </c>
      <c r="C46" s="47">
        <v>31</v>
      </c>
      <c r="D46" s="48">
        <f>SUM(D47:D52)</f>
        <v>0</v>
      </c>
      <c r="E46" s="48">
        <f>SUM(E47:E52)</f>
        <v>0</v>
      </c>
    </row>
    <row r="47" spans="1:9" x14ac:dyDescent="0.3">
      <c r="A47" s="45" t="s">
        <v>247</v>
      </c>
      <c r="B47" s="45">
        <v>34</v>
      </c>
      <c r="C47" s="45">
        <v>32</v>
      </c>
      <c r="D47" s="46">
        <f>ABS(ROUND(SUMIF('Trial Balance'!N:N,F47,'Trial Balance'!H:H),0))</f>
        <v>0</v>
      </c>
      <c r="E47" s="46">
        <f>ABS(ROUND(SUMIF('Trial Balance'!N:N,F47,'Trial Balance'!K:K),0))+G47</f>
        <v>0</v>
      </c>
      <c r="F47" t="str">
        <f t="shared" ref="F47:F52" si="1">"PL"&amp;C47</f>
        <v>PL32</v>
      </c>
      <c r="H47" s="9">
        <f>SUMIF('Trial Balance'!N:N,F47,'Trial Balance'!H:H)</f>
        <v>0</v>
      </c>
      <c r="I47" s="9">
        <f>SUMIF('Trial Balance'!N:N,F47,'Trial Balance'!K:K)</f>
        <v>0</v>
      </c>
    </row>
    <row r="48" spans="1:9" x14ac:dyDescent="0.3">
      <c r="A48" s="45" t="s">
        <v>248</v>
      </c>
      <c r="B48" s="45">
        <f>B47+1</f>
        <v>35</v>
      </c>
      <c r="C48" s="45">
        <v>33</v>
      </c>
      <c r="D48" s="46">
        <f>ABS(ROUND(SUMIF('Trial Balance'!N:N,F48,'Trial Balance'!H:H),0))</f>
        <v>0</v>
      </c>
      <c r="E48" s="46">
        <f>ABS(ROUND(SUMIF('Trial Balance'!N:N,F48,'Trial Balance'!K:K),0))+G48</f>
        <v>0</v>
      </c>
      <c r="F48" t="str">
        <f t="shared" si="1"/>
        <v>PL33</v>
      </c>
      <c r="H48" s="9">
        <f>SUMIF('Trial Balance'!N:N,F48,'Trial Balance'!H:H)</f>
        <v>0</v>
      </c>
      <c r="I48" s="9">
        <f>SUMIF('Trial Balance'!N:N,F48,'Trial Balance'!K:K)</f>
        <v>0</v>
      </c>
    </row>
    <row r="49" spans="1:9" x14ac:dyDescent="0.3">
      <c r="A49" s="45" t="s">
        <v>249</v>
      </c>
      <c r="B49" s="45">
        <f>B48+1</f>
        <v>36</v>
      </c>
      <c r="C49" s="45">
        <v>34</v>
      </c>
      <c r="D49" s="46">
        <f>ABS(ROUND(SUMIF('Trial Balance'!N:N,F49,'Trial Balance'!H:H),0))</f>
        <v>0</v>
      </c>
      <c r="E49" s="46">
        <f>ABS(ROUND(SUMIF('Trial Balance'!N:N,F49,'Trial Balance'!K:K),0))+G49</f>
        <v>0</v>
      </c>
      <c r="F49" t="str">
        <f t="shared" si="1"/>
        <v>PL34</v>
      </c>
      <c r="H49" s="9">
        <f>SUMIF('Trial Balance'!N:N,F49,'Trial Balance'!H:H)</f>
        <v>0</v>
      </c>
      <c r="I49" s="9">
        <f>SUMIF('Trial Balance'!N:N,F49,'Trial Balance'!K:K)</f>
        <v>0</v>
      </c>
    </row>
    <row r="50" spans="1:9" x14ac:dyDescent="0.3">
      <c r="A50" s="45" t="s">
        <v>250</v>
      </c>
      <c r="B50" s="45">
        <f>B49+1</f>
        <v>37</v>
      </c>
      <c r="C50" s="45">
        <v>35</v>
      </c>
      <c r="D50" s="46">
        <f>ABS(ROUND(SUMIF('Trial Balance'!N:N,F50,'Trial Balance'!H:H),0))</f>
        <v>0</v>
      </c>
      <c r="E50" s="46">
        <f>ABS(ROUND(SUMIF('Trial Balance'!N:N,F50,'Trial Balance'!K:K),0))+G50</f>
        <v>0</v>
      </c>
      <c r="F50" t="str">
        <f t="shared" si="1"/>
        <v>PL35</v>
      </c>
      <c r="H50" s="9">
        <f>SUMIF('Trial Balance'!N:N,F50,'Trial Balance'!H:H)</f>
        <v>0</v>
      </c>
      <c r="I50" s="9">
        <f>SUMIF('Trial Balance'!N:N,F50,'Trial Balance'!K:K)</f>
        <v>0</v>
      </c>
    </row>
    <row r="51" spans="1:9" x14ac:dyDescent="0.3">
      <c r="A51" s="45" t="s">
        <v>251</v>
      </c>
      <c r="B51" s="45">
        <f>B50+1</f>
        <v>38</v>
      </c>
      <c r="C51" s="45">
        <v>36</v>
      </c>
      <c r="D51" s="46">
        <f>ABS(ROUND(SUMIF('Trial Balance'!N:N,F51,'Trial Balance'!H:H),0))</f>
        <v>0</v>
      </c>
      <c r="E51" s="46">
        <f>ABS(ROUND(SUMIF('Trial Balance'!N:N,F51,'Trial Balance'!K:K),0))+G51</f>
        <v>0</v>
      </c>
      <c r="F51" t="str">
        <f t="shared" si="1"/>
        <v>PL36</v>
      </c>
      <c r="H51" s="9">
        <f>SUMIF('Trial Balance'!N:N,F51,'Trial Balance'!H:H)</f>
        <v>0</v>
      </c>
      <c r="I51" s="9">
        <f>SUMIF('Trial Balance'!N:N,F51,'Trial Balance'!K:K)</f>
        <v>0</v>
      </c>
    </row>
    <row r="52" spans="1:9" x14ac:dyDescent="0.3">
      <c r="A52" s="45" t="s">
        <v>252</v>
      </c>
      <c r="B52" s="45">
        <f>B51+1</f>
        <v>39</v>
      </c>
      <c r="C52" s="45">
        <v>37</v>
      </c>
      <c r="D52" s="46">
        <f>ABS(ROUND(SUMIF('Trial Balance'!N:N,F52,'Trial Balance'!H:H),0))</f>
        <v>0</v>
      </c>
      <c r="E52" s="46">
        <f>ABS(ROUND(SUMIF('Trial Balance'!N:N,F52,'Trial Balance'!K:K),0))+G52</f>
        <v>0</v>
      </c>
      <c r="F52" t="str">
        <f t="shared" si="1"/>
        <v>PL37</v>
      </c>
      <c r="H52" s="9">
        <f>SUMIF('Trial Balance'!N:N,F52,'Trial Balance'!H:H)</f>
        <v>0</v>
      </c>
      <c r="I52" s="9">
        <f>SUMIF('Trial Balance'!N:N,F52,'Trial Balance'!K:K)</f>
        <v>0</v>
      </c>
    </row>
    <row r="53" spans="1:9" x14ac:dyDescent="0.3">
      <c r="A53" s="45" t="s">
        <v>2082</v>
      </c>
      <c r="B53" s="45"/>
      <c r="C53" s="45">
        <v>38</v>
      </c>
      <c r="D53" s="46"/>
      <c r="E53" s="46"/>
    </row>
    <row r="54" spans="1:9" x14ac:dyDescent="0.3">
      <c r="A54" s="47" t="s">
        <v>253</v>
      </c>
      <c r="B54" s="47">
        <v>40</v>
      </c>
      <c r="C54" s="47">
        <v>39</v>
      </c>
      <c r="D54" s="48">
        <f>D55-D56</f>
        <v>0</v>
      </c>
      <c r="E54" s="48">
        <f>E55-E56</f>
        <v>0</v>
      </c>
    </row>
    <row r="55" spans="1:9" x14ac:dyDescent="0.3">
      <c r="A55" s="45" t="s">
        <v>254</v>
      </c>
      <c r="B55" s="45">
        <v>41</v>
      </c>
      <c r="C55" s="45">
        <v>40</v>
      </c>
      <c r="D55" s="46">
        <f>ABS(ROUND(SUMIF('Trial Balance'!N:N,F55,'Trial Balance'!H:H),0))</f>
        <v>0</v>
      </c>
      <c r="E55" s="46">
        <f>ABS(ROUND(SUMIF('Trial Balance'!N:N,F55,'Trial Balance'!K:K),0))+G55</f>
        <v>0</v>
      </c>
      <c r="F55" t="str">
        <f>"PL"&amp;C55</f>
        <v>PL40</v>
      </c>
      <c r="H55" s="9">
        <f>SUMIF('Trial Balance'!N:N,F55,'Trial Balance'!H:H)</f>
        <v>0</v>
      </c>
      <c r="I55" s="9">
        <f>SUMIF('Trial Balance'!N:N,F55,'Trial Balance'!K:K)</f>
        <v>0</v>
      </c>
    </row>
    <row r="56" spans="1:9" x14ac:dyDescent="0.3">
      <c r="A56" s="45" t="s">
        <v>255</v>
      </c>
      <c r="B56" s="45">
        <v>42</v>
      </c>
      <c r="C56" s="45">
        <v>41</v>
      </c>
      <c r="D56" s="46">
        <f>ABS(ROUND(SUMIF('Trial Balance'!N:N,F56,'Trial Balance'!H:H),0))</f>
        <v>0</v>
      </c>
      <c r="E56" s="46">
        <f>ABS(ROUND(SUMIF('Trial Balance'!N:N,F56,'Trial Balance'!K:K),0))+G56</f>
        <v>0</v>
      </c>
      <c r="F56" t="str">
        <f>"PL"&amp;C56</f>
        <v>PL41</v>
      </c>
      <c r="H56" s="9">
        <f>SUMIF('Trial Balance'!N:N,F56,'Trial Balance'!H:H)</f>
        <v>0</v>
      </c>
      <c r="I56" s="9">
        <f>SUMIF('Trial Balance'!N:N,F56,'Trial Balance'!K:K)</f>
        <v>0</v>
      </c>
    </row>
    <row r="57" spans="1:9" x14ac:dyDescent="0.3">
      <c r="A57" s="47" t="s">
        <v>256</v>
      </c>
      <c r="B57" s="47">
        <v>43</v>
      </c>
      <c r="C57" s="47">
        <v>42</v>
      </c>
      <c r="D57" s="48">
        <f>SUM(D30:D32)+D35-D36+D37+D40+D43+D46+D54</f>
        <v>0</v>
      </c>
      <c r="E57" s="48">
        <f>SUM(E30:E32)+E35-E36+E37+E40+E43+E46+E54</f>
        <v>0</v>
      </c>
    </row>
    <row r="58" spans="1:9" x14ac:dyDescent="0.3">
      <c r="A58" s="45" t="s">
        <v>257</v>
      </c>
      <c r="B58" s="45"/>
      <c r="C58" s="45"/>
      <c r="D58" s="46"/>
      <c r="E58" s="46"/>
    </row>
    <row r="59" spans="1:9" x14ac:dyDescent="0.3">
      <c r="A59" s="47" t="s">
        <v>258</v>
      </c>
      <c r="B59" s="47">
        <v>44</v>
      </c>
      <c r="C59" s="47">
        <v>43</v>
      </c>
      <c r="D59" s="48">
        <f>IF((D57-D29)&lt;0,-(D57-D29),0)</f>
        <v>0</v>
      </c>
      <c r="E59" s="48">
        <f>IF((E57-E29)&lt;0,-(E57-E29),0)</f>
        <v>0</v>
      </c>
    </row>
    <row r="60" spans="1:9" x14ac:dyDescent="0.3">
      <c r="A60" s="47" t="s">
        <v>259</v>
      </c>
      <c r="B60" s="47">
        <v>45</v>
      </c>
      <c r="C60" s="47">
        <v>44</v>
      </c>
      <c r="D60" s="48">
        <f>IF(D59=0,D57-D29,0)</f>
        <v>0</v>
      </c>
      <c r="E60" s="48">
        <f>IF(E59=0,E57-E29,0)</f>
        <v>0</v>
      </c>
    </row>
    <row r="61" spans="1:9" x14ac:dyDescent="0.3">
      <c r="A61" s="45" t="s">
        <v>260</v>
      </c>
      <c r="B61" s="45">
        <f t="shared" ref="B61:B67" si="2">B60+1</f>
        <v>46</v>
      </c>
      <c r="C61" s="45">
        <v>45</v>
      </c>
      <c r="D61" s="46">
        <f>ABS(ROUND(SUMIF('Trial Balance'!N:N,F61,'Trial Balance'!H:H),0))</f>
        <v>0</v>
      </c>
      <c r="E61" s="46">
        <f>ABS(ROUND(SUMIF('Trial Balance'!N:N,F61,'Trial Balance'!K:K),0))+G61</f>
        <v>0</v>
      </c>
      <c r="F61" t="str">
        <f t="shared" ref="F61:F67" si="3">"PL"&amp;C61</f>
        <v>PL45</v>
      </c>
      <c r="H61" s="9">
        <f>SUMIF('Trial Balance'!N:N,F61,'Trial Balance'!H:H)</f>
        <v>0</v>
      </c>
      <c r="I61" s="9">
        <f>SUMIF('Trial Balance'!N:N,F61,'Trial Balance'!K:K)</f>
        <v>0</v>
      </c>
    </row>
    <row r="62" spans="1:9" x14ac:dyDescent="0.3">
      <c r="A62" s="45" t="s">
        <v>261</v>
      </c>
      <c r="B62" s="45">
        <f t="shared" si="2"/>
        <v>47</v>
      </c>
      <c r="C62" s="45">
        <v>46</v>
      </c>
      <c r="D62" s="46">
        <f>ABS(ROUND(SUMIF('Trial Balance'!N:N,F62,'Trial Balance'!H:H),0))</f>
        <v>0</v>
      </c>
      <c r="E62" s="46">
        <f>ABS(ROUND(SUMIF('Trial Balance'!N:N,F62,'Trial Balance'!K:K),0))+G62</f>
        <v>0</v>
      </c>
      <c r="F62" t="str">
        <f t="shared" si="3"/>
        <v>PL46</v>
      </c>
      <c r="H62" s="9">
        <f>SUMIF('Trial Balance'!N:N,F62,'Trial Balance'!H:H)</f>
        <v>0</v>
      </c>
      <c r="I62" s="9">
        <f>SUMIF('Trial Balance'!N:N,F62,'Trial Balance'!K:K)</f>
        <v>0</v>
      </c>
    </row>
    <row r="63" spans="1:9" x14ac:dyDescent="0.3">
      <c r="A63" s="45" t="s">
        <v>262</v>
      </c>
      <c r="B63" s="45">
        <f t="shared" si="2"/>
        <v>48</v>
      </c>
      <c r="C63" s="45">
        <v>47</v>
      </c>
      <c r="D63" s="46">
        <f>ABS(ROUND(SUMIF('Trial Balance'!N:N,F63,'Trial Balance'!H:H),0))</f>
        <v>0</v>
      </c>
      <c r="E63" s="46">
        <f>ABS(ROUND(SUMIF('Trial Balance'!N:N,F63,'Trial Balance'!K:K),0))+G63</f>
        <v>0</v>
      </c>
      <c r="F63" t="str">
        <f t="shared" si="3"/>
        <v>PL47</v>
      </c>
      <c r="H63" s="9">
        <f>SUMIF('Trial Balance'!N:N,F63,'Trial Balance'!H:H)</f>
        <v>0</v>
      </c>
      <c r="I63" s="9">
        <f>SUMIF('Trial Balance'!N:N,F63,'Trial Balance'!K:K)</f>
        <v>0</v>
      </c>
    </row>
    <row r="64" spans="1:9" x14ac:dyDescent="0.3">
      <c r="A64" s="45" t="s">
        <v>261</v>
      </c>
      <c r="B64" s="45">
        <f t="shared" si="2"/>
        <v>49</v>
      </c>
      <c r="C64" s="45">
        <v>48</v>
      </c>
      <c r="D64" s="46">
        <f>ABS(ROUND(SUMIF('Trial Balance'!N:N,F64,'Trial Balance'!H:H),0))</f>
        <v>0</v>
      </c>
      <c r="E64" s="46">
        <f>ABS(ROUND(SUMIF('Trial Balance'!N:N,F64,'Trial Balance'!K:K),0))+G64</f>
        <v>0</v>
      </c>
      <c r="F64" t="str">
        <f t="shared" si="3"/>
        <v>PL48</v>
      </c>
      <c r="H64" s="9">
        <f>SUMIF('Trial Balance'!N:N,F64,'Trial Balance'!H:H)</f>
        <v>0</v>
      </c>
      <c r="I64" s="9">
        <f>SUMIF('Trial Balance'!N:N,F64,'Trial Balance'!K:K)</f>
        <v>0</v>
      </c>
    </row>
    <row r="65" spans="1:9" x14ac:dyDescent="0.3">
      <c r="A65" s="45" t="s">
        <v>263</v>
      </c>
      <c r="B65" s="45">
        <f t="shared" si="2"/>
        <v>50</v>
      </c>
      <c r="C65" s="45">
        <v>49</v>
      </c>
      <c r="D65" s="46">
        <f>ABS(ROUND(SUMIF('Trial Balance'!N:N,F65,'Trial Balance'!H:H),0))</f>
        <v>0</v>
      </c>
      <c r="E65" s="46">
        <f>ABS(ROUND(SUMIF('Trial Balance'!N:N,F65,'Trial Balance'!K:K),0))+G65</f>
        <v>0</v>
      </c>
      <c r="F65" t="str">
        <f t="shared" si="3"/>
        <v>PL49</v>
      </c>
      <c r="H65" s="9">
        <f>SUMIF('Trial Balance'!N:N,F65,'Trial Balance'!H:H)</f>
        <v>0</v>
      </c>
      <c r="I65" s="9">
        <f>SUMIF('Trial Balance'!N:N,F65,'Trial Balance'!K:K)</f>
        <v>0</v>
      </c>
    </row>
    <row r="66" spans="1:9" x14ac:dyDescent="0.3">
      <c r="A66" s="45" t="s">
        <v>264</v>
      </c>
      <c r="B66" s="45">
        <f t="shared" si="2"/>
        <v>51</v>
      </c>
      <c r="C66" s="45">
        <v>50</v>
      </c>
      <c r="D66" s="46">
        <f>ABS(ROUND(SUMIF('Trial Balance'!N:N,F66,'Trial Balance'!H:H),0))</f>
        <v>0</v>
      </c>
      <c r="E66" s="46">
        <f>ABS(ROUND(SUMIF('Trial Balance'!N:N,F66,'Trial Balance'!K:K),0))+G66</f>
        <v>0</v>
      </c>
      <c r="F66" t="str">
        <f t="shared" si="3"/>
        <v>PL50</v>
      </c>
      <c r="H66" s="9">
        <f>SUMIF('Trial Balance'!N:N,F66,'Trial Balance'!H:H)</f>
        <v>0</v>
      </c>
      <c r="I66" s="9">
        <f>SUMIF('Trial Balance'!N:N,F66,'Trial Balance'!K:K)</f>
        <v>0</v>
      </c>
    </row>
    <row r="67" spans="1:9" x14ac:dyDescent="0.3">
      <c r="A67" s="45" t="s">
        <v>265</v>
      </c>
      <c r="B67" s="45">
        <f t="shared" si="2"/>
        <v>52</v>
      </c>
      <c r="C67" s="45">
        <v>51</v>
      </c>
      <c r="D67" s="46">
        <f>ABS(ROUND(SUMIF('Trial Balance'!N:N,F67,'Trial Balance'!H:H),0))</f>
        <v>0</v>
      </c>
      <c r="E67" s="46">
        <f>ABS(ROUND(SUMIF('Trial Balance'!N:N,F67,'Trial Balance'!K:K),0))+G67</f>
        <v>0</v>
      </c>
      <c r="F67" t="str">
        <f t="shared" si="3"/>
        <v>PL51</v>
      </c>
      <c r="H67" s="9">
        <f>SUMIF('Trial Balance'!N:N,F67,'Trial Balance'!H:H)</f>
        <v>0</v>
      </c>
      <c r="I67" s="9">
        <f>SUMIF('Trial Balance'!N:N,F67,'Trial Balance'!K:K)</f>
        <v>0</v>
      </c>
    </row>
    <row r="68" spans="1:9" x14ac:dyDescent="0.3">
      <c r="A68" s="47" t="s">
        <v>266</v>
      </c>
      <c r="B68" s="47">
        <v>53</v>
      </c>
      <c r="C68" s="47">
        <v>52</v>
      </c>
      <c r="D68" s="48">
        <f>D61+D63+D65+D66</f>
        <v>0</v>
      </c>
      <c r="E68" s="48">
        <f>E61+E63+E65+E66</f>
        <v>0</v>
      </c>
    </row>
    <row r="69" spans="1:9" ht="36" customHeight="1" x14ac:dyDescent="0.3">
      <c r="A69" s="66" t="s">
        <v>267</v>
      </c>
      <c r="B69" s="47">
        <v>54</v>
      </c>
      <c r="C69" s="47">
        <v>53</v>
      </c>
      <c r="D69" s="48">
        <f>D70-D71</f>
        <v>0</v>
      </c>
      <c r="E69" s="48">
        <f>E70-E71</f>
        <v>0</v>
      </c>
    </row>
    <row r="70" spans="1:9" x14ac:dyDescent="0.3">
      <c r="A70" s="45" t="s">
        <v>268</v>
      </c>
      <c r="B70" s="45">
        <f>B69+1</f>
        <v>55</v>
      </c>
      <c r="C70" s="45">
        <v>54</v>
      </c>
      <c r="D70" s="46">
        <f>ABS(ROUND(SUMIF('Trial Balance'!N:N,F70,'Trial Balance'!H:H),0))</f>
        <v>0</v>
      </c>
      <c r="E70" s="46">
        <f>ABS(ROUND(SUMIF('Trial Balance'!N:N,F70,'Trial Balance'!K:K),0))+G70</f>
        <v>0</v>
      </c>
      <c r="F70" t="str">
        <f>"PL"&amp;C70</f>
        <v>PL54</v>
      </c>
      <c r="H70" s="9">
        <f>SUMIF('Trial Balance'!N:N,F70,'Trial Balance'!H:H)</f>
        <v>0</v>
      </c>
      <c r="I70" s="9">
        <f>SUMIF('Trial Balance'!N:N,F70,'Trial Balance'!K:K)</f>
        <v>0</v>
      </c>
    </row>
    <row r="71" spans="1:9" x14ac:dyDescent="0.3">
      <c r="A71" s="45" t="s">
        <v>269</v>
      </c>
      <c r="B71" s="45">
        <f>B70+1</f>
        <v>56</v>
      </c>
      <c r="C71" s="45">
        <v>55</v>
      </c>
      <c r="D71" s="46">
        <f>ABS(ROUND(SUMIF('Trial Balance'!N:N,F71,'Trial Balance'!H:H),0))</f>
        <v>0</v>
      </c>
      <c r="E71" s="46">
        <f>ABS(ROUND(SUMIF('Trial Balance'!N:N,F71,'Trial Balance'!K:K),0))+G71</f>
        <v>0</v>
      </c>
      <c r="F71" t="str">
        <f>"PL"&amp;C71</f>
        <v>PL55</v>
      </c>
      <c r="H71" s="9">
        <f>SUMIF('Trial Balance'!N:N,F71,'Trial Balance'!H:H)</f>
        <v>0</v>
      </c>
      <c r="I71" s="9">
        <f>SUMIF('Trial Balance'!N:N,F71,'Trial Balance'!K:K)</f>
        <v>0</v>
      </c>
    </row>
    <row r="72" spans="1:9" x14ac:dyDescent="0.3">
      <c r="A72" s="45" t="s">
        <v>270</v>
      </c>
      <c r="B72" s="45">
        <f>B71+1</f>
        <v>57</v>
      </c>
      <c r="C72" s="45">
        <v>56</v>
      </c>
      <c r="D72" s="46">
        <f>ABS(ROUND(SUMIF('Trial Balance'!N:N,F72,'Trial Balance'!H:H),0))</f>
        <v>0</v>
      </c>
      <c r="E72" s="46">
        <f>ABS(ROUND(SUMIF('Trial Balance'!N:N,F72,'Trial Balance'!K:K),0))+G72</f>
        <v>0</v>
      </c>
      <c r="F72" t="str">
        <f>"PL"&amp;C72</f>
        <v>PL56</v>
      </c>
      <c r="H72" s="9">
        <f>SUMIF('Trial Balance'!N:N,F72,'Trial Balance'!H:H)</f>
        <v>0</v>
      </c>
      <c r="I72" s="9">
        <f>SUMIF('Trial Balance'!N:N,F72,'Trial Balance'!K:K)</f>
        <v>0</v>
      </c>
    </row>
    <row r="73" spans="1:9" x14ac:dyDescent="0.3">
      <c r="A73" s="45" t="s">
        <v>271</v>
      </c>
      <c r="B73" s="45">
        <f>B72+1</f>
        <v>58</v>
      </c>
      <c r="C73" s="45">
        <v>57</v>
      </c>
      <c r="D73" s="46">
        <f>ABS(ROUND(SUMIF('Trial Balance'!N:N,F73,'Trial Balance'!H:H),0))</f>
        <v>0</v>
      </c>
      <c r="E73" s="46">
        <f>ABS(ROUND(SUMIF('Trial Balance'!N:N,F73,'Trial Balance'!K:K),0))+G73</f>
        <v>0</v>
      </c>
      <c r="F73" t="str">
        <f>"PL"&amp;C73</f>
        <v>PL57</v>
      </c>
      <c r="H73" s="9">
        <f>SUMIF('Trial Balance'!N:N,F73,'Trial Balance'!H:H)</f>
        <v>0</v>
      </c>
      <c r="I73" s="9">
        <f>SUMIF('Trial Balance'!N:N,F73,'Trial Balance'!K:K)</f>
        <v>0</v>
      </c>
    </row>
    <row r="74" spans="1:9" x14ac:dyDescent="0.3">
      <c r="A74" s="45" t="s">
        <v>272</v>
      </c>
      <c r="B74" s="45">
        <f>B73+1</f>
        <v>59</v>
      </c>
      <c r="C74" s="45">
        <v>58</v>
      </c>
      <c r="D74" s="46">
        <f>ABS(ROUND(SUMIF('Trial Balance'!N:N,F74,'Trial Balance'!H:H),0))</f>
        <v>0</v>
      </c>
      <c r="E74" s="46">
        <f>ABS(ROUND(SUMIF('Trial Balance'!N:N,F74,'Trial Balance'!K:K),0))+G74</f>
        <v>0</v>
      </c>
      <c r="F74" t="str">
        <f>"PL"&amp;C74</f>
        <v>PL58</v>
      </c>
      <c r="H74" s="9">
        <f>SUMIF('Trial Balance'!N:N,F74,'Trial Balance'!H:H)</f>
        <v>0</v>
      </c>
      <c r="I74" s="9">
        <f>SUMIF('Trial Balance'!N:N,F74,'Trial Balance'!K:K)</f>
        <v>0</v>
      </c>
    </row>
    <row r="75" spans="1:9" x14ac:dyDescent="0.3">
      <c r="A75" s="47" t="s">
        <v>273</v>
      </c>
      <c r="B75" s="47">
        <v>60</v>
      </c>
      <c r="C75" s="47">
        <v>59</v>
      </c>
      <c r="D75" s="48">
        <f>D69+D72+D74</f>
        <v>0</v>
      </c>
      <c r="E75" s="48">
        <f>E69+E72+E74</f>
        <v>0</v>
      </c>
    </row>
    <row r="76" spans="1:9" x14ac:dyDescent="0.3">
      <c r="A76" s="45" t="s">
        <v>274</v>
      </c>
      <c r="B76" s="45"/>
      <c r="C76" s="45"/>
      <c r="D76" s="46"/>
      <c r="E76" s="46"/>
    </row>
    <row r="77" spans="1:9" x14ac:dyDescent="0.3">
      <c r="A77" s="47" t="s">
        <v>275</v>
      </c>
      <c r="B77" s="47">
        <v>61</v>
      </c>
      <c r="C77" s="47">
        <v>60</v>
      </c>
      <c r="D77" s="48">
        <f>IF((D75-D68)&lt;0,-(D75-D68),0)</f>
        <v>0</v>
      </c>
      <c r="E77" s="48">
        <f>IF((E75-E68)&lt;0,-(E75-E68),0)</f>
        <v>0</v>
      </c>
    </row>
    <row r="78" spans="1:9" x14ac:dyDescent="0.3">
      <c r="A78" s="47" t="s">
        <v>276</v>
      </c>
      <c r="B78" s="47">
        <f>B77+1</f>
        <v>62</v>
      </c>
      <c r="C78" s="47">
        <v>61</v>
      </c>
      <c r="D78" s="48">
        <f>IF(D77=0,D75-D68,0)</f>
        <v>0</v>
      </c>
      <c r="E78" s="48">
        <f>IF(E77=0,E75-E68,0)</f>
        <v>0</v>
      </c>
    </row>
    <row r="79" spans="1:9" x14ac:dyDescent="0.3">
      <c r="A79" s="47" t="s">
        <v>277</v>
      </c>
      <c r="B79" s="47">
        <f>B78+1</f>
        <v>63</v>
      </c>
      <c r="C79" s="47">
        <v>62</v>
      </c>
      <c r="D79" s="48">
        <f>D29+D68</f>
        <v>0</v>
      </c>
      <c r="E79" s="48">
        <f>E29+E68</f>
        <v>0</v>
      </c>
    </row>
    <row r="80" spans="1:9" x14ac:dyDescent="0.3">
      <c r="A80" s="47" t="s">
        <v>278</v>
      </c>
      <c r="B80" s="47">
        <f>B79+1</f>
        <v>64</v>
      </c>
      <c r="C80" s="47">
        <v>63</v>
      </c>
      <c r="D80" s="48">
        <f>D57+D75</f>
        <v>0</v>
      </c>
      <c r="E80" s="48">
        <f>E57+E75</f>
        <v>0</v>
      </c>
    </row>
    <row r="81" spans="1:9" x14ac:dyDescent="0.3">
      <c r="A81" s="45" t="s">
        <v>279</v>
      </c>
      <c r="B81" s="45"/>
      <c r="C81" s="45"/>
      <c r="D81" s="46"/>
      <c r="E81" s="46"/>
    </row>
    <row r="82" spans="1:9" x14ac:dyDescent="0.3">
      <c r="A82" s="47" t="s">
        <v>280</v>
      </c>
      <c r="B82" s="47">
        <v>65</v>
      </c>
      <c r="C82" s="47">
        <v>64</v>
      </c>
      <c r="D82" s="48">
        <f>IF((D80-D79)&lt;0,-(D80-D79),0)</f>
        <v>0</v>
      </c>
      <c r="E82" s="48">
        <f>IF((E80-E79)&lt;0,-(E80-E79),0)</f>
        <v>0</v>
      </c>
    </row>
    <row r="83" spans="1:9" x14ac:dyDescent="0.3">
      <c r="A83" s="47" t="s">
        <v>281</v>
      </c>
      <c r="B83" s="47">
        <v>66</v>
      </c>
      <c r="C83" s="47">
        <v>65</v>
      </c>
      <c r="D83" s="48">
        <f>IF(D82=0,D80-D79,0)</f>
        <v>0</v>
      </c>
      <c r="E83" s="48">
        <f>IF(E82=0,E80-E79,0)</f>
        <v>0</v>
      </c>
    </row>
    <row r="84" spans="1:9" x14ac:dyDescent="0.3">
      <c r="A84" s="45" t="s">
        <v>282</v>
      </c>
      <c r="B84" s="45">
        <v>67</v>
      </c>
      <c r="C84" s="45">
        <v>66</v>
      </c>
      <c r="D84" s="46">
        <f>ABS(ROUND(SUMIF('Trial Balance'!N:N,F84,'Trial Balance'!H:H),0))</f>
        <v>0</v>
      </c>
      <c r="E84" s="46">
        <f>ABS(ROUND(SUMIF('Trial Balance'!N:N,F84,'Trial Balance'!K:K),0))+G84</f>
        <v>0</v>
      </c>
      <c r="F84" t="str">
        <f>"PL"&amp;C84</f>
        <v>PL66</v>
      </c>
      <c r="H84" s="9">
        <f>SUMIF('Trial Balance'!N:N,F84,'Trial Balance'!H:H)</f>
        <v>0</v>
      </c>
      <c r="I84" s="9">
        <f>SUMIF('Trial Balance'!N:N,F84,'Trial Balance'!K:K)</f>
        <v>0</v>
      </c>
    </row>
    <row r="85" spans="1:9" x14ac:dyDescent="0.3">
      <c r="A85" s="49" t="s">
        <v>283</v>
      </c>
      <c r="B85" s="45">
        <v>68</v>
      </c>
      <c r="C85" s="45" t="s">
        <v>2083</v>
      </c>
      <c r="D85" s="46"/>
      <c r="E85" s="46"/>
      <c r="F85" t="str">
        <f>"PL"&amp;C85</f>
        <v>PL66a</v>
      </c>
    </row>
    <row r="86" spans="1:9" x14ac:dyDescent="0.3">
      <c r="A86" s="49" t="s">
        <v>284</v>
      </c>
      <c r="B86" s="45">
        <v>69</v>
      </c>
      <c r="C86" s="45" t="s">
        <v>2084</v>
      </c>
      <c r="D86" s="46"/>
      <c r="E86" s="46"/>
      <c r="F86" t="str">
        <f>"PL"&amp;C86</f>
        <v>PL66b</v>
      </c>
    </row>
    <row r="87" spans="1:9" x14ac:dyDescent="0.3">
      <c r="A87" s="45" t="s">
        <v>285</v>
      </c>
      <c r="B87" s="45">
        <v>70</v>
      </c>
      <c r="C87" s="45">
        <v>67</v>
      </c>
      <c r="D87" s="46">
        <f>ABS(ROUND(SUMIF('Trial Balance'!N:N,F87,'Trial Balance'!H:H),0))</f>
        <v>0</v>
      </c>
      <c r="E87" s="46">
        <f>ABS(ROUND(SUMIF('Trial Balance'!N:N,F87,'Trial Balance'!K:K),0))+G87</f>
        <v>0</v>
      </c>
      <c r="F87" t="str">
        <f>"PL"&amp;C87</f>
        <v>PL67</v>
      </c>
      <c r="H87" s="9">
        <f>SUMIF('Trial Balance'!N:N,F87,'Trial Balance'!H:H)</f>
        <v>0</v>
      </c>
      <c r="I87" s="9">
        <f>SUMIF('Trial Balance'!N:N,F87,'Trial Balance'!K:K)</f>
        <v>0</v>
      </c>
    </row>
    <row r="88" spans="1:9" x14ac:dyDescent="0.3">
      <c r="A88" s="45" t="s">
        <v>286</v>
      </c>
      <c r="B88" s="45">
        <v>71</v>
      </c>
      <c r="C88" s="45">
        <v>68</v>
      </c>
      <c r="D88" s="46">
        <f>ABS(ROUND(SUMIF('Trial Balance'!N:N,F88,'Trial Balance'!H:H),0))</f>
        <v>0</v>
      </c>
      <c r="E88" s="46">
        <f>ABS(ROUND(SUMIF('Trial Balance'!N:N,F88,'Trial Balance'!K:K),0))+G88</f>
        <v>0</v>
      </c>
      <c r="F88" t="str">
        <f>"PL"&amp;C88</f>
        <v>PL68</v>
      </c>
      <c r="H88" s="9">
        <f>SUMIF('Trial Balance'!N:N,F88,'Trial Balance'!H:H)</f>
        <v>0</v>
      </c>
      <c r="I88" s="9">
        <f>SUMIF('Trial Balance'!N:N,F88,'Trial Balance'!K:K)</f>
        <v>0</v>
      </c>
    </row>
    <row r="89" spans="1:9" x14ac:dyDescent="0.3">
      <c r="A89" s="45" t="s">
        <v>287</v>
      </c>
      <c r="B89" s="45"/>
      <c r="C89" s="45"/>
      <c r="D89" s="46"/>
      <c r="E89" s="46"/>
    </row>
    <row r="90" spans="1:9" x14ac:dyDescent="0.3">
      <c r="A90" s="47" t="s">
        <v>288</v>
      </c>
      <c r="B90" s="47">
        <v>72</v>
      </c>
      <c r="C90" s="47">
        <v>69</v>
      </c>
      <c r="D90" s="48">
        <f>IF((D82-D83-D84-D85-D86-D87-D88)&gt;0,(D82-D83-D84-D85-D86-D87-D88),0)</f>
        <v>0</v>
      </c>
      <c r="E90" s="48">
        <f>IF((E82-E83-E84-E85-E86-E87-E88)&gt;0,(E82-E83-E84-E85-E86-E87-E88),0)</f>
        <v>0</v>
      </c>
    </row>
    <row r="91" spans="1:9" x14ac:dyDescent="0.3">
      <c r="A91" s="47" t="s">
        <v>289</v>
      </c>
      <c r="B91" s="47">
        <v>73</v>
      </c>
      <c r="C91" s="47">
        <v>70</v>
      </c>
      <c r="D91" s="48">
        <f>IF(D90=0,-(D82-D83-D84-D87-D88),0)</f>
        <v>0</v>
      </c>
      <c r="E91" s="48">
        <f>IF(E90=0,-(E82-E83-E84-E87-E88),0)</f>
        <v>0</v>
      </c>
    </row>
    <row r="92" spans="1:9" x14ac:dyDescent="0.3">
      <c r="D92" s="9"/>
      <c r="E92" s="9"/>
    </row>
    <row r="93" spans="1:9" ht="12.65" customHeight="1" thickBot="1" x14ac:dyDescent="0.35">
      <c r="D93" s="9"/>
      <c r="E93" s="9"/>
    </row>
    <row r="94" spans="1:9" x14ac:dyDescent="0.3">
      <c r="C94" s="50" t="s">
        <v>290</v>
      </c>
      <c r="D94" s="52">
        <f>SUM('1. F10'!D126:D127)</f>
        <v>0</v>
      </c>
      <c r="E94" s="53">
        <f>SUM('1. F10'!E126:E127)</f>
        <v>0</v>
      </c>
    </row>
    <row r="95" spans="1:9" ht="12.65" customHeight="1" thickBot="1" x14ac:dyDescent="0.35">
      <c r="C95" s="57" t="s">
        <v>207</v>
      </c>
      <c r="D95" s="59">
        <f>(D90-D91)-D94</f>
        <v>0</v>
      </c>
      <c r="E95" s="60">
        <f>(E90-E91)-E94</f>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I292"/>
  <sheetViews>
    <sheetView showGridLines="0" topLeftCell="A33" workbookViewId="0">
      <selection activeCell="D47" sqref="D47"/>
    </sheetView>
  </sheetViews>
  <sheetFormatPr defaultColWidth="40.109375" defaultRowHeight="13" x14ac:dyDescent="0.3"/>
  <cols>
    <col min="1" max="1" width="60.44140625" style="68" bestFit="1" customWidth="1"/>
    <col min="2" max="2" width="6.44140625" style="68" bestFit="1" customWidth="1"/>
    <col min="3" max="3" width="17.109375" style="68" bestFit="1" customWidth="1"/>
    <col min="4" max="4" width="22.6640625" style="68" bestFit="1" customWidth="1"/>
    <col min="5" max="5" width="26.44140625" style="68" bestFit="1" customWidth="1"/>
    <col min="6" max="6" width="26.77734375" style="68" bestFit="1" customWidth="1"/>
    <col min="7" max="7" width="1.44140625" style="69" customWidth="1"/>
    <col min="8" max="8" width="23.6640625" bestFit="1" customWidth="1"/>
    <col min="9" max="9" width="77.109375" bestFit="1" customWidth="1"/>
    <col min="10" max="10" width="40.109375" style="68" customWidth="1"/>
    <col min="11" max="16384" width="40.109375" style="68"/>
  </cols>
  <sheetData>
    <row r="1" spans="1:9" x14ac:dyDescent="0.3">
      <c r="A1" s="1" t="str">
        <f>'1. F10'!A1</f>
        <v>Companie:</v>
      </c>
      <c r="B1" s="67">
        <f>'Trial Balance'!B1</f>
        <v>0</v>
      </c>
    </row>
    <row r="2" spans="1:9" x14ac:dyDescent="0.3">
      <c r="A2" s="1" t="str">
        <f>'1. F10'!A2</f>
        <v xml:space="preserve">Adresa:                    </v>
      </c>
      <c r="B2" s="67">
        <f>'Trial Balance'!B2</f>
        <v>0</v>
      </c>
    </row>
    <row r="3" spans="1:9" x14ac:dyDescent="0.3">
      <c r="A3" s="1" t="str">
        <f>'1. F10'!A3</f>
        <v xml:space="preserve">Cod fiscal TVA: </v>
      </c>
      <c r="B3" s="67">
        <f>'Trial Balance'!B3</f>
        <v>0</v>
      </c>
    </row>
    <row r="4" spans="1:9" x14ac:dyDescent="0.3">
      <c r="A4" s="1" t="str">
        <f>'1. F10'!A4</f>
        <v xml:space="preserve">Nr. de inregistrare:      </v>
      </c>
      <c r="B4" s="67">
        <f>'Trial Balance'!B4</f>
        <v>0</v>
      </c>
    </row>
    <row r="5" spans="1:9" x14ac:dyDescent="0.3">
      <c r="A5" s="1" t="str">
        <f>'1. F10'!A5</f>
        <v xml:space="preserve">Tipul companiei:      </v>
      </c>
      <c r="B5" s="67">
        <f>'Trial Balance'!B5</f>
        <v>0</v>
      </c>
    </row>
    <row r="6" spans="1:9" x14ac:dyDescent="0.3">
      <c r="A6" s="1" t="str">
        <f>'1. F10'!A6</f>
        <v xml:space="preserve">Activitate principala:         </v>
      </c>
      <c r="B6" s="67">
        <f>'Trial Balance'!B6</f>
        <v>0</v>
      </c>
    </row>
    <row r="7" spans="1:9" x14ac:dyDescent="0.3">
      <c r="A7" s="1" t="str">
        <f>'1. F10'!A7</f>
        <v>An financiar</v>
      </c>
      <c r="B7" s="67">
        <f>'Trial Balance'!B7</f>
        <v>0</v>
      </c>
    </row>
    <row r="15" spans="1:9" x14ac:dyDescent="0.3">
      <c r="H15" s="70" t="s">
        <v>291</v>
      </c>
      <c r="I15" s="70" t="s">
        <v>35</v>
      </c>
    </row>
    <row r="17" spans="1:9" x14ac:dyDescent="0.3">
      <c r="A17" s="71" t="s">
        <v>292</v>
      </c>
      <c r="B17" s="71" t="s">
        <v>50</v>
      </c>
      <c r="C17" s="71" t="s">
        <v>293</v>
      </c>
      <c r="D17" s="71" t="s">
        <v>294</v>
      </c>
    </row>
    <row r="18" spans="1:9" x14ac:dyDescent="0.3">
      <c r="A18" s="71" t="s">
        <v>295</v>
      </c>
      <c r="B18" s="71" t="s">
        <v>296</v>
      </c>
      <c r="C18" s="71" t="s">
        <v>297</v>
      </c>
      <c r="D18" s="71" t="s">
        <v>298</v>
      </c>
    </row>
    <row r="19" spans="1:9" x14ac:dyDescent="0.3">
      <c r="A19" s="45" t="s">
        <v>299</v>
      </c>
      <c r="B19" s="45">
        <v>1</v>
      </c>
      <c r="C19" s="46"/>
      <c r="D19" s="46">
        <f>ABS(ROUND(SUMIF('Trial Balance'!$Q$3:$Q$5,"BS98",'Trial Balance'!$P$3:$P$5),0))</f>
        <v>0</v>
      </c>
      <c r="E19" s="72"/>
      <c r="F19" s="72"/>
      <c r="H19" t="s">
        <v>300</v>
      </c>
    </row>
    <row r="20" spans="1:9" x14ac:dyDescent="0.3">
      <c r="A20" s="45" t="s">
        <v>301</v>
      </c>
      <c r="B20" s="45">
        <v>2</v>
      </c>
      <c r="C20" s="46"/>
      <c r="D20" s="46">
        <f>ABS(ROUND(SUMIF('Trial Balance'!$Q$3:$Q$5,"BS99",'Trial Balance'!$P$3:$P$5),0))</f>
        <v>0</v>
      </c>
      <c r="E20" s="72"/>
      <c r="F20" s="72"/>
      <c r="H20" t="s">
        <v>300</v>
      </c>
    </row>
    <row r="21" spans="1:9" ht="24" customHeight="1" x14ac:dyDescent="0.3">
      <c r="A21" s="45" t="s">
        <v>302</v>
      </c>
      <c r="B21" s="45">
        <v>3</v>
      </c>
      <c r="C21" s="46"/>
      <c r="D21" s="46"/>
      <c r="E21" s="72"/>
      <c r="F21" s="72"/>
      <c r="H21" t="s">
        <v>303</v>
      </c>
    </row>
    <row r="22" spans="1:9" x14ac:dyDescent="0.3">
      <c r="A22" s="73"/>
      <c r="B22" s="74"/>
      <c r="C22" s="75"/>
      <c r="D22" s="75"/>
      <c r="E22" s="75"/>
      <c r="F22" s="75"/>
    </row>
    <row r="23" spans="1:9" x14ac:dyDescent="0.3">
      <c r="A23" s="73"/>
      <c r="B23" s="74"/>
      <c r="C23" s="75"/>
      <c r="D23" s="75"/>
      <c r="E23" s="75"/>
      <c r="F23" s="75"/>
    </row>
    <row r="24" spans="1:9" x14ac:dyDescent="0.3">
      <c r="A24" s="45" t="s">
        <v>304</v>
      </c>
      <c r="B24" s="45" t="s">
        <v>50</v>
      </c>
      <c r="C24" s="45" t="s">
        <v>305</v>
      </c>
      <c r="D24" s="45" t="s">
        <v>306</v>
      </c>
      <c r="E24" s="45"/>
    </row>
    <row r="25" spans="1:9" ht="13.4" customHeight="1" x14ac:dyDescent="0.3">
      <c r="A25" s="45"/>
      <c r="B25" s="45"/>
      <c r="C25" s="45"/>
      <c r="D25" s="45" t="s">
        <v>307</v>
      </c>
      <c r="E25" s="45" t="s">
        <v>308</v>
      </c>
    </row>
    <row r="26" spans="1:9" x14ac:dyDescent="0.3">
      <c r="A26" s="45" t="s">
        <v>295</v>
      </c>
      <c r="B26" s="45" t="s">
        <v>296</v>
      </c>
      <c r="C26" s="45" t="s">
        <v>297</v>
      </c>
      <c r="D26" s="45" t="s">
        <v>298</v>
      </c>
      <c r="E26" s="45" t="s">
        <v>309</v>
      </c>
    </row>
    <row r="27" spans="1:9" ht="24" customHeight="1" x14ac:dyDescent="0.3">
      <c r="A27" s="44" t="s">
        <v>310</v>
      </c>
      <c r="B27" s="44">
        <v>4</v>
      </c>
      <c r="C27" s="76">
        <f>C28+SUM(C38:C40)+C42</f>
        <v>0</v>
      </c>
      <c r="D27" s="76">
        <f>D28+SUM(D38:D40)+D42</f>
        <v>0</v>
      </c>
      <c r="E27" s="76">
        <f>E28+SUM(E38:E40)+E42</f>
        <v>0</v>
      </c>
      <c r="F27" s="72"/>
      <c r="H27" t="s">
        <v>311</v>
      </c>
    </row>
    <row r="28" spans="1:9" x14ac:dyDescent="0.3">
      <c r="A28" s="45" t="s">
        <v>312</v>
      </c>
      <c r="B28" s="45">
        <v>5</v>
      </c>
      <c r="C28" s="46">
        <f>'N9 - TP'!C20</f>
        <v>0</v>
      </c>
      <c r="D28" s="46">
        <f>C28</f>
        <v>0</v>
      </c>
      <c r="E28" s="46"/>
      <c r="F28" s="72"/>
      <c r="H28" t="s">
        <v>300</v>
      </c>
      <c r="I28" t="s">
        <v>313</v>
      </c>
    </row>
    <row r="29" spans="1:9" x14ac:dyDescent="0.3">
      <c r="A29" s="45" t="s">
        <v>314</v>
      </c>
      <c r="B29" s="45">
        <v>6</v>
      </c>
      <c r="C29" s="46">
        <f>D29</f>
        <v>0</v>
      </c>
      <c r="D29" s="46"/>
      <c r="E29" s="46"/>
      <c r="F29" s="72"/>
      <c r="H29" t="s">
        <v>303</v>
      </c>
      <c r="I29" t="s">
        <v>313</v>
      </c>
    </row>
    <row r="30" spans="1:9" x14ac:dyDescent="0.3">
      <c r="A30" s="45" t="s">
        <v>315</v>
      </c>
      <c r="B30" s="45">
        <v>7</v>
      </c>
      <c r="C30" s="46">
        <f>D30</f>
        <v>0</v>
      </c>
      <c r="D30" s="46"/>
      <c r="E30" s="46"/>
      <c r="F30" s="72"/>
      <c r="H30" t="s">
        <v>303</v>
      </c>
      <c r="I30" t="s">
        <v>313</v>
      </c>
    </row>
    <row r="31" spans="1:9" x14ac:dyDescent="0.3">
      <c r="A31" s="45" t="s">
        <v>316</v>
      </c>
      <c r="B31" s="45">
        <v>8</v>
      </c>
      <c r="C31" s="46">
        <f>SUM('N9 - TP'!F20:G20)</f>
        <v>0</v>
      </c>
      <c r="D31" s="46">
        <f>C31</f>
        <v>0</v>
      </c>
      <c r="E31" s="46"/>
      <c r="F31" s="72"/>
      <c r="H31" t="s">
        <v>300</v>
      </c>
      <c r="I31" t="s">
        <v>313</v>
      </c>
    </row>
    <row r="32" spans="1:9" x14ac:dyDescent="0.3">
      <c r="A32" s="44" t="s">
        <v>317</v>
      </c>
      <c r="B32" s="44">
        <v>9</v>
      </c>
      <c r="C32" s="76">
        <f>SUM(C33:C37)</f>
        <v>0</v>
      </c>
      <c r="D32" s="76">
        <f>SUM(D33:D37)</f>
        <v>0</v>
      </c>
      <c r="E32" s="76">
        <f>SUM(E33:E37)</f>
        <v>0</v>
      </c>
      <c r="F32" s="72"/>
      <c r="H32" t="s">
        <v>311</v>
      </c>
    </row>
    <row r="33" spans="1:9" ht="36" customHeight="1" x14ac:dyDescent="0.3">
      <c r="A33" s="45" t="s">
        <v>318</v>
      </c>
      <c r="B33" s="45">
        <v>10</v>
      </c>
      <c r="C33" s="46">
        <f>ABS(ROUND(SUMIF('Trial Balance'!W:W,B33,'Trial Balance'!K:K),0))</f>
        <v>0</v>
      </c>
      <c r="D33" s="46">
        <f>C33</f>
        <v>0</v>
      </c>
      <c r="E33" s="46"/>
      <c r="F33" s="72"/>
      <c r="H33" t="s">
        <v>300</v>
      </c>
      <c r="I33" t="s">
        <v>313</v>
      </c>
    </row>
    <row r="34" spans="1:9" ht="24" customHeight="1" x14ac:dyDescent="0.3">
      <c r="A34" s="45" t="s">
        <v>319</v>
      </c>
      <c r="B34" s="45">
        <v>11</v>
      </c>
      <c r="C34" s="46">
        <f>ABS(ROUND(SUMIF('Trial Balance'!W:W,B34,'Trial Balance'!K:K),0))</f>
        <v>0</v>
      </c>
      <c r="D34" s="46">
        <f>C34</f>
        <v>0</v>
      </c>
      <c r="E34" s="46"/>
      <c r="F34" s="72"/>
      <c r="H34" t="s">
        <v>300</v>
      </c>
      <c r="I34" t="s">
        <v>313</v>
      </c>
    </row>
    <row r="35" spans="1:9" x14ac:dyDescent="0.3">
      <c r="A35" s="45" t="s">
        <v>320</v>
      </c>
      <c r="B35" s="45">
        <v>12</v>
      </c>
      <c r="C35" s="46">
        <f>ABS(ROUND(SUMIF('Trial Balance'!W:W,B35,'Trial Balance'!K:K),0))</f>
        <v>0</v>
      </c>
      <c r="D35" s="46">
        <f>C35</f>
        <v>0</v>
      </c>
      <c r="E35" s="46"/>
      <c r="F35" s="72"/>
      <c r="H35" t="s">
        <v>300</v>
      </c>
      <c r="I35" t="s">
        <v>313</v>
      </c>
    </row>
    <row r="36" spans="1:9" ht="24" customHeight="1" x14ac:dyDescent="0.3">
      <c r="A36" s="45" t="s">
        <v>321</v>
      </c>
      <c r="B36" s="45">
        <v>13</v>
      </c>
      <c r="C36" s="46">
        <f>ABS(ROUND(SUMIF('Trial Balance'!W:W,B36,'Trial Balance'!K:K),0))</f>
        <v>0</v>
      </c>
      <c r="D36" s="46">
        <f>C36</f>
        <v>0</v>
      </c>
      <c r="E36" s="46"/>
      <c r="F36" s="72"/>
      <c r="H36" t="s">
        <v>300</v>
      </c>
      <c r="I36" t="s">
        <v>313</v>
      </c>
    </row>
    <row r="37" spans="1:9" x14ac:dyDescent="0.3">
      <c r="A37" s="45" t="s">
        <v>322</v>
      </c>
      <c r="B37" s="45">
        <v>14</v>
      </c>
      <c r="C37" s="46">
        <f>ABS(ROUND(SUMIF('Trial Balance'!W:W,B37,'Trial Balance'!K:K),0))</f>
        <v>0</v>
      </c>
      <c r="D37" s="46">
        <f>C37</f>
        <v>0</v>
      </c>
      <c r="E37" s="46"/>
      <c r="F37" s="72"/>
      <c r="H37" t="s">
        <v>300</v>
      </c>
      <c r="I37" t="s">
        <v>313</v>
      </c>
    </row>
    <row r="38" spans="1:9" ht="24" customHeight="1" x14ac:dyDescent="0.3">
      <c r="A38" s="45" t="s">
        <v>323</v>
      </c>
      <c r="B38" s="45">
        <v>15</v>
      </c>
      <c r="C38" s="46"/>
      <c r="D38" s="46"/>
      <c r="E38" s="46"/>
      <c r="F38" s="72"/>
      <c r="H38" t="s">
        <v>303</v>
      </c>
    </row>
    <row r="39" spans="1:9" x14ac:dyDescent="0.3">
      <c r="A39" s="45" t="s">
        <v>324</v>
      </c>
      <c r="B39" s="45">
        <v>16</v>
      </c>
      <c r="C39" s="46"/>
      <c r="D39" s="46"/>
      <c r="E39" s="46"/>
      <c r="F39" s="72"/>
      <c r="H39" t="s">
        <v>303</v>
      </c>
    </row>
    <row r="40" spans="1:9" x14ac:dyDescent="0.3">
      <c r="A40" s="45" t="s">
        <v>325</v>
      </c>
      <c r="B40" s="45">
        <v>17</v>
      </c>
      <c r="C40" s="46"/>
      <c r="D40" s="46"/>
      <c r="E40" s="46"/>
      <c r="F40" s="72"/>
      <c r="H40" t="s">
        <v>303</v>
      </c>
    </row>
    <row r="41" spans="1:9" x14ac:dyDescent="0.3">
      <c r="A41" s="45" t="s">
        <v>326</v>
      </c>
      <c r="B41" s="45">
        <v>18</v>
      </c>
      <c r="C41" s="46"/>
      <c r="D41" s="46"/>
      <c r="E41" s="46"/>
      <c r="F41" s="72"/>
      <c r="H41" t="s">
        <v>303</v>
      </c>
    </row>
    <row r="42" spans="1:9" ht="24" customHeight="1" x14ac:dyDescent="0.3">
      <c r="A42" s="45" t="s">
        <v>327</v>
      </c>
      <c r="B42" s="45">
        <v>19</v>
      </c>
      <c r="C42" s="46"/>
      <c r="D42" s="46"/>
      <c r="E42" s="46"/>
      <c r="F42" s="72"/>
      <c r="H42" t="s">
        <v>303</v>
      </c>
    </row>
    <row r="43" spans="1:9" x14ac:dyDescent="0.3">
      <c r="A43" s="77"/>
      <c r="B43" s="74"/>
      <c r="C43" s="78"/>
      <c r="D43" s="79"/>
      <c r="E43" s="79"/>
      <c r="F43" s="78"/>
    </row>
    <row r="44" spans="1:9" x14ac:dyDescent="0.3">
      <c r="A44" s="77"/>
      <c r="B44" s="74"/>
      <c r="C44" s="78"/>
      <c r="D44" s="79"/>
      <c r="E44" s="79"/>
      <c r="F44" s="78"/>
    </row>
    <row r="45" spans="1:9" x14ac:dyDescent="0.3">
      <c r="A45" s="205" t="s">
        <v>328</v>
      </c>
      <c r="B45" s="205" t="s">
        <v>50</v>
      </c>
      <c r="C45" s="205" t="s">
        <v>329</v>
      </c>
      <c r="D45" s="205" t="s">
        <v>330</v>
      </c>
    </row>
    <row r="46" spans="1:9" x14ac:dyDescent="0.3">
      <c r="A46" s="205" t="s">
        <v>295</v>
      </c>
      <c r="B46" s="205" t="s">
        <v>296</v>
      </c>
      <c r="C46" s="205" t="s">
        <v>297</v>
      </c>
      <c r="D46" s="205" t="s">
        <v>298</v>
      </c>
    </row>
    <row r="47" spans="1:9" x14ac:dyDescent="0.3">
      <c r="A47" s="205" t="s">
        <v>331</v>
      </c>
      <c r="B47" s="205">
        <v>20</v>
      </c>
      <c r="C47" s="206"/>
      <c r="D47" s="206"/>
      <c r="E47" s="72"/>
      <c r="F47" s="72"/>
      <c r="H47" t="s">
        <v>303</v>
      </c>
    </row>
    <row r="48" spans="1:9" x14ac:dyDescent="0.3">
      <c r="A48" s="205" t="s">
        <v>332</v>
      </c>
      <c r="B48" s="205">
        <v>21</v>
      </c>
      <c r="C48" s="206"/>
      <c r="D48" s="206"/>
      <c r="E48" s="72"/>
      <c r="F48" s="72"/>
      <c r="H48" t="s">
        <v>303</v>
      </c>
    </row>
    <row r="49" spans="1:8" x14ac:dyDescent="0.3">
      <c r="A49" s="80"/>
      <c r="B49" s="81"/>
      <c r="C49" s="78"/>
      <c r="D49" s="79"/>
    </row>
    <row r="50" spans="1:8" ht="36" customHeight="1" x14ac:dyDescent="0.3">
      <c r="A50" s="45" t="s">
        <v>333</v>
      </c>
      <c r="B50" s="45" t="s">
        <v>50</v>
      </c>
      <c r="C50" s="45" t="s">
        <v>294</v>
      </c>
    </row>
    <row r="51" spans="1:8" x14ac:dyDescent="0.3">
      <c r="A51" s="45" t="s">
        <v>295</v>
      </c>
      <c r="B51" s="45" t="s">
        <v>296</v>
      </c>
      <c r="C51" s="45" t="s">
        <v>297</v>
      </c>
    </row>
    <row r="52" spans="1:8" ht="36" customHeight="1" x14ac:dyDescent="0.3">
      <c r="A52" s="45" t="s">
        <v>334</v>
      </c>
      <c r="B52" s="45">
        <v>22</v>
      </c>
      <c r="C52" s="46"/>
      <c r="D52" s="9"/>
      <c r="E52" s="72"/>
      <c r="F52" s="72"/>
      <c r="H52" t="s">
        <v>303</v>
      </c>
    </row>
    <row r="53" spans="1:8" x14ac:dyDescent="0.3">
      <c r="A53" s="45" t="s">
        <v>335</v>
      </c>
      <c r="B53" s="45">
        <v>23</v>
      </c>
      <c r="C53" s="46"/>
      <c r="D53" s="9"/>
      <c r="E53" s="72"/>
      <c r="F53" s="72"/>
      <c r="H53" t="s">
        <v>303</v>
      </c>
    </row>
    <row r="54" spans="1:8" x14ac:dyDescent="0.3">
      <c r="A54" s="45" t="s">
        <v>336</v>
      </c>
      <c r="B54" s="45">
        <v>24</v>
      </c>
      <c r="C54" s="46"/>
      <c r="D54" s="9"/>
      <c r="E54" s="72"/>
      <c r="F54" s="72"/>
      <c r="H54" t="s">
        <v>303</v>
      </c>
    </row>
    <row r="55" spans="1:8" x14ac:dyDescent="0.3">
      <c r="A55" s="45" t="s">
        <v>337</v>
      </c>
      <c r="B55" s="45">
        <v>25</v>
      </c>
      <c r="C55" s="46"/>
      <c r="D55" s="9"/>
      <c r="E55" s="72"/>
      <c r="F55" s="72"/>
      <c r="H55" t="s">
        <v>303</v>
      </c>
    </row>
    <row r="56" spans="1:8" ht="25.75" customHeight="1" x14ac:dyDescent="0.3">
      <c r="A56" s="45" t="s">
        <v>338</v>
      </c>
      <c r="B56" s="45">
        <v>26</v>
      </c>
      <c r="C56" s="46"/>
      <c r="D56" s="9"/>
      <c r="E56" s="72"/>
      <c r="F56" s="72"/>
      <c r="H56" t="s">
        <v>303</v>
      </c>
    </row>
    <row r="57" spans="1:8" ht="24" customHeight="1" x14ac:dyDescent="0.3">
      <c r="A57" s="45" t="s">
        <v>339</v>
      </c>
      <c r="B57" s="45">
        <v>27</v>
      </c>
      <c r="C57" s="46"/>
      <c r="D57" s="9"/>
      <c r="E57" s="72"/>
      <c r="F57" s="72"/>
      <c r="H57" t="s">
        <v>303</v>
      </c>
    </row>
    <row r="58" spans="1:8" x14ac:dyDescent="0.3">
      <c r="A58" s="45" t="s">
        <v>340</v>
      </c>
      <c r="B58" s="45">
        <v>28</v>
      </c>
      <c r="C58" s="46"/>
      <c r="D58" s="9"/>
      <c r="E58" s="72"/>
      <c r="F58" s="72"/>
      <c r="H58" t="s">
        <v>303</v>
      </c>
    </row>
    <row r="59" spans="1:8" ht="36" customHeight="1" x14ac:dyDescent="0.3">
      <c r="A59" s="45" t="s">
        <v>341</v>
      </c>
      <c r="B59" s="45">
        <v>29</v>
      </c>
      <c r="C59" s="46"/>
      <c r="D59" s="9"/>
      <c r="E59" s="72"/>
      <c r="F59" s="72"/>
      <c r="H59" t="s">
        <v>303</v>
      </c>
    </row>
    <row r="60" spans="1:8" x14ac:dyDescent="0.3">
      <c r="A60" s="45" t="s">
        <v>340</v>
      </c>
      <c r="B60" s="45">
        <v>30</v>
      </c>
      <c r="C60" s="46"/>
      <c r="D60" s="9"/>
      <c r="E60" s="72"/>
      <c r="F60" s="72"/>
      <c r="H60" t="s">
        <v>303</v>
      </c>
    </row>
    <row r="61" spans="1:8" ht="24" customHeight="1" x14ac:dyDescent="0.3">
      <c r="A61" s="45" t="s">
        <v>342</v>
      </c>
      <c r="B61" s="45">
        <v>31</v>
      </c>
      <c r="C61" s="46"/>
      <c r="D61" s="9"/>
      <c r="E61" s="72"/>
      <c r="F61" s="72"/>
      <c r="H61" t="s">
        <v>303</v>
      </c>
    </row>
    <row r="62" spans="1:8" x14ac:dyDescent="0.3">
      <c r="A62" s="45" t="s">
        <v>343</v>
      </c>
      <c r="B62" s="45">
        <v>32</v>
      </c>
      <c r="C62" s="46"/>
      <c r="D62" s="9"/>
      <c r="E62" s="72"/>
      <c r="F62" s="72"/>
      <c r="H62" t="s">
        <v>303</v>
      </c>
    </row>
    <row r="63" spans="1:8" x14ac:dyDescent="0.3">
      <c r="A63" s="45" t="s">
        <v>344</v>
      </c>
      <c r="B63" s="45">
        <v>33</v>
      </c>
      <c r="C63" s="46"/>
      <c r="D63" s="9"/>
      <c r="E63" s="72"/>
      <c r="F63" s="72"/>
      <c r="H63" t="s">
        <v>303</v>
      </c>
    </row>
    <row r="64" spans="1:8" ht="25.75" customHeight="1" x14ac:dyDescent="0.3">
      <c r="A64" s="45" t="s">
        <v>345</v>
      </c>
      <c r="B64" s="45">
        <v>34</v>
      </c>
      <c r="C64" s="46"/>
      <c r="D64" s="9"/>
      <c r="E64" s="72"/>
      <c r="F64" s="72"/>
      <c r="H64" t="s">
        <v>303</v>
      </c>
    </row>
    <row r="65" spans="1:8" ht="24" customHeight="1" x14ac:dyDescent="0.3">
      <c r="A65" s="45" t="s">
        <v>346</v>
      </c>
      <c r="B65" s="45">
        <v>35</v>
      </c>
      <c r="C65" s="46"/>
      <c r="D65" s="9"/>
      <c r="E65" s="72"/>
      <c r="F65" s="72"/>
      <c r="H65" t="s">
        <v>303</v>
      </c>
    </row>
    <row r="66" spans="1:8" x14ac:dyDescent="0.3">
      <c r="A66" s="45" t="s">
        <v>347</v>
      </c>
      <c r="B66" s="45">
        <v>36</v>
      </c>
      <c r="C66" s="46"/>
      <c r="D66" s="9"/>
      <c r="E66" s="72"/>
      <c r="F66" s="72"/>
      <c r="H66" t="s">
        <v>303</v>
      </c>
    </row>
    <row r="67" spans="1:8" ht="36" customHeight="1" x14ac:dyDescent="0.3">
      <c r="A67" s="45" t="s">
        <v>348</v>
      </c>
      <c r="B67" s="45">
        <v>37</v>
      </c>
      <c r="C67" s="46"/>
      <c r="D67" s="9"/>
      <c r="E67" s="72"/>
      <c r="F67" s="72"/>
      <c r="H67" t="s">
        <v>303</v>
      </c>
    </row>
    <row r="68" spans="1:8" x14ac:dyDescent="0.3">
      <c r="A68" s="45" t="s">
        <v>349</v>
      </c>
      <c r="B68" s="45">
        <v>38</v>
      </c>
      <c r="C68" s="46"/>
      <c r="D68" s="9"/>
      <c r="E68" s="72"/>
      <c r="F68" s="72"/>
      <c r="H68" t="s">
        <v>303</v>
      </c>
    </row>
    <row r="69" spans="1:8" ht="24" customHeight="1" x14ac:dyDescent="0.3">
      <c r="A69" s="45" t="s">
        <v>350</v>
      </c>
      <c r="B69" s="45">
        <v>39</v>
      </c>
      <c r="C69" s="46"/>
      <c r="D69" s="9"/>
      <c r="E69" s="72"/>
      <c r="F69" s="72"/>
      <c r="H69" t="s">
        <v>303</v>
      </c>
    </row>
    <row r="70" spans="1:8" x14ac:dyDescent="0.3">
      <c r="A70" s="82"/>
      <c r="B70" s="74"/>
      <c r="C70" s="83"/>
      <c r="D70" s="83"/>
    </row>
    <row r="71" spans="1:8" x14ac:dyDescent="0.3">
      <c r="A71" s="82"/>
      <c r="B71" s="74"/>
      <c r="C71" s="83"/>
      <c r="D71" s="83"/>
    </row>
    <row r="72" spans="1:8" x14ac:dyDescent="0.3">
      <c r="A72" s="44" t="s">
        <v>351</v>
      </c>
      <c r="B72" s="44" t="s">
        <v>50</v>
      </c>
      <c r="C72" s="44" t="s">
        <v>294</v>
      </c>
      <c r="D72" s="83"/>
    </row>
    <row r="73" spans="1:8" x14ac:dyDescent="0.3">
      <c r="A73" s="45" t="s">
        <v>295</v>
      </c>
      <c r="B73" s="45" t="s">
        <v>296</v>
      </c>
      <c r="C73" s="45" t="s">
        <v>297</v>
      </c>
      <c r="D73" s="83"/>
    </row>
    <row r="74" spans="1:8" x14ac:dyDescent="0.3">
      <c r="A74" s="45" t="s">
        <v>352</v>
      </c>
      <c r="B74" s="45">
        <v>40</v>
      </c>
      <c r="C74" s="46">
        <f>'N15 - Personnel'!$C$23</f>
        <v>0</v>
      </c>
      <c r="D74" s="84"/>
      <c r="E74" s="72"/>
      <c r="F74" s="72"/>
      <c r="H74" t="s">
        <v>353</v>
      </c>
    </row>
    <row r="75" spans="1:8" x14ac:dyDescent="0.3">
      <c r="A75" s="45" t="s">
        <v>354</v>
      </c>
      <c r="B75" s="45">
        <v>41</v>
      </c>
      <c r="C75" s="46"/>
      <c r="D75" s="84"/>
      <c r="E75" s="72"/>
      <c r="F75" s="72"/>
      <c r="H75" t="s">
        <v>303</v>
      </c>
    </row>
    <row r="76" spans="1:8" x14ac:dyDescent="0.3">
      <c r="A76" s="80"/>
      <c r="B76" s="74"/>
      <c r="C76" s="83"/>
      <c r="D76" s="83"/>
    </row>
    <row r="77" spans="1:8" x14ac:dyDescent="0.3">
      <c r="A77" s="80"/>
      <c r="B77" s="74"/>
      <c r="C77" s="83"/>
      <c r="D77" s="83"/>
    </row>
    <row r="78" spans="1:8" x14ac:dyDescent="0.3">
      <c r="A78" s="80"/>
      <c r="B78" s="74"/>
      <c r="C78" s="83"/>
      <c r="D78" s="83"/>
    </row>
    <row r="79" spans="1:8" x14ac:dyDescent="0.3">
      <c r="A79" s="45" t="s">
        <v>355</v>
      </c>
      <c r="B79" s="45" t="s">
        <v>50</v>
      </c>
      <c r="C79" s="45" t="s">
        <v>294</v>
      </c>
      <c r="D79" s="45"/>
    </row>
    <row r="80" spans="1:8" x14ac:dyDescent="0.3">
      <c r="A80" s="45"/>
      <c r="B80" s="45"/>
      <c r="C80" s="45" t="s">
        <v>329</v>
      </c>
      <c r="D80" s="45" t="s">
        <v>330</v>
      </c>
    </row>
    <row r="81" spans="1:8" x14ac:dyDescent="0.3">
      <c r="A81" s="45" t="s">
        <v>295</v>
      </c>
      <c r="B81" s="45" t="s">
        <v>296</v>
      </c>
      <c r="C81" s="45" t="s">
        <v>297</v>
      </c>
      <c r="D81" s="45" t="s">
        <v>298</v>
      </c>
    </row>
    <row r="82" spans="1:8" x14ac:dyDescent="0.3">
      <c r="A82" s="45" t="s">
        <v>356</v>
      </c>
      <c r="B82" s="45">
        <v>42</v>
      </c>
      <c r="C82" s="46">
        <f>ABS(ROUND(SUMIF('Trial Balance'!O:O,B82,'Trial Balance'!H:H),0))</f>
        <v>0</v>
      </c>
      <c r="D82" s="46">
        <f>ABS(ROUND(SUMIF('Trial Balance'!O:O,B82,'Trial Balance'!K:K),0))</f>
        <v>0</v>
      </c>
      <c r="E82" s="72"/>
      <c r="F82" s="72"/>
      <c r="H82" t="s">
        <v>303</v>
      </c>
    </row>
    <row r="83" spans="1:8" ht="48" customHeight="1" x14ac:dyDescent="0.3">
      <c r="A83" s="45" t="s">
        <v>357</v>
      </c>
      <c r="B83" s="45">
        <v>43</v>
      </c>
      <c r="C83" s="46"/>
      <c r="D83" s="46"/>
      <c r="E83" s="72"/>
      <c r="F83" s="72"/>
      <c r="H83" t="s">
        <v>303</v>
      </c>
    </row>
    <row r="84" spans="1:8" ht="24" customHeight="1" x14ac:dyDescent="0.3">
      <c r="A84" s="44" t="s">
        <v>358</v>
      </c>
      <c r="B84" s="44">
        <v>44</v>
      </c>
      <c r="C84" s="76">
        <f>SUM(C85:C86)</f>
        <v>0</v>
      </c>
      <c r="D84" s="76">
        <f>SUM(D85:D86)</f>
        <v>0</v>
      </c>
      <c r="E84" s="72"/>
      <c r="F84" s="72"/>
      <c r="H84" t="s">
        <v>311</v>
      </c>
    </row>
    <row r="85" spans="1:8" x14ac:dyDescent="0.3">
      <c r="A85" s="45" t="s">
        <v>359</v>
      </c>
      <c r="B85" s="45">
        <v>45</v>
      </c>
      <c r="C85" s="46"/>
      <c r="D85" s="46"/>
      <c r="E85" s="72"/>
      <c r="F85" s="72"/>
      <c r="H85" t="s">
        <v>303</v>
      </c>
    </row>
    <row r="86" spans="1:8" x14ac:dyDescent="0.3">
      <c r="A86" s="45" t="s">
        <v>360</v>
      </c>
      <c r="B86" s="45">
        <v>46</v>
      </c>
      <c r="C86" s="46"/>
      <c r="D86" s="46"/>
      <c r="E86" s="72"/>
      <c r="F86" s="72"/>
      <c r="H86" t="s">
        <v>303</v>
      </c>
    </row>
    <row r="87" spans="1:8" ht="24" customHeight="1" x14ac:dyDescent="0.3">
      <c r="A87" s="44" t="s">
        <v>361</v>
      </c>
      <c r="B87" s="44">
        <v>47</v>
      </c>
      <c r="C87" s="76">
        <f>SUM(C88:C89)</f>
        <v>0</v>
      </c>
      <c r="D87" s="76">
        <f>SUM(D88:D89)</f>
        <v>0</v>
      </c>
      <c r="E87" s="72"/>
      <c r="F87" s="72"/>
      <c r="H87" t="s">
        <v>311</v>
      </c>
    </row>
    <row r="88" spans="1:8" x14ac:dyDescent="0.3">
      <c r="A88" s="45" t="s">
        <v>362</v>
      </c>
      <c r="B88" s="45">
        <v>48</v>
      </c>
      <c r="C88" s="46"/>
      <c r="D88" s="46"/>
      <c r="E88" s="72"/>
      <c r="F88" s="72"/>
      <c r="H88" t="s">
        <v>303</v>
      </c>
    </row>
    <row r="89" spans="1:8" x14ac:dyDescent="0.3">
      <c r="A89" s="45" t="s">
        <v>363</v>
      </c>
      <c r="B89" s="45">
        <v>49</v>
      </c>
      <c r="C89" s="46"/>
      <c r="D89" s="46"/>
      <c r="E89" s="72"/>
      <c r="F89" s="72"/>
      <c r="H89" t="s">
        <v>303</v>
      </c>
    </row>
    <row r="90" spans="1:8" x14ac:dyDescent="0.3">
      <c r="A90" s="85"/>
      <c r="B90" s="85"/>
      <c r="C90" s="78"/>
      <c r="D90" s="79"/>
    </row>
    <row r="91" spans="1:8" x14ac:dyDescent="0.3">
      <c r="A91" s="85"/>
      <c r="B91" s="85"/>
      <c r="C91" s="78"/>
      <c r="D91" s="79"/>
    </row>
    <row r="92" spans="1:8" x14ac:dyDescent="0.3">
      <c r="A92" s="45" t="s">
        <v>364</v>
      </c>
      <c r="B92" s="45" t="s">
        <v>50</v>
      </c>
      <c r="C92" s="45" t="s">
        <v>294</v>
      </c>
      <c r="D92" s="45"/>
    </row>
    <row r="93" spans="1:8" x14ac:dyDescent="0.3">
      <c r="A93" s="45"/>
      <c r="B93" s="45"/>
      <c r="C93" s="45" t="s">
        <v>329</v>
      </c>
      <c r="D93" s="45" t="s">
        <v>330</v>
      </c>
    </row>
    <row r="94" spans="1:8" x14ac:dyDescent="0.3">
      <c r="A94" s="45" t="s">
        <v>295</v>
      </c>
      <c r="B94" s="45" t="s">
        <v>296</v>
      </c>
      <c r="C94" s="45" t="s">
        <v>297</v>
      </c>
      <c r="D94" s="45" t="s">
        <v>298</v>
      </c>
    </row>
    <row r="95" spans="1:8" x14ac:dyDescent="0.3">
      <c r="A95" s="45" t="s">
        <v>365</v>
      </c>
      <c r="B95" s="45">
        <v>50</v>
      </c>
      <c r="C95" s="46"/>
      <c r="D95" s="46"/>
      <c r="E95" s="72"/>
      <c r="F95" s="72"/>
      <c r="H95" t="s">
        <v>303</v>
      </c>
    </row>
    <row r="96" spans="1:8" ht="48" customHeight="1" x14ac:dyDescent="0.3">
      <c r="A96" s="45" t="s">
        <v>357</v>
      </c>
      <c r="B96" s="45">
        <v>51</v>
      </c>
      <c r="C96" s="46"/>
      <c r="D96" s="46"/>
      <c r="E96" s="72"/>
      <c r="F96" s="72"/>
      <c r="H96" t="s">
        <v>303</v>
      </c>
    </row>
    <row r="97" spans="1:8" x14ac:dyDescent="0.3">
      <c r="A97" s="77"/>
      <c r="B97" s="74"/>
      <c r="C97" s="78"/>
      <c r="D97" s="79"/>
    </row>
    <row r="98" spans="1:8" x14ac:dyDescent="0.3">
      <c r="A98" s="77"/>
      <c r="B98" s="74"/>
      <c r="C98" s="78"/>
      <c r="D98" s="79"/>
    </row>
    <row r="99" spans="1:8" x14ac:dyDescent="0.3">
      <c r="A99" s="45" t="s">
        <v>366</v>
      </c>
      <c r="B99" s="45" t="s">
        <v>50</v>
      </c>
      <c r="C99" s="45" t="s">
        <v>294</v>
      </c>
      <c r="D99" s="45"/>
    </row>
    <row r="100" spans="1:8" x14ac:dyDescent="0.3">
      <c r="A100" s="45"/>
      <c r="B100" s="45"/>
      <c r="C100" s="45" t="s">
        <v>329</v>
      </c>
      <c r="D100" s="45" t="s">
        <v>330</v>
      </c>
    </row>
    <row r="101" spans="1:8" x14ac:dyDescent="0.3">
      <c r="A101" s="45" t="s">
        <v>295</v>
      </c>
      <c r="B101" s="45" t="s">
        <v>296</v>
      </c>
      <c r="C101" s="45" t="s">
        <v>297</v>
      </c>
      <c r="D101" s="45" t="s">
        <v>298</v>
      </c>
    </row>
    <row r="102" spans="1:8" ht="24" customHeight="1" x14ac:dyDescent="0.3">
      <c r="A102" s="45" t="s">
        <v>367</v>
      </c>
      <c r="B102" s="45">
        <v>52</v>
      </c>
      <c r="C102" s="46">
        <f>ABS(ROUND(SUMIF('Trial Balance'!O:O,B102,'Trial Balance'!H:H),0))</f>
        <v>0</v>
      </c>
      <c r="D102" s="46">
        <f>ABS(ROUND(SUMIF('Trial Balance'!O:O,B102,'Trial Balance'!K:K),0))</f>
        <v>0</v>
      </c>
      <c r="E102" s="72"/>
      <c r="F102" s="72"/>
      <c r="H102" t="s">
        <v>353</v>
      </c>
    </row>
    <row r="103" spans="1:8" ht="36" customHeight="1" x14ac:dyDescent="0.3">
      <c r="A103" s="45" t="s">
        <v>368</v>
      </c>
      <c r="B103" s="45">
        <v>53</v>
      </c>
      <c r="C103" s="46"/>
      <c r="D103" s="46"/>
      <c r="E103" s="72"/>
      <c r="F103" s="72"/>
      <c r="H103" t="s">
        <v>303</v>
      </c>
    </row>
    <row r="104" spans="1:8" ht="36" customHeight="1" x14ac:dyDescent="0.3">
      <c r="A104" s="45" t="s">
        <v>369</v>
      </c>
      <c r="B104" s="45">
        <v>54</v>
      </c>
      <c r="C104" s="46"/>
      <c r="D104" s="46"/>
      <c r="E104" s="72"/>
      <c r="F104" s="72"/>
      <c r="H104" t="s">
        <v>303</v>
      </c>
    </row>
    <row r="105" spans="1:8" ht="24" customHeight="1" x14ac:dyDescent="0.3">
      <c r="A105" s="45" t="s">
        <v>370</v>
      </c>
      <c r="B105" s="45">
        <v>55</v>
      </c>
      <c r="C105" s="46">
        <f>ABS(ROUND(SUMIF('Trial Balance'!E:E,"4093",'Trial Balance'!H:H),0))</f>
        <v>0</v>
      </c>
      <c r="D105" s="46">
        <f>ABS(ROUND(SUMIF('Trial Balance'!E:E,"4093",'Trial Balance'!K:K),0))</f>
        <v>0</v>
      </c>
      <c r="E105" s="72"/>
      <c r="F105" s="72"/>
      <c r="H105" t="s">
        <v>353</v>
      </c>
    </row>
    <row r="106" spans="1:8" ht="36" customHeight="1" x14ac:dyDescent="0.3">
      <c r="A106" s="45" t="s">
        <v>371</v>
      </c>
      <c r="B106" s="45">
        <v>56</v>
      </c>
      <c r="C106" s="46"/>
      <c r="D106" s="46"/>
      <c r="E106" s="72"/>
      <c r="F106" s="72"/>
      <c r="H106" t="s">
        <v>303</v>
      </c>
    </row>
    <row r="107" spans="1:8" ht="36" customHeight="1" x14ac:dyDescent="0.3">
      <c r="A107" s="45" t="s">
        <v>372</v>
      </c>
      <c r="B107" s="45">
        <v>57</v>
      </c>
      <c r="C107" s="46"/>
      <c r="D107" s="46"/>
      <c r="E107" s="72"/>
      <c r="F107" s="72"/>
      <c r="H107" t="s">
        <v>303</v>
      </c>
    </row>
    <row r="108" spans="1:8" ht="24" customHeight="1" x14ac:dyDescent="0.3">
      <c r="A108" s="44" t="s">
        <v>373</v>
      </c>
      <c r="B108" s="44">
        <v>58</v>
      </c>
      <c r="C108" s="76">
        <f>C109+C115</f>
        <v>0</v>
      </c>
      <c r="D108" s="76">
        <f>D109+D115</f>
        <v>0</v>
      </c>
      <c r="E108" s="72"/>
      <c r="F108" s="72"/>
      <c r="H108" t="s">
        <v>311</v>
      </c>
    </row>
    <row r="109" spans="1:8" ht="48" customHeight="1" x14ac:dyDescent="0.3">
      <c r="A109" s="45" t="s">
        <v>374</v>
      </c>
      <c r="B109" s="45">
        <v>59</v>
      </c>
      <c r="C109" s="46">
        <f>'1. F10'!D39-'3. F30'!C115</f>
        <v>0</v>
      </c>
      <c r="D109" s="46">
        <f>'1. F10'!E39-'3. F30'!D115</f>
        <v>0</v>
      </c>
      <c r="E109" s="72"/>
      <c r="F109" s="72"/>
      <c r="H109" t="s">
        <v>353</v>
      </c>
    </row>
    <row r="110" spans="1:8" x14ac:dyDescent="0.3">
      <c r="A110" s="45" t="s">
        <v>375</v>
      </c>
      <c r="B110" s="45">
        <v>60</v>
      </c>
      <c r="C110" s="46"/>
      <c r="D110" s="46"/>
      <c r="E110" s="72"/>
      <c r="F110" s="72"/>
      <c r="H110" t="s">
        <v>303</v>
      </c>
    </row>
    <row r="111" spans="1:8" x14ac:dyDescent="0.3">
      <c r="A111" s="45" t="s">
        <v>376</v>
      </c>
      <c r="B111" s="45">
        <v>61</v>
      </c>
      <c r="C111" s="46"/>
      <c r="D111" s="46"/>
      <c r="E111" s="72"/>
      <c r="F111" s="72"/>
      <c r="H111" t="s">
        <v>303</v>
      </c>
    </row>
    <row r="112" spans="1:8" ht="24" customHeight="1" x14ac:dyDescent="0.3">
      <c r="A112" s="45" t="s">
        <v>377</v>
      </c>
      <c r="B112" s="45">
        <v>62</v>
      </c>
      <c r="C112" s="46"/>
      <c r="D112" s="46"/>
      <c r="E112" s="72"/>
      <c r="F112" s="72"/>
      <c r="H112" t="s">
        <v>303</v>
      </c>
    </row>
    <row r="113" spans="1:9" x14ac:dyDescent="0.3">
      <c r="A113" s="45" t="s">
        <v>378</v>
      </c>
      <c r="B113" s="45">
        <v>63</v>
      </c>
      <c r="C113" s="46"/>
      <c r="D113" s="46"/>
      <c r="E113" s="72"/>
      <c r="F113" s="72"/>
      <c r="H113" t="s">
        <v>303</v>
      </c>
    </row>
    <row r="114" spans="1:9" x14ac:dyDescent="0.3">
      <c r="A114" s="45" t="s">
        <v>379</v>
      </c>
      <c r="B114" s="45">
        <v>64</v>
      </c>
      <c r="C114" s="46"/>
      <c r="D114" s="46"/>
      <c r="E114" s="72"/>
      <c r="F114" s="72"/>
      <c r="H114" t="s">
        <v>303</v>
      </c>
    </row>
    <row r="115" spans="1:9" ht="24" customHeight="1" x14ac:dyDescent="0.3">
      <c r="A115" s="44" t="s">
        <v>380</v>
      </c>
      <c r="B115" s="44">
        <v>65</v>
      </c>
      <c r="C115" s="76">
        <f>SUM(C116:C117)</f>
        <v>0</v>
      </c>
      <c r="D115" s="76">
        <f>SUM(D116:D117)</f>
        <v>0</v>
      </c>
      <c r="E115" s="72"/>
      <c r="F115" s="72"/>
      <c r="H115" t="s">
        <v>311</v>
      </c>
    </row>
    <row r="116" spans="1:9" ht="36" customHeight="1" x14ac:dyDescent="0.3">
      <c r="A116" s="45" t="s">
        <v>381</v>
      </c>
      <c r="B116" s="45">
        <v>66</v>
      </c>
      <c r="C116" s="46">
        <f>'1. F10'!D38</f>
        <v>0</v>
      </c>
      <c r="D116" s="46">
        <f>'1. F10'!E38</f>
        <v>0</v>
      </c>
      <c r="E116" s="72"/>
      <c r="F116" s="72"/>
      <c r="H116" t="s">
        <v>353</v>
      </c>
      <c r="I116" t="s">
        <v>382</v>
      </c>
    </row>
    <row r="117" spans="1:9" x14ac:dyDescent="0.3">
      <c r="A117" s="45" t="s">
        <v>383</v>
      </c>
      <c r="B117" s="45">
        <v>67</v>
      </c>
      <c r="C117" s="46"/>
      <c r="D117" s="46"/>
      <c r="E117" s="72"/>
      <c r="F117" s="72"/>
      <c r="H117" t="s">
        <v>303</v>
      </c>
    </row>
    <row r="118" spans="1:9" ht="60" customHeight="1" x14ac:dyDescent="0.3">
      <c r="A118" s="45" t="s">
        <v>384</v>
      </c>
      <c r="B118" s="45">
        <v>68</v>
      </c>
      <c r="C118" s="46">
        <f>ABS(ROUND(SUMIF('Trial Balance'!O:O,B118,'Trial Balance'!H:H),0))</f>
        <v>0</v>
      </c>
      <c r="D118" s="46">
        <f>ABS(ROUND(SUMIF('Trial Balance'!O:O,B118,'Trial Balance'!K:K),0))</f>
        <v>0</v>
      </c>
      <c r="E118" s="72"/>
      <c r="F118" s="72"/>
      <c r="H118" t="s">
        <v>353</v>
      </c>
    </row>
    <row r="119" spans="1:9" ht="96" customHeight="1" x14ac:dyDescent="0.3">
      <c r="A119" s="45" t="s">
        <v>385</v>
      </c>
      <c r="B119" s="45">
        <v>69</v>
      </c>
      <c r="C119" s="46"/>
      <c r="D119" s="46"/>
      <c r="E119" s="72"/>
      <c r="F119" s="72"/>
      <c r="H119" t="s">
        <v>303</v>
      </c>
    </row>
    <row r="120" spans="1:9" ht="96" customHeight="1" x14ac:dyDescent="0.3">
      <c r="A120" s="45" t="s">
        <v>386</v>
      </c>
      <c r="B120" s="45">
        <v>70</v>
      </c>
      <c r="C120" s="46"/>
      <c r="D120" s="46"/>
      <c r="E120" s="72"/>
      <c r="F120" s="72"/>
      <c r="H120" t="s">
        <v>303</v>
      </c>
    </row>
    <row r="121" spans="1:9" x14ac:dyDescent="0.3">
      <c r="A121" s="45" t="s">
        <v>387</v>
      </c>
      <c r="B121" s="45">
        <v>71</v>
      </c>
      <c r="C121" s="46"/>
      <c r="D121" s="46"/>
      <c r="E121" s="72"/>
      <c r="F121" s="72"/>
      <c r="H121" t="s">
        <v>303</v>
      </c>
    </row>
    <row r="122" spans="1:9" ht="24" customHeight="1" x14ac:dyDescent="0.3">
      <c r="A122" s="45" t="s">
        <v>388</v>
      </c>
      <c r="B122" s="45">
        <v>72</v>
      </c>
      <c r="C122" s="46">
        <f>ABS(ROUND(SUMIF('Trial Balance'!O:O,B122,'Trial Balance'!H:H),0))</f>
        <v>0</v>
      </c>
      <c r="D122" s="46">
        <f>ABS(ROUND(SUMIF('Trial Balance'!O:O,B122,'Trial Balance'!K:K),0))</f>
        <v>0</v>
      </c>
      <c r="E122" s="72"/>
      <c r="F122" s="72"/>
      <c r="H122" t="s">
        <v>353</v>
      </c>
    </row>
    <row r="123" spans="1:9" ht="48" customHeight="1" x14ac:dyDescent="0.3">
      <c r="A123" s="44" t="s">
        <v>389</v>
      </c>
      <c r="B123" s="44">
        <v>73</v>
      </c>
      <c r="C123" s="76">
        <f>SUM(C124:C128)</f>
        <v>0</v>
      </c>
      <c r="D123" s="76">
        <f>SUM(D124:D128)</f>
        <v>0</v>
      </c>
      <c r="E123" s="72"/>
      <c r="F123" s="72"/>
      <c r="H123" t="s">
        <v>311</v>
      </c>
    </row>
    <row r="124" spans="1:9" x14ac:dyDescent="0.3">
      <c r="A124" s="45" t="s">
        <v>390</v>
      </c>
      <c r="B124" s="45">
        <v>74</v>
      </c>
      <c r="C124" s="46">
        <f>ABS(ROUND(SUMIF('Trial Balance'!O:O,B124,'Trial Balance'!H:H),0))</f>
        <v>0</v>
      </c>
      <c r="D124" s="46">
        <f>ABS(ROUND(SUMIF('Trial Balance'!O:O,B124,'Trial Balance'!K:K),0))</f>
        <v>0</v>
      </c>
      <c r="E124" s="72"/>
      <c r="F124" s="72"/>
      <c r="H124" t="s">
        <v>353</v>
      </c>
      <c r="I124" t="s">
        <v>391</v>
      </c>
    </row>
    <row r="125" spans="1:9" x14ac:dyDescent="0.3">
      <c r="A125" s="45" t="s">
        <v>392</v>
      </c>
      <c r="B125" s="45">
        <v>75</v>
      </c>
      <c r="C125" s="46">
        <f>ABS(ROUND(SUMIF('Trial Balance'!O:O,B125,'Trial Balance'!H:H),0))</f>
        <v>0</v>
      </c>
      <c r="D125" s="46">
        <f>ABS(ROUND(SUMIF('Trial Balance'!O:O,B125,'Trial Balance'!K:K),0))</f>
        <v>0</v>
      </c>
      <c r="E125" s="72"/>
      <c r="F125" s="72"/>
      <c r="H125" t="s">
        <v>353</v>
      </c>
      <c r="I125" t="s">
        <v>393</v>
      </c>
    </row>
    <row r="126" spans="1:9" x14ac:dyDescent="0.3">
      <c r="A126" s="45" t="s">
        <v>394</v>
      </c>
      <c r="B126" s="45">
        <v>76</v>
      </c>
      <c r="C126" s="46">
        <f>ABS(ROUND(SUMIF('Trial Balance'!O:O,B126,'Trial Balance'!H:H),0))</f>
        <v>0</v>
      </c>
      <c r="D126" s="46">
        <f>ABS(ROUND(SUMIF('Trial Balance'!O:O,B126,'Trial Balance'!K:K),0))</f>
        <v>0</v>
      </c>
      <c r="E126" s="72"/>
      <c r="F126" s="72"/>
      <c r="H126" t="s">
        <v>353</v>
      </c>
    </row>
    <row r="127" spans="1:9" ht="24" customHeight="1" x14ac:dyDescent="0.3">
      <c r="A127" s="45" t="s">
        <v>395</v>
      </c>
      <c r="B127" s="45">
        <v>77</v>
      </c>
      <c r="C127" s="46">
        <f>ABS(ROUND(SUMIF('Trial Balance'!O:O,B127,'Trial Balance'!H:H),0))</f>
        <v>0</v>
      </c>
      <c r="D127" s="46">
        <f>ABS(ROUND(SUMIF('Trial Balance'!O:O,B127,'Trial Balance'!K:K),0))</f>
        <v>0</v>
      </c>
      <c r="E127" s="72"/>
      <c r="F127" s="72"/>
      <c r="H127" t="s">
        <v>303</v>
      </c>
      <c r="I127" t="s">
        <v>396</v>
      </c>
    </row>
    <row r="128" spans="1:9" ht="24" customHeight="1" x14ac:dyDescent="0.3">
      <c r="A128" s="45" t="s">
        <v>397</v>
      </c>
      <c r="B128" s="45">
        <v>78</v>
      </c>
      <c r="C128" s="46">
        <f>ABS(ROUND(SUMIF('Trial Balance'!O:O,B128,'Trial Balance'!H:H),0))</f>
        <v>0</v>
      </c>
      <c r="D128" s="46">
        <f>ABS(ROUND(SUMIF('Trial Balance'!O:O,B128,'Trial Balance'!K:K),0))</f>
        <v>0</v>
      </c>
      <c r="E128" s="72"/>
      <c r="F128" s="72"/>
      <c r="H128" t="s">
        <v>353</v>
      </c>
    </row>
    <row r="129" spans="1:9" ht="24" customHeight="1" x14ac:dyDescent="0.3">
      <c r="A129" s="45" t="s">
        <v>398</v>
      </c>
      <c r="B129" s="45">
        <v>79</v>
      </c>
      <c r="C129" s="46">
        <f>ABS(ROUND(SUMIF('Trial Balance'!D:D,"451",'Trial Balance'!H:H),2))</f>
        <v>0</v>
      </c>
      <c r="D129" s="46">
        <f>ABS(ROUND(SUMIF('Trial Balance'!D:D,"451",'Trial Balance'!K:K),2))</f>
        <v>0</v>
      </c>
      <c r="E129" s="72"/>
      <c r="F129" s="72"/>
      <c r="H129" t="s">
        <v>353</v>
      </c>
      <c r="I129" t="s">
        <v>399</v>
      </c>
    </row>
    <row r="130" spans="1:9" ht="24" customHeight="1" x14ac:dyDescent="0.3">
      <c r="A130" s="45" t="s">
        <v>400</v>
      </c>
      <c r="B130" s="45">
        <v>80</v>
      </c>
      <c r="C130" s="46"/>
      <c r="D130" s="46"/>
      <c r="E130" s="72"/>
      <c r="F130" s="72"/>
      <c r="H130" t="s">
        <v>303</v>
      </c>
    </row>
    <row r="131" spans="1:9" ht="24" customHeight="1" x14ac:dyDescent="0.3">
      <c r="A131" s="45" t="s">
        <v>401</v>
      </c>
      <c r="B131" s="45">
        <v>81</v>
      </c>
      <c r="C131" s="46"/>
      <c r="D131" s="46"/>
      <c r="E131" s="72"/>
      <c r="F131" s="72"/>
      <c r="H131" t="s">
        <v>303</v>
      </c>
    </row>
    <row r="132" spans="1:9" ht="72" customHeight="1" x14ac:dyDescent="0.3">
      <c r="A132" s="45" t="s">
        <v>402</v>
      </c>
      <c r="B132" s="45">
        <v>82</v>
      </c>
      <c r="C132" s="46"/>
      <c r="D132" s="46"/>
      <c r="E132" s="72"/>
      <c r="F132" s="72"/>
      <c r="H132" t="s">
        <v>303</v>
      </c>
    </row>
    <row r="133" spans="1:9" ht="24" customHeight="1" x14ac:dyDescent="0.3">
      <c r="A133" s="49" t="s">
        <v>403</v>
      </c>
      <c r="B133" s="49">
        <v>83</v>
      </c>
      <c r="C133" s="133">
        <f>ABS(ROUND(SUMIF('Trial Balance'!E:E,"4652",'Trial Balance'!H:H),2))</f>
        <v>0</v>
      </c>
      <c r="D133" s="133">
        <f>ABS(ROUND(SUMIF('Trial Balance'!E:E,"4652",'Trial Balance'!K:K),2))</f>
        <v>0</v>
      </c>
      <c r="E133" s="72"/>
      <c r="F133" s="72"/>
      <c r="H133" t="s">
        <v>353</v>
      </c>
    </row>
    <row r="134" spans="1:9" x14ac:dyDescent="0.3">
      <c r="A134" s="45" t="s">
        <v>404</v>
      </c>
      <c r="B134" s="45">
        <v>84</v>
      </c>
      <c r="C134" s="46">
        <f>'1. F10'!D52</f>
        <v>0</v>
      </c>
      <c r="D134" s="46">
        <f>'1. F10'!E52</f>
        <v>0</v>
      </c>
      <c r="E134" s="72"/>
      <c r="F134" s="72"/>
      <c r="H134" t="s">
        <v>353</v>
      </c>
    </row>
    <row r="135" spans="1:9" ht="48" customHeight="1" x14ac:dyDescent="0.3">
      <c r="A135" s="45" t="s">
        <v>405</v>
      </c>
      <c r="B135" s="45">
        <v>85</v>
      </c>
      <c r="C135" s="46"/>
      <c r="D135" s="46"/>
      <c r="E135" s="72"/>
      <c r="F135" s="72"/>
      <c r="H135" t="s">
        <v>303</v>
      </c>
    </row>
    <row r="136" spans="1:9" ht="60" customHeight="1" x14ac:dyDescent="0.3">
      <c r="A136" s="45" t="s">
        <v>406</v>
      </c>
      <c r="B136" s="45">
        <v>86</v>
      </c>
      <c r="C136" s="46"/>
      <c r="D136" s="46"/>
      <c r="E136" s="72"/>
      <c r="F136" s="72"/>
      <c r="H136" t="s">
        <v>303</v>
      </c>
    </row>
    <row r="137" spans="1:9" ht="60" customHeight="1" x14ac:dyDescent="0.3">
      <c r="A137" s="45" t="s">
        <v>407</v>
      </c>
      <c r="B137" s="45">
        <v>87</v>
      </c>
      <c r="C137" s="46"/>
      <c r="D137" s="46"/>
      <c r="E137" s="72"/>
      <c r="F137" s="72"/>
      <c r="H137" t="s">
        <v>303</v>
      </c>
    </row>
    <row r="138" spans="1:9" x14ac:dyDescent="0.3">
      <c r="A138" s="45" t="s">
        <v>408</v>
      </c>
      <c r="B138" s="45">
        <v>88</v>
      </c>
      <c r="C138" s="46">
        <f>ABS(ROUND(SUMIF('Trial Balance'!O:O,B138,'Trial Balance'!H:H),0))</f>
        <v>0</v>
      </c>
      <c r="D138" s="46">
        <f>ABS(ROUND(SUMIF('Trial Balance'!O:O,B138,'Trial Balance'!K:K),0))</f>
        <v>0</v>
      </c>
      <c r="E138" s="72"/>
      <c r="F138" s="72"/>
      <c r="H138" t="s">
        <v>353</v>
      </c>
    </row>
    <row r="139" spans="1:9" x14ac:dyDescent="0.3">
      <c r="A139" s="45" t="s">
        <v>409</v>
      </c>
      <c r="B139" s="45">
        <v>89</v>
      </c>
      <c r="C139" s="46"/>
      <c r="D139" s="46"/>
      <c r="E139" s="72"/>
      <c r="F139" s="72"/>
      <c r="H139" t="s">
        <v>303</v>
      </c>
    </row>
    <row r="140" spans="1:9" ht="24" customHeight="1" x14ac:dyDescent="0.3">
      <c r="A140" s="45" t="s">
        <v>410</v>
      </c>
      <c r="B140" s="45">
        <v>90</v>
      </c>
      <c r="C140" s="46"/>
      <c r="D140" s="46"/>
      <c r="E140" s="72"/>
      <c r="F140" s="72"/>
      <c r="H140" t="s">
        <v>303</v>
      </c>
    </row>
    <row r="141" spans="1:9" ht="24" customHeight="1" x14ac:dyDescent="0.3">
      <c r="A141" s="45" t="s">
        <v>411</v>
      </c>
      <c r="B141" s="45">
        <v>91</v>
      </c>
      <c r="C141" s="46"/>
      <c r="D141" s="46"/>
      <c r="E141" s="72"/>
      <c r="F141" s="72"/>
      <c r="H141" t="s">
        <v>303</v>
      </c>
    </row>
    <row r="142" spans="1:9" x14ac:dyDescent="0.3">
      <c r="A142" s="45" t="s">
        <v>412</v>
      </c>
      <c r="B142" s="45">
        <v>92</v>
      </c>
      <c r="C142" s="46">
        <f>'1. F10'!D58-C148</f>
        <v>0</v>
      </c>
      <c r="D142" s="46">
        <f>'1. F10'!E58-D148</f>
        <v>0</v>
      </c>
      <c r="E142" s="72"/>
      <c r="F142" s="72"/>
      <c r="H142" t="s">
        <v>353</v>
      </c>
    </row>
    <row r="143" spans="1:9" x14ac:dyDescent="0.3">
      <c r="A143" s="45" t="s">
        <v>375</v>
      </c>
      <c r="B143" s="45">
        <v>93</v>
      </c>
      <c r="C143" s="46"/>
      <c r="D143" s="46"/>
      <c r="E143" s="72"/>
      <c r="F143" s="72"/>
      <c r="H143" t="s">
        <v>303</v>
      </c>
    </row>
    <row r="144" spans="1:9" x14ac:dyDescent="0.3">
      <c r="A144" s="45" t="s">
        <v>376</v>
      </c>
      <c r="B144" s="45">
        <v>94</v>
      </c>
      <c r="C144" s="46"/>
      <c r="D144" s="46"/>
      <c r="E144" s="72"/>
      <c r="F144" s="72"/>
      <c r="H144" t="s">
        <v>303</v>
      </c>
    </row>
    <row r="145" spans="1:9" x14ac:dyDescent="0.3">
      <c r="A145" s="45" t="s">
        <v>413</v>
      </c>
      <c r="B145" s="45">
        <v>95</v>
      </c>
      <c r="C145" s="46"/>
      <c r="D145" s="46"/>
      <c r="E145" s="72"/>
      <c r="F145" s="72"/>
      <c r="H145" t="s">
        <v>303</v>
      </c>
    </row>
    <row r="146" spans="1:9" x14ac:dyDescent="0.3">
      <c r="A146" s="45" t="s">
        <v>379</v>
      </c>
      <c r="B146" s="45">
        <v>96</v>
      </c>
      <c r="C146" s="46"/>
      <c r="D146" s="46"/>
      <c r="E146" s="72"/>
      <c r="F146" s="72"/>
      <c r="H146" t="s">
        <v>303</v>
      </c>
    </row>
    <row r="147" spans="1:9" x14ac:dyDescent="0.3">
      <c r="A147" s="45" t="s">
        <v>414</v>
      </c>
      <c r="B147" s="45">
        <v>97</v>
      </c>
      <c r="C147" s="46"/>
      <c r="D147" s="46"/>
      <c r="E147" s="72"/>
      <c r="F147" s="72"/>
      <c r="H147" t="s">
        <v>303</v>
      </c>
    </row>
    <row r="148" spans="1:9" x14ac:dyDescent="0.3">
      <c r="A148" s="45" t="s">
        <v>415</v>
      </c>
      <c r="B148" s="45">
        <v>98</v>
      </c>
      <c r="C148" s="46">
        <f>ABS(ROUND(SUMIF('Trial Balance'!O:O,B148,'Trial Balance'!H:H),0))</f>
        <v>0</v>
      </c>
      <c r="D148" s="46">
        <f>ABS(ROUND(SUMIF('Trial Balance'!O:O,B148,'Trial Balance'!K:K),0))</f>
        <v>0</v>
      </c>
      <c r="E148" s="72"/>
      <c r="F148" s="72"/>
      <c r="H148" t="s">
        <v>353</v>
      </c>
    </row>
    <row r="149" spans="1:9" x14ac:dyDescent="0.3">
      <c r="A149" s="44" t="s">
        <v>416</v>
      </c>
      <c r="B149" s="44">
        <v>99</v>
      </c>
      <c r="C149" s="76">
        <f>SUM(C150:C151)</f>
        <v>0</v>
      </c>
      <c r="D149" s="76">
        <f>SUM(D150:D151)</f>
        <v>0</v>
      </c>
      <c r="E149" s="72"/>
      <c r="F149" s="72"/>
      <c r="H149" t="s">
        <v>311</v>
      </c>
    </row>
    <row r="150" spans="1:9" x14ac:dyDescent="0.3">
      <c r="A150" s="45" t="s">
        <v>417</v>
      </c>
      <c r="B150" s="45">
        <v>100</v>
      </c>
      <c r="C150" s="46">
        <f>ABS(ROUND(SUMIF('Trial Balance'!O:O,B150,'Trial Balance'!H:H),0))</f>
        <v>0</v>
      </c>
      <c r="D150" s="46">
        <f>ABS(ROUND(SUMIF('Trial Balance'!O:O,B150,'Trial Balance'!K:K),0))</f>
        <v>0</v>
      </c>
      <c r="E150" s="72"/>
      <c r="F150" s="72"/>
      <c r="H150" t="s">
        <v>353</v>
      </c>
    </row>
    <row r="151" spans="1:9" x14ac:dyDescent="0.3">
      <c r="A151" s="45" t="s">
        <v>418</v>
      </c>
      <c r="B151" s="45">
        <v>101</v>
      </c>
      <c r="C151" s="46">
        <f>ABS(ROUND(SUMIF('Trial Balance'!O:O,B151,'Trial Balance'!H:H),0))</f>
        <v>0</v>
      </c>
      <c r="D151" s="46">
        <f>ABS(ROUND(SUMIF('Trial Balance'!O:O,B151,'Trial Balance'!K:K),0))</f>
        <v>0</v>
      </c>
      <c r="E151" s="72"/>
      <c r="F151" s="72"/>
      <c r="H151" t="s">
        <v>353</v>
      </c>
    </row>
    <row r="152" spans="1:9" ht="24" customHeight="1" x14ac:dyDescent="0.3">
      <c r="A152" s="44" t="s">
        <v>419</v>
      </c>
      <c r="B152" s="44">
        <v>102</v>
      </c>
      <c r="C152" s="76">
        <f>C153+C155</f>
        <v>0</v>
      </c>
      <c r="D152" s="76">
        <f>D153+D155</f>
        <v>0</v>
      </c>
      <c r="E152" s="72"/>
      <c r="F152" s="72"/>
      <c r="H152" t="s">
        <v>311</v>
      </c>
    </row>
    <row r="153" spans="1:9" x14ac:dyDescent="0.3">
      <c r="A153" s="45" t="s">
        <v>420</v>
      </c>
      <c r="B153" s="45">
        <v>103</v>
      </c>
      <c r="C153" s="46">
        <f>ABS(ROUND(SUMIF('Trial Balance'!O:O,B153,'Trial Balance'!H:H),0))</f>
        <v>0</v>
      </c>
      <c r="D153" s="46">
        <f>ABS(ROUND(SUMIF('Trial Balance'!O:O,B153,'Trial Balance'!K:K),0))</f>
        <v>0</v>
      </c>
      <c r="E153" s="72"/>
      <c r="F153" s="72"/>
      <c r="H153" t="s">
        <v>353</v>
      </c>
    </row>
    <row r="154" spans="1:9" ht="24" customHeight="1" x14ac:dyDescent="0.3">
      <c r="A154" s="45" t="s">
        <v>421</v>
      </c>
      <c r="B154" s="45">
        <v>104</v>
      </c>
      <c r="C154" s="46"/>
      <c r="D154" s="46"/>
      <c r="E154" s="72"/>
      <c r="F154" s="72"/>
      <c r="H154" t="s">
        <v>303</v>
      </c>
    </row>
    <row r="155" spans="1:9" x14ac:dyDescent="0.3">
      <c r="A155" s="45" t="s">
        <v>422</v>
      </c>
      <c r="B155" s="45">
        <v>105</v>
      </c>
      <c r="C155" s="46">
        <f>ABS(ROUND(SUMIF('Trial Balance'!O:O,B155,'Trial Balance'!H:H),0))</f>
        <v>0</v>
      </c>
      <c r="D155" s="46">
        <f>ABS(ROUND(SUMIF('Trial Balance'!O:O,B155,'Trial Balance'!K:K),0))</f>
        <v>0</v>
      </c>
      <c r="E155" s="72"/>
      <c r="F155" s="72"/>
      <c r="H155" t="s">
        <v>353</v>
      </c>
    </row>
    <row r="156" spans="1:9" ht="24" customHeight="1" x14ac:dyDescent="0.3">
      <c r="A156" s="45" t="s">
        <v>423</v>
      </c>
      <c r="B156" s="45">
        <v>106</v>
      </c>
      <c r="C156" s="46"/>
      <c r="D156" s="46"/>
      <c r="E156" s="72"/>
      <c r="F156" s="72"/>
      <c r="H156" t="s">
        <v>303</v>
      </c>
    </row>
    <row r="157" spans="1:9" ht="24" customHeight="1" x14ac:dyDescent="0.3">
      <c r="A157" s="44" t="s">
        <v>424</v>
      </c>
      <c r="B157" s="44">
        <v>107</v>
      </c>
      <c r="C157" s="76">
        <f>SUM(C158:C159)</f>
        <v>0</v>
      </c>
      <c r="D157" s="76">
        <f>SUM(D158:D159)</f>
        <v>0</v>
      </c>
      <c r="E157" s="72"/>
      <c r="F157" s="72"/>
      <c r="H157" t="s">
        <v>311</v>
      </c>
    </row>
    <row r="158" spans="1:9" ht="36" customHeight="1" x14ac:dyDescent="0.3">
      <c r="A158" s="45" t="s">
        <v>425</v>
      </c>
      <c r="B158" s="45">
        <v>108</v>
      </c>
      <c r="C158" s="46">
        <f>ABS(ROUND(SUMIF('Trial Balance'!O:O,B158,'Trial Balance'!H:H),0))</f>
        <v>0</v>
      </c>
      <c r="D158" s="46">
        <f>ABS(ROUND(SUMIF('Trial Balance'!O:O,B158,'Trial Balance'!K:K),0))</f>
        <v>0</v>
      </c>
      <c r="E158" s="72"/>
      <c r="F158" s="72"/>
      <c r="H158" t="s">
        <v>353</v>
      </c>
      <c r="I158" t="s">
        <v>426</v>
      </c>
    </row>
    <row r="159" spans="1:9" x14ac:dyDescent="0.3">
      <c r="A159" s="45" t="s">
        <v>427</v>
      </c>
      <c r="B159" s="45">
        <v>109</v>
      </c>
      <c r="C159" s="46">
        <f>ABS(ROUND(SUMIF('Trial Balance'!O:O,B159,'Trial Balance'!H:H),0))</f>
        <v>0</v>
      </c>
      <c r="D159" s="46">
        <f>ABS(ROUND(SUMIF('Trial Balance'!O:O,B159,'Trial Balance'!K:K),0))</f>
        <v>0</v>
      </c>
      <c r="E159" s="72"/>
      <c r="F159" s="72"/>
      <c r="H159" t="s">
        <v>353</v>
      </c>
      <c r="I159" t="s">
        <v>428</v>
      </c>
    </row>
    <row r="160" spans="1:9" ht="36" customHeight="1" x14ac:dyDescent="0.3">
      <c r="A160" s="44" t="s">
        <v>429</v>
      </c>
      <c r="B160" s="44">
        <v>110</v>
      </c>
      <c r="C160" s="76">
        <f>C161+C164+C167+C168+C171+C174+C177+C178+C183+C187+C190+C191+C197</f>
        <v>0</v>
      </c>
      <c r="D160" s="76">
        <f>D161+D164+D167+D168+D171+D174+D177+D178+D183+D187+D190+D191+D197</f>
        <v>0</v>
      </c>
      <c r="E160" s="72"/>
      <c r="F160" s="72"/>
      <c r="H160" t="s">
        <v>311</v>
      </c>
    </row>
    <row r="161" spans="1:8" ht="60" customHeight="1" x14ac:dyDescent="0.3">
      <c r="A161" s="44" t="s">
        <v>430</v>
      </c>
      <c r="B161" s="44">
        <v>111</v>
      </c>
      <c r="C161" s="76">
        <f>SUM(C162:C163)</f>
        <v>0</v>
      </c>
      <c r="D161" s="76">
        <f>SUM(D162:D163)</f>
        <v>0</v>
      </c>
      <c r="E161" s="72"/>
      <c r="F161" s="72"/>
      <c r="H161" t="s">
        <v>311</v>
      </c>
    </row>
    <row r="162" spans="1:8" x14ac:dyDescent="0.3">
      <c r="A162" s="45" t="s">
        <v>431</v>
      </c>
      <c r="B162" s="45">
        <v>112</v>
      </c>
      <c r="C162" s="46"/>
      <c r="D162" s="46"/>
      <c r="E162" s="72"/>
      <c r="F162" s="72"/>
      <c r="H162" t="s">
        <v>303</v>
      </c>
    </row>
    <row r="163" spans="1:8" x14ac:dyDescent="0.3">
      <c r="A163" s="45" t="s">
        <v>432</v>
      </c>
      <c r="B163" s="45">
        <v>113</v>
      </c>
      <c r="C163" s="46"/>
      <c r="D163" s="46"/>
      <c r="E163" s="72"/>
      <c r="F163" s="72"/>
      <c r="H163" t="s">
        <v>303</v>
      </c>
    </row>
    <row r="164" spans="1:8" ht="60" customHeight="1" x14ac:dyDescent="0.3">
      <c r="A164" s="44" t="s">
        <v>433</v>
      </c>
      <c r="B164" s="44">
        <v>114</v>
      </c>
      <c r="C164" s="76">
        <f>SUM(C165:C166)</f>
        <v>0</v>
      </c>
      <c r="D164" s="76">
        <f>SUM(D165:D166)</f>
        <v>0</v>
      </c>
      <c r="E164" s="72"/>
      <c r="F164" s="72"/>
      <c r="H164" t="s">
        <v>311</v>
      </c>
    </row>
    <row r="165" spans="1:8" x14ac:dyDescent="0.3">
      <c r="A165" s="45" t="s">
        <v>434</v>
      </c>
      <c r="B165" s="45">
        <v>115</v>
      </c>
      <c r="C165" s="46"/>
      <c r="D165" s="46"/>
      <c r="E165" s="72"/>
      <c r="F165" s="72"/>
      <c r="H165" t="s">
        <v>303</v>
      </c>
    </row>
    <row r="166" spans="1:8" x14ac:dyDescent="0.3">
      <c r="A166" s="45" t="s">
        <v>432</v>
      </c>
      <c r="B166" s="45">
        <v>116</v>
      </c>
      <c r="C166" s="46"/>
      <c r="D166" s="46"/>
      <c r="E166" s="72"/>
      <c r="F166" s="72"/>
      <c r="H166" t="s">
        <v>303</v>
      </c>
    </row>
    <row r="167" spans="1:8" x14ac:dyDescent="0.3">
      <c r="A167" s="45" t="s">
        <v>435</v>
      </c>
      <c r="B167" s="45">
        <v>117</v>
      </c>
      <c r="C167" s="46">
        <f>ABS(ROUND(SUMIF('Trial Balance'!O:O,B167,'Trial Balance'!H:H),0))</f>
        <v>0</v>
      </c>
      <c r="D167" s="46">
        <f>ABS(ROUND(SUMIF('Trial Balance'!O:O,B167,'Trial Balance'!K:K),0))</f>
        <v>0</v>
      </c>
      <c r="E167" s="72"/>
      <c r="F167" s="72"/>
      <c r="H167" t="s">
        <v>353</v>
      </c>
    </row>
    <row r="168" spans="1:8" x14ac:dyDescent="0.3">
      <c r="A168" s="44" t="s">
        <v>436</v>
      </c>
      <c r="B168" s="44">
        <v>118</v>
      </c>
      <c r="C168" s="76">
        <f>SUM(C169:C170)</f>
        <v>0</v>
      </c>
      <c r="D168" s="76">
        <f>SUM(D169:D170)</f>
        <v>0</v>
      </c>
      <c r="E168" s="72"/>
      <c r="F168" s="72"/>
      <c r="H168" t="s">
        <v>311</v>
      </c>
    </row>
    <row r="169" spans="1:8" x14ac:dyDescent="0.3">
      <c r="A169" s="45" t="s">
        <v>437</v>
      </c>
      <c r="B169" s="45">
        <v>119</v>
      </c>
      <c r="C169" s="46"/>
      <c r="D169" s="46"/>
      <c r="E169" s="72"/>
      <c r="F169" s="72"/>
      <c r="H169" t="s">
        <v>303</v>
      </c>
    </row>
    <row r="170" spans="1:8" x14ac:dyDescent="0.3">
      <c r="A170" s="45" t="s">
        <v>432</v>
      </c>
      <c r="B170" s="45">
        <v>120</v>
      </c>
      <c r="C170" s="46"/>
      <c r="D170" s="46"/>
      <c r="E170" s="72"/>
      <c r="F170" s="72"/>
      <c r="H170" t="s">
        <v>303</v>
      </c>
    </row>
    <row r="171" spans="1:8" ht="24" customHeight="1" x14ac:dyDescent="0.3">
      <c r="A171" s="45" t="s">
        <v>438</v>
      </c>
      <c r="B171" s="45">
        <v>121</v>
      </c>
      <c r="C171" s="46">
        <f>ABS(ROUND(SUMIF('Trial Balance'!O:O,B171,'Trial Balance'!H:H),0))</f>
        <v>0</v>
      </c>
      <c r="D171" s="46">
        <f>ABS(ROUND(SUMIF('Trial Balance'!O:O,B171,'Trial Balance'!K:K),0))</f>
        <v>0</v>
      </c>
      <c r="E171" s="72"/>
      <c r="F171" s="72"/>
      <c r="H171" t="s">
        <v>353</v>
      </c>
    </row>
    <row r="172" spans="1:8" x14ac:dyDescent="0.3">
      <c r="A172" s="45" t="s">
        <v>439</v>
      </c>
      <c r="B172" s="45">
        <v>122</v>
      </c>
      <c r="C172" s="46"/>
      <c r="D172" s="46"/>
      <c r="E172" s="72"/>
      <c r="F172" s="72"/>
      <c r="H172" t="s">
        <v>303</v>
      </c>
    </row>
    <row r="173" spans="1:8" ht="24" customHeight="1" x14ac:dyDescent="0.3">
      <c r="A173" s="45" t="s">
        <v>440</v>
      </c>
      <c r="B173" s="45">
        <v>123</v>
      </c>
      <c r="C173" s="46"/>
      <c r="D173" s="46"/>
      <c r="E173" s="72"/>
      <c r="F173" s="72"/>
      <c r="H173" t="s">
        <v>303</v>
      </c>
    </row>
    <row r="174" spans="1:8" ht="48" customHeight="1" x14ac:dyDescent="0.3">
      <c r="A174" s="45" t="s">
        <v>441</v>
      </c>
      <c r="B174" s="45">
        <v>124</v>
      </c>
      <c r="C174" s="46">
        <f>ABS(ROUND(SUMIF('Trial Balance'!O:O,B174,'Trial Balance'!H:H),0))</f>
        <v>0</v>
      </c>
      <c r="D174" s="46">
        <f>ABS(ROUND(SUMIF('Trial Balance'!O:O,B174,'Trial Balance'!K:K),0))</f>
        <v>0</v>
      </c>
      <c r="E174" s="72"/>
      <c r="F174" s="72"/>
      <c r="H174" t="s">
        <v>353</v>
      </c>
    </row>
    <row r="175" spans="1:8" ht="84" customHeight="1" x14ac:dyDescent="0.3">
      <c r="A175" s="45" t="s">
        <v>442</v>
      </c>
      <c r="B175" s="45">
        <v>125</v>
      </c>
      <c r="C175" s="46"/>
      <c r="D175" s="46"/>
      <c r="E175" s="72"/>
      <c r="F175" s="72"/>
      <c r="H175" t="s">
        <v>303</v>
      </c>
    </row>
    <row r="176" spans="1:8" ht="84" customHeight="1" x14ac:dyDescent="0.3">
      <c r="A176" s="45" t="s">
        <v>443</v>
      </c>
      <c r="B176" s="45">
        <v>126</v>
      </c>
      <c r="C176" s="46"/>
      <c r="D176" s="46"/>
      <c r="E176" s="72"/>
      <c r="F176" s="72"/>
      <c r="H176" t="s">
        <v>303</v>
      </c>
    </row>
    <row r="177" spans="1:9" ht="36" customHeight="1" x14ac:dyDescent="0.3">
      <c r="A177" s="45" t="s">
        <v>444</v>
      </c>
      <c r="B177" s="45">
        <v>127</v>
      </c>
      <c r="C177" s="46">
        <f>ABS(ROUND(SUMIF('Trial Balance'!O:O,B177,'Trial Balance'!H:H),0))</f>
        <v>0</v>
      </c>
      <c r="D177" s="46">
        <f>ABS(ROUND(SUMIF('Trial Balance'!O:O,B177,'Trial Balance'!K:K),0))</f>
        <v>0</v>
      </c>
      <c r="E177" s="72"/>
      <c r="F177" s="72"/>
      <c r="H177" t="s">
        <v>353</v>
      </c>
    </row>
    <row r="178" spans="1:9" ht="48" customHeight="1" x14ac:dyDescent="0.3">
      <c r="A178" s="44" t="s">
        <v>445</v>
      </c>
      <c r="B178" s="44">
        <v>128</v>
      </c>
      <c r="C178" s="76">
        <f>SUM(C179:C182)</f>
        <v>0</v>
      </c>
      <c r="D178" s="76">
        <f>SUM(D179:D182)</f>
        <v>0</v>
      </c>
      <c r="E178" s="72"/>
      <c r="F178" s="72"/>
      <c r="H178" t="s">
        <v>311</v>
      </c>
    </row>
    <row r="179" spans="1:9" x14ac:dyDescent="0.3">
      <c r="A179" s="45" t="s">
        <v>446</v>
      </c>
      <c r="B179" s="45">
        <v>129</v>
      </c>
      <c r="C179" s="46">
        <f>ABS(ROUND(SUMIF('Trial Balance'!O:O,B179,'Trial Balance'!H:H),0))</f>
        <v>0</v>
      </c>
      <c r="D179" s="46">
        <f>ABS(ROUND(SUMIF('Trial Balance'!O:O,B179,'Trial Balance'!K:K),0))</f>
        <v>0</v>
      </c>
      <c r="E179" s="72"/>
      <c r="F179" s="72"/>
      <c r="H179" t="s">
        <v>303</v>
      </c>
      <c r="I179" t="s">
        <v>447</v>
      </c>
    </row>
    <row r="180" spans="1:9" x14ac:dyDescent="0.3">
      <c r="A180" s="45" t="s">
        <v>448</v>
      </c>
      <c r="B180" s="45">
        <v>130</v>
      </c>
      <c r="C180" s="46">
        <f>ABS(ROUND(SUMIF('Trial Balance'!O:O,B180,'Trial Balance'!H:H),0))</f>
        <v>0</v>
      </c>
      <c r="D180" s="46">
        <f>ABS(ROUND(SUMIF('Trial Balance'!O:O,B180,'Trial Balance'!K:K),0))</f>
        <v>0</v>
      </c>
      <c r="E180" s="72"/>
      <c r="F180" s="72"/>
      <c r="H180" t="s">
        <v>353</v>
      </c>
      <c r="I180" t="s">
        <v>449</v>
      </c>
    </row>
    <row r="181" spans="1:9" ht="24" customHeight="1" x14ac:dyDescent="0.3">
      <c r="A181" s="45" t="s">
        <v>395</v>
      </c>
      <c r="B181" s="45">
        <v>131</v>
      </c>
      <c r="C181" s="46">
        <f>ABS(ROUND(SUMIF('Trial Balance'!O:O,B181,'Trial Balance'!H:H),0))</f>
        <v>0</v>
      </c>
      <c r="D181" s="46">
        <f>ABS(ROUND(SUMIF('Trial Balance'!O:O,B181,'Trial Balance'!K:K),0))</f>
        <v>0</v>
      </c>
      <c r="E181" s="72"/>
      <c r="F181" s="72"/>
      <c r="H181" t="s">
        <v>353</v>
      </c>
      <c r="I181" t="s">
        <v>450</v>
      </c>
    </row>
    <row r="182" spans="1:9" ht="24" customHeight="1" x14ac:dyDescent="0.3">
      <c r="A182" s="45" t="s">
        <v>451</v>
      </c>
      <c r="B182" s="45">
        <v>132</v>
      </c>
      <c r="C182" s="46">
        <f>ABS(ROUND(SUMIF('Trial Balance'!O:O,B182,'Trial Balance'!H:H),0))</f>
        <v>0</v>
      </c>
      <c r="D182" s="46">
        <f>ABS(ROUND(SUMIF('Trial Balance'!O:O,B182,'Trial Balance'!K:K),0))</f>
        <v>0</v>
      </c>
      <c r="E182" s="72"/>
      <c r="F182" s="72"/>
      <c r="H182" t="s">
        <v>353</v>
      </c>
    </row>
    <row r="183" spans="1:9" ht="24" customHeight="1" x14ac:dyDescent="0.3">
      <c r="A183" s="45" t="s">
        <v>452</v>
      </c>
      <c r="B183" s="45">
        <v>133</v>
      </c>
      <c r="C183" s="46"/>
      <c r="D183" s="46"/>
      <c r="E183" s="72"/>
      <c r="F183" s="72"/>
      <c r="H183" t="s">
        <v>303</v>
      </c>
    </row>
    <row r="184" spans="1:9" ht="25.75" customHeight="1" x14ac:dyDescent="0.3">
      <c r="A184" s="45" t="s">
        <v>453</v>
      </c>
      <c r="B184" s="45">
        <v>134</v>
      </c>
      <c r="C184" s="46"/>
      <c r="D184" s="46"/>
      <c r="E184" s="72"/>
      <c r="F184" s="72"/>
      <c r="H184" t="s">
        <v>303</v>
      </c>
    </row>
    <row r="185" spans="1:9" x14ac:dyDescent="0.3">
      <c r="A185" s="45" t="s">
        <v>454</v>
      </c>
      <c r="B185" s="45">
        <v>135</v>
      </c>
      <c r="C185" s="46"/>
      <c r="D185" s="46"/>
      <c r="E185" s="72"/>
      <c r="F185" s="72"/>
      <c r="H185" t="s">
        <v>303</v>
      </c>
    </row>
    <row r="186" spans="1:9" ht="36" customHeight="1" x14ac:dyDescent="0.3">
      <c r="A186" s="45" t="s">
        <v>455</v>
      </c>
      <c r="B186" s="45">
        <v>136</v>
      </c>
      <c r="C186" s="46"/>
      <c r="D186" s="46"/>
      <c r="E186" s="72"/>
      <c r="F186" s="72"/>
      <c r="H186" t="s">
        <v>303</v>
      </c>
    </row>
    <row r="187" spans="1:9" ht="24" customHeight="1" x14ac:dyDescent="0.3">
      <c r="A187" s="45" t="s">
        <v>456</v>
      </c>
      <c r="B187" s="45">
        <v>137</v>
      </c>
      <c r="C187" s="46">
        <f>ABS(ROUND(SUMIF('Trial Balance'!O:O,B187,'Trial Balance'!H:H),0))</f>
        <v>0</v>
      </c>
      <c r="D187" s="46">
        <f>ABS(ROUND(SUMIF('Trial Balance'!O:O,B187,'Trial Balance'!K:K),0))</f>
        <v>0</v>
      </c>
      <c r="E187" s="72"/>
      <c r="F187" s="72"/>
      <c r="H187" t="s">
        <v>353</v>
      </c>
    </row>
    <row r="188" spans="1:9" ht="24" customHeight="1" x14ac:dyDescent="0.3">
      <c r="A188" s="45" t="s">
        <v>457</v>
      </c>
      <c r="B188" s="45">
        <v>138</v>
      </c>
      <c r="C188" s="46"/>
      <c r="D188" s="46"/>
      <c r="E188" s="72"/>
      <c r="F188" s="72"/>
      <c r="H188" t="s">
        <v>303</v>
      </c>
    </row>
    <row r="189" spans="1:9" ht="24" customHeight="1" x14ac:dyDescent="0.3">
      <c r="A189" s="45" t="s">
        <v>458</v>
      </c>
      <c r="B189" s="45">
        <v>139</v>
      </c>
      <c r="C189" s="46"/>
      <c r="D189" s="46"/>
      <c r="E189" s="72"/>
      <c r="F189" s="72"/>
      <c r="H189" t="s">
        <v>303</v>
      </c>
    </row>
    <row r="190" spans="1:9" ht="24" customHeight="1" x14ac:dyDescent="0.3">
      <c r="A190" s="49" t="s">
        <v>459</v>
      </c>
      <c r="B190" s="49">
        <v>140</v>
      </c>
      <c r="C190" s="133"/>
      <c r="D190" s="133"/>
      <c r="E190" s="72"/>
      <c r="F190" s="72"/>
      <c r="H190" t="s">
        <v>303</v>
      </c>
    </row>
    <row r="191" spans="1:9" ht="36" customHeight="1" x14ac:dyDescent="0.3">
      <c r="A191" s="45" t="s">
        <v>460</v>
      </c>
      <c r="B191" s="45">
        <v>141</v>
      </c>
      <c r="C191" s="46">
        <f>ABS(ROUND(SUMIF('Trial Balance'!O:O,B191,'Trial Balance'!H:H),0))</f>
        <v>0</v>
      </c>
      <c r="D191" s="46">
        <f>ABS(ROUND(SUMIF('Trial Balance'!O:O,B191,'Trial Balance'!K:K),0))</f>
        <v>0</v>
      </c>
      <c r="E191" s="72"/>
      <c r="F191" s="72"/>
      <c r="H191" t="s">
        <v>353</v>
      </c>
    </row>
    <row r="192" spans="1:9" ht="60" customHeight="1" x14ac:dyDescent="0.3">
      <c r="A192" s="45" t="s">
        <v>461</v>
      </c>
      <c r="B192" s="45">
        <v>142</v>
      </c>
      <c r="C192" s="46"/>
      <c r="D192" s="46"/>
      <c r="E192" s="72"/>
      <c r="F192" s="72"/>
      <c r="H192" t="s">
        <v>303</v>
      </c>
    </row>
    <row r="193" spans="1:8" ht="61.75" customHeight="1" x14ac:dyDescent="0.3">
      <c r="A193" s="45" t="s">
        <v>462</v>
      </c>
      <c r="B193" s="45">
        <v>143</v>
      </c>
      <c r="C193" s="46"/>
      <c r="D193" s="46"/>
      <c r="E193" s="72"/>
      <c r="F193" s="72"/>
      <c r="H193" t="s">
        <v>303</v>
      </c>
    </row>
    <row r="194" spans="1:8" x14ac:dyDescent="0.3">
      <c r="A194" s="45" t="s">
        <v>463</v>
      </c>
      <c r="B194" s="45">
        <v>144</v>
      </c>
      <c r="C194" s="46"/>
      <c r="D194" s="46"/>
      <c r="E194" s="72"/>
      <c r="F194" s="72"/>
      <c r="H194" t="s">
        <v>303</v>
      </c>
    </row>
    <row r="195" spans="1:8" ht="36" customHeight="1" x14ac:dyDescent="0.3">
      <c r="A195" s="45" t="s">
        <v>464</v>
      </c>
      <c r="B195" s="45">
        <v>145</v>
      </c>
      <c r="C195" s="46"/>
      <c r="D195" s="46"/>
      <c r="E195" s="72"/>
      <c r="F195" s="72"/>
      <c r="H195" t="s">
        <v>303</v>
      </c>
    </row>
    <row r="196" spans="1:8" x14ac:dyDescent="0.3">
      <c r="A196" s="45" t="s">
        <v>465</v>
      </c>
      <c r="B196" s="45">
        <v>146</v>
      </c>
      <c r="C196" s="46"/>
      <c r="D196" s="46"/>
      <c r="E196" s="72"/>
      <c r="F196" s="72"/>
      <c r="H196" t="s">
        <v>303</v>
      </c>
    </row>
    <row r="197" spans="1:8" x14ac:dyDescent="0.3">
      <c r="A197" s="45" t="s">
        <v>466</v>
      </c>
      <c r="B197" s="45">
        <v>147</v>
      </c>
      <c r="C197" s="46">
        <f>ABS(ROUND(SUMIF('Trial Balance'!O:O,B197,'Trial Balance'!H:H),0))</f>
        <v>0</v>
      </c>
      <c r="D197" s="46">
        <f>ABS(ROUND(SUMIF('Trial Balance'!O:O,B197,'Trial Balance'!K:K),0))</f>
        <v>0</v>
      </c>
      <c r="E197" s="72"/>
      <c r="F197" s="72"/>
      <c r="H197" t="s">
        <v>353</v>
      </c>
    </row>
    <row r="198" spans="1:8" x14ac:dyDescent="0.3">
      <c r="A198" s="45" t="s">
        <v>467</v>
      </c>
      <c r="B198" s="45">
        <v>148</v>
      </c>
      <c r="C198" s="46"/>
      <c r="D198" s="46"/>
      <c r="E198" s="72"/>
      <c r="F198" s="72"/>
      <c r="H198" t="s">
        <v>303</v>
      </c>
    </row>
    <row r="199" spans="1:8" ht="24" customHeight="1" x14ac:dyDescent="0.3">
      <c r="A199" s="45" t="s">
        <v>468</v>
      </c>
      <c r="B199" s="45">
        <v>149</v>
      </c>
      <c r="C199" s="46"/>
      <c r="D199" s="46"/>
      <c r="E199" s="72"/>
      <c r="F199" s="72"/>
      <c r="H199" t="s">
        <v>303</v>
      </c>
    </row>
    <row r="200" spans="1:8" ht="24" customHeight="1" x14ac:dyDescent="0.3">
      <c r="A200" s="45" t="s">
        <v>469</v>
      </c>
      <c r="B200" s="45">
        <v>150</v>
      </c>
      <c r="C200" s="46"/>
      <c r="D200" s="46"/>
      <c r="E200" s="72"/>
      <c r="F200" s="72"/>
      <c r="H200" t="s">
        <v>303</v>
      </c>
    </row>
    <row r="201" spans="1:8" x14ac:dyDescent="0.3">
      <c r="A201" s="45" t="s">
        <v>470</v>
      </c>
      <c r="B201" s="45">
        <v>151</v>
      </c>
      <c r="C201" s="46">
        <f>ABS(ROUND(SUMIF('Trial Balance'!O:O,B201,'Trial Balance'!H:H),0))</f>
        <v>0</v>
      </c>
      <c r="D201" s="46">
        <f>ABS(ROUND(SUMIF('Trial Balance'!O:O,B201,'Trial Balance'!K:K),0))</f>
        <v>0</v>
      </c>
      <c r="E201" s="72"/>
      <c r="F201" s="72"/>
      <c r="H201" t="s">
        <v>353</v>
      </c>
    </row>
    <row r="202" spans="1:8" x14ac:dyDescent="0.3">
      <c r="A202" s="45" t="s">
        <v>471</v>
      </c>
      <c r="B202" s="45">
        <v>152</v>
      </c>
      <c r="C202" s="46"/>
      <c r="D202" s="46"/>
      <c r="E202" s="72"/>
      <c r="F202" s="72"/>
      <c r="H202" t="s">
        <v>303</v>
      </c>
    </row>
    <row r="203" spans="1:8" x14ac:dyDescent="0.3">
      <c r="A203" s="45" t="s">
        <v>472</v>
      </c>
      <c r="B203" s="45">
        <v>153</v>
      </c>
      <c r="C203" s="46"/>
      <c r="D203" s="46"/>
      <c r="E203" s="72"/>
      <c r="F203" s="72"/>
      <c r="H203" t="s">
        <v>303</v>
      </c>
    </row>
    <row r="204" spans="1:8" x14ac:dyDescent="0.3">
      <c r="A204" s="45" t="s">
        <v>473</v>
      </c>
      <c r="B204" s="45">
        <v>154</v>
      </c>
      <c r="C204" s="46"/>
      <c r="D204" s="46"/>
      <c r="E204" s="72"/>
      <c r="F204" s="72"/>
      <c r="H204" t="s">
        <v>303</v>
      </c>
    </row>
    <row r="205" spans="1:8" ht="24" customHeight="1" x14ac:dyDescent="0.3">
      <c r="A205" s="45" t="s">
        <v>474</v>
      </c>
      <c r="B205" s="45">
        <v>155</v>
      </c>
      <c r="C205" s="46"/>
      <c r="D205" s="46"/>
      <c r="E205" s="72"/>
      <c r="F205" s="72"/>
      <c r="H205" t="s">
        <v>303</v>
      </c>
    </row>
    <row r="206" spans="1:8" x14ac:dyDescent="0.3">
      <c r="A206" s="45" t="s">
        <v>475</v>
      </c>
      <c r="B206" s="45">
        <v>156</v>
      </c>
      <c r="C206" s="46">
        <f>ABS(ROUND(SUMIF('Trial Balance'!O:O,B206,'Trial Balance'!H:H),0))</f>
        <v>0</v>
      </c>
      <c r="D206" s="46">
        <f>ABS(ROUND(SUMIF('Trial Balance'!O:O,B206,'Trial Balance'!K:K),0))</f>
        <v>0</v>
      </c>
      <c r="E206" s="72"/>
      <c r="F206" s="72"/>
      <c r="H206" t="s">
        <v>353</v>
      </c>
    </row>
    <row r="207" spans="1:8" x14ac:dyDescent="0.3">
      <c r="A207" s="86"/>
      <c r="B207" s="85"/>
      <c r="C207" s="78"/>
      <c r="D207" s="79"/>
    </row>
    <row r="208" spans="1:8" x14ac:dyDescent="0.3">
      <c r="A208" s="86"/>
      <c r="B208" s="85"/>
      <c r="C208" s="78"/>
      <c r="D208" s="79"/>
    </row>
    <row r="209" spans="1:8" x14ac:dyDescent="0.3">
      <c r="A209" s="45" t="s">
        <v>476</v>
      </c>
      <c r="B209" s="45" t="s">
        <v>50</v>
      </c>
      <c r="C209" s="45" t="s">
        <v>294</v>
      </c>
      <c r="D209" s="45"/>
    </row>
    <row r="210" spans="1:8" x14ac:dyDescent="0.3">
      <c r="A210" s="45"/>
      <c r="B210" s="45"/>
      <c r="C210" s="45" t="s">
        <v>329</v>
      </c>
      <c r="D210" s="45" t="s">
        <v>330</v>
      </c>
    </row>
    <row r="211" spans="1:8" x14ac:dyDescent="0.3">
      <c r="A211" s="45" t="s">
        <v>295</v>
      </c>
      <c r="B211" s="45" t="s">
        <v>296</v>
      </c>
      <c r="C211" s="45" t="s">
        <v>297</v>
      </c>
      <c r="D211" s="45" t="s">
        <v>298</v>
      </c>
    </row>
    <row r="212" spans="1:8" x14ac:dyDescent="0.3">
      <c r="A212" s="45" t="s">
        <v>477</v>
      </c>
      <c r="B212" s="45">
        <v>157</v>
      </c>
      <c r="C212" s="46">
        <f>ABS(ROUND(SUMIF('Trial Balance'!O:O,B212,'Trial Balance'!H:H),0))</f>
        <v>0</v>
      </c>
      <c r="D212" s="46">
        <f>ABS(ROUND(SUMIF('Trial Balance'!O:O,B212,'Trial Balance'!K:K),0))</f>
        <v>0</v>
      </c>
      <c r="E212" s="72"/>
      <c r="F212" s="72"/>
      <c r="H212" t="s">
        <v>353</v>
      </c>
    </row>
    <row r="213" spans="1:8" x14ac:dyDescent="0.3">
      <c r="A213" s="78"/>
      <c r="B213" s="74"/>
      <c r="C213" s="78"/>
      <c r="D213" s="79"/>
    </row>
    <row r="214" spans="1:8" x14ac:dyDescent="0.3">
      <c r="A214" s="78"/>
      <c r="B214" s="74"/>
      <c r="C214" s="78"/>
      <c r="D214" s="79"/>
    </row>
    <row r="215" spans="1:8" x14ac:dyDescent="0.3">
      <c r="A215" s="78"/>
      <c r="B215" s="74"/>
      <c r="C215" s="78"/>
      <c r="D215" s="79"/>
    </row>
    <row r="216" spans="1:8" x14ac:dyDescent="0.3">
      <c r="A216" s="45" t="s">
        <v>478</v>
      </c>
      <c r="B216" s="45" t="s">
        <v>50</v>
      </c>
      <c r="C216" s="45" t="s">
        <v>294</v>
      </c>
      <c r="D216" s="45"/>
    </row>
    <row r="217" spans="1:8" x14ac:dyDescent="0.3">
      <c r="A217" s="45"/>
      <c r="B217" s="45"/>
      <c r="C217" s="45" t="s">
        <v>329</v>
      </c>
      <c r="D217" s="45" t="s">
        <v>330</v>
      </c>
    </row>
    <row r="218" spans="1:8" x14ac:dyDescent="0.3">
      <c r="A218" s="45" t="s">
        <v>295</v>
      </c>
      <c r="B218" s="45" t="s">
        <v>296</v>
      </c>
      <c r="C218" s="45" t="s">
        <v>297</v>
      </c>
      <c r="D218" s="45" t="s">
        <v>298</v>
      </c>
    </row>
    <row r="219" spans="1:8" ht="24" customHeight="1" x14ac:dyDescent="0.3">
      <c r="A219" s="45" t="s">
        <v>479</v>
      </c>
      <c r="B219" s="45">
        <v>158</v>
      </c>
      <c r="C219" s="46"/>
      <c r="D219" s="46"/>
      <c r="E219" s="72"/>
      <c r="F219" s="72"/>
      <c r="H219" t="s">
        <v>303</v>
      </c>
    </row>
    <row r="220" spans="1:8" ht="24" customHeight="1" x14ac:dyDescent="0.3">
      <c r="A220" s="45" t="s">
        <v>480</v>
      </c>
      <c r="B220" s="45">
        <v>159</v>
      </c>
      <c r="C220" s="46"/>
      <c r="D220" s="46"/>
      <c r="E220" s="72"/>
      <c r="F220" s="72"/>
      <c r="H220" t="s">
        <v>303</v>
      </c>
    </row>
    <row r="221" spans="1:8" ht="24" customHeight="1" x14ac:dyDescent="0.3">
      <c r="A221" s="45" t="s">
        <v>481</v>
      </c>
      <c r="B221" s="45">
        <v>160</v>
      </c>
      <c r="C221" s="46"/>
      <c r="D221" s="46"/>
      <c r="E221" s="72"/>
      <c r="F221" s="72"/>
      <c r="H221" t="s">
        <v>303</v>
      </c>
    </row>
    <row r="222" spans="1:8" x14ac:dyDescent="0.3">
      <c r="A222" s="45" t="s">
        <v>482</v>
      </c>
      <c r="B222" s="45">
        <v>161</v>
      </c>
      <c r="C222" s="46"/>
      <c r="D222" s="46"/>
      <c r="E222" s="87"/>
      <c r="F222" s="88"/>
      <c r="H222" t="s">
        <v>303</v>
      </c>
    </row>
    <row r="223" spans="1:8" x14ac:dyDescent="0.3">
      <c r="A223" s="89"/>
      <c r="B223" s="81"/>
      <c r="C223" s="78"/>
      <c r="D223" s="79"/>
      <c r="E223" s="79"/>
      <c r="F223" s="79"/>
    </row>
    <row r="224" spans="1:8" x14ac:dyDescent="0.3">
      <c r="A224" s="90"/>
      <c r="B224" s="81"/>
      <c r="C224" s="78"/>
      <c r="D224" s="79"/>
      <c r="E224" s="79"/>
      <c r="F224" s="79"/>
    </row>
    <row r="225" spans="1:8" x14ac:dyDescent="0.3">
      <c r="A225" s="45" t="s">
        <v>483</v>
      </c>
      <c r="B225" s="45" t="s">
        <v>50</v>
      </c>
      <c r="C225" s="45" t="s">
        <v>329</v>
      </c>
      <c r="D225" s="45"/>
      <c r="E225" s="45"/>
      <c r="F225" s="45"/>
    </row>
    <row r="226" spans="1:8" x14ac:dyDescent="0.3">
      <c r="A226" s="45"/>
      <c r="B226" s="45"/>
      <c r="C226" s="45" t="s">
        <v>484</v>
      </c>
      <c r="D226" s="45" t="s">
        <v>485</v>
      </c>
      <c r="E226" s="45" t="s">
        <v>486</v>
      </c>
      <c r="F226" s="45" t="s">
        <v>487</v>
      </c>
    </row>
    <row r="227" spans="1:8" x14ac:dyDescent="0.3">
      <c r="A227" s="45" t="s">
        <v>488</v>
      </c>
      <c r="B227" s="45">
        <v>162</v>
      </c>
      <c r="C227" s="46">
        <f>C201</f>
        <v>0</v>
      </c>
      <c r="D227" s="46" t="s">
        <v>489</v>
      </c>
      <c r="E227" s="46">
        <f>D201</f>
        <v>0</v>
      </c>
      <c r="F227" s="46" t="s">
        <v>489</v>
      </c>
      <c r="H227" t="s">
        <v>353</v>
      </c>
    </row>
    <row r="228" spans="1:8" ht="24" customHeight="1" x14ac:dyDescent="0.3">
      <c r="A228" s="45" t="s">
        <v>490</v>
      </c>
      <c r="B228" s="45">
        <v>163</v>
      </c>
      <c r="C228" s="46"/>
      <c r="D228" s="46"/>
      <c r="E228" s="46"/>
      <c r="F228" s="46"/>
      <c r="H228" t="s">
        <v>303</v>
      </c>
    </row>
    <row r="229" spans="1:8" ht="24" customHeight="1" x14ac:dyDescent="0.3">
      <c r="A229" s="45" t="s">
        <v>491</v>
      </c>
      <c r="B229" s="45">
        <v>164</v>
      </c>
      <c r="C229" s="46"/>
      <c r="D229" s="46"/>
      <c r="E229" s="46"/>
      <c r="F229" s="46"/>
      <c r="H229" t="s">
        <v>303</v>
      </c>
    </row>
    <row r="230" spans="1:8" ht="24" customHeight="1" x14ac:dyDescent="0.3">
      <c r="A230" s="45" t="s">
        <v>492</v>
      </c>
      <c r="B230" s="45">
        <v>165</v>
      </c>
      <c r="C230" s="46"/>
      <c r="D230" s="46"/>
      <c r="E230" s="46"/>
      <c r="F230" s="46"/>
      <c r="H230" t="s">
        <v>303</v>
      </c>
    </row>
    <row r="231" spans="1:8" ht="24" customHeight="1" x14ac:dyDescent="0.3">
      <c r="A231" s="45" t="s">
        <v>493</v>
      </c>
      <c r="B231" s="45">
        <v>166</v>
      </c>
      <c r="C231" s="46"/>
      <c r="D231" s="46"/>
      <c r="E231" s="46"/>
      <c r="F231" s="46"/>
      <c r="H231" t="s">
        <v>303</v>
      </c>
    </row>
    <row r="232" spans="1:8" x14ac:dyDescent="0.3">
      <c r="A232" s="45" t="s">
        <v>494</v>
      </c>
      <c r="B232" s="45">
        <v>167</v>
      </c>
      <c r="C232" s="46"/>
      <c r="D232" s="46"/>
      <c r="E232" s="46"/>
      <c r="F232" s="46"/>
      <c r="H232" t="s">
        <v>303</v>
      </c>
    </row>
    <row r="233" spans="1:8" x14ac:dyDescent="0.3">
      <c r="A233" s="45" t="s">
        <v>495</v>
      </c>
      <c r="B233" s="45">
        <v>168</v>
      </c>
      <c r="C233" s="46"/>
      <c r="D233" s="46"/>
      <c r="E233" s="46"/>
      <c r="F233" s="46"/>
      <c r="H233" t="s">
        <v>303</v>
      </c>
    </row>
    <row r="234" spans="1:8" x14ac:dyDescent="0.3">
      <c r="A234" s="45" t="s">
        <v>496</v>
      </c>
      <c r="B234" s="45">
        <v>169</v>
      </c>
      <c r="C234" s="46"/>
      <c r="D234" s="46"/>
      <c r="E234" s="46"/>
      <c r="F234" s="46"/>
      <c r="H234" t="s">
        <v>303</v>
      </c>
    </row>
    <row r="235" spans="1:8" x14ac:dyDescent="0.3">
      <c r="A235" s="45" t="s">
        <v>497</v>
      </c>
      <c r="B235" s="45">
        <v>170</v>
      </c>
      <c r="C235" s="46"/>
      <c r="D235" s="46"/>
      <c r="E235" s="46"/>
      <c r="F235" s="46"/>
      <c r="H235" t="s">
        <v>303</v>
      </c>
    </row>
    <row r="236" spans="1:8" x14ac:dyDescent="0.3">
      <c r="A236" s="45" t="s">
        <v>498</v>
      </c>
      <c r="B236" s="45">
        <v>171</v>
      </c>
      <c r="C236" s="46"/>
      <c r="D236" s="46"/>
      <c r="E236" s="46"/>
      <c r="F236" s="46"/>
      <c r="H236" t="s">
        <v>303</v>
      </c>
    </row>
    <row r="237" spans="1:8" x14ac:dyDescent="0.3">
      <c r="A237" s="45" t="s">
        <v>499</v>
      </c>
      <c r="B237" s="45">
        <v>172</v>
      </c>
      <c r="C237" s="46"/>
      <c r="D237" s="46"/>
      <c r="E237" s="46"/>
      <c r="F237" s="46"/>
      <c r="H237" t="s">
        <v>303</v>
      </c>
    </row>
    <row r="238" spans="1:8" x14ac:dyDescent="0.3">
      <c r="A238" s="45" t="s">
        <v>500</v>
      </c>
      <c r="B238" s="45">
        <v>173</v>
      </c>
      <c r="C238" s="46"/>
      <c r="D238" s="46"/>
      <c r="E238" s="46"/>
      <c r="F238" s="46"/>
      <c r="H238" t="s">
        <v>303</v>
      </c>
    </row>
    <row r="240" spans="1:8" x14ac:dyDescent="0.3">
      <c r="A240" s="78"/>
      <c r="B240" s="85"/>
      <c r="C240" s="85"/>
      <c r="D240" s="85"/>
      <c r="E240" s="85"/>
      <c r="F240" s="85"/>
    </row>
    <row r="241" spans="1:8" x14ac:dyDescent="0.3">
      <c r="A241" s="45"/>
      <c r="B241" s="45" t="s">
        <v>50</v>
      </c>
      <c r="C241" s="45" t="s">
        <v>294</v>
      </c>
      <c r="D241" s="45"/>
    </row>
    <row r="242" spans="1:8" x14ac:dyDescent="0.3">
      <c r="A242" s="45" t="s">
        <v>295</v>
      </c>
      <c r="B242" s="45" t="s">
        <v>296</v>
      </c>
      <c r="C242" s="45" t="s">
        <v>501</v>
      </c>
      <c r="D242" s="45" t="s">
        <v>502</v>
      </c>
    </row>
    <row r="243" spans="1:8" ht="60" customHeight="1" x14ac:dyDescent="0.3">
      <c r="A243" s="45" t="s">
        <v>503</v>
      </c>
      <c r="B243" s="45">
        <v>174</v>
      </c>
      <c r="C243" s="46"/>
      <c r="D243" s="46"/>
      <c r="E243" s="72"/>
      <c r="F243" s="72"/>
    </row>
    <row r="244" spans="1:8" x14ac:dyDescent="0.3">
      <c r="A244" s="45" t="s">
        <v>504</v>
      </c>
      <c r="B244" s="45">
        <v>175</v>
      </c>
      <c r="C244" s="46"/>
      <c r="D244" s="46"/>
      <c r="E244" s="72"/>
      <c r="F244" s="72"/>
      <c r="H244" t="s">
        <v>303</v>
      </c>
    </row>
    <row r="245" spans="1:8" x14ac:dyDescent="0.3">
      <c r="A245" s="45" t="s">
        <v>505</v>
      </c>
      <c r="B245" s="45">
        <v>176</v>
      </c>
      <c r="C245" s="46"/>
      <c r="D245" s="46"/>
      <c r="E245" s="72"/>
      <c r="F245" s="72"/>
      <c r="H245" t="s">
        <v>303</v>
      </c>
    </row>
    <row r="246" spans="1:8" ht="48" customHeight="1" x14ac:dyDescent="0.3">
      <c r="A246" s="45" t="s">
        <v>506</v>
      </c>
      <c r="B246" s="45">
        <v>177</v>
      </c>
      <c r="C246" s="46"/>
      <c r="D246" s="46"/>
      <c r="E246" s="72"/>
      <c r="F246" s="72"/>
      <c r="H246" t="s">
        <v>303</v>
      </c>
    </row>
    <row r="247" spans="1:8" x14ac:dyDescent="0.3">
      <c r="A247" s="73"/>
      <c r="B247" s="74"/>
      <c r="C247" s="91"/>
      <c r="D247" s="91"/>
      <c r="E247" s="91"/>
      <c r="F247" s="91"/>
    </row>
    <row r="248" spans="1:8" x14ac:dyDescent="0.3">
      <c r="A248" s="45"/>
      <c r="B248" s="45" t="s">
        <v>50</v>
      </c>
      <c r="C248" s="45" t="s">
        <v>294</v>
      </c>
      <c r="D248" s="45"/>
    </row>
    <row r="249" spans="1:8" x14ac:dyDescent="0.3">
      <c r="A249" s="45" t="s">
        <v>295</v>
      </c>
      <c r="B249" s="45" t="s">
        <v>296</v>
      </c>
      <c r="C249" s="45" t="s">
        <v>501</v>
      </c>
      <c r="D249" s="45" t="s">
        <v>502</v>
      </c>
    </row>
    <row r="250" spans="1:8" ht="60" customHeight="1" x14ac:dyDescent="0.3">
      <c r="A250" s="45" t="s">
        <v>507</v>
      </c>
      <c r="B250" s="45">
        <v>178</v>
      </c>
      <c r="C250" s="46"/>
      <c r="D250" s="46"/>
      <c r="E250" s="72"/>
      <c r="F250" s="72"/>
    </row>
    <row r="251" spans="1:8" x14ac:dyDescent="0.3">
      <c r="A251" s="45" t="s">
        <v>508</v>
      </c>
      <c r="B251" s="45">
        <v>179</v>
      </c>
      <c r="C251" s="46"/>
      <c r="D251" s="46"/>
      <c r="E251" s="72"/>
      <c r="F251" s="72"/>
      <c r="H251" t="s">
        <v>303</v>
      </c>
    </row>
    <row r="252" spans="1:8" x14ac:dyDescent="0.3">
      <c r="A252" s="45" t="s">
        <v>509</v>
      </c>
      <c r="B252" s="45">
        <v>180</v>
      </c>
      <c r="C252" s="46"/>
      <c r="D252" s="46"/>
      <c r="E252" s="72"/>
      <c r="F252" s="72"/>
      <c r="H252" t="s">
        <v>303</v>
      </c>
    </row>
    <row r="253" spans="1:8" x14ac:dyDescent="0.3">
      <c r="A253" s="45" t="s">
        <v>510</v>
      </c>
      <c r="B253" s="45">
        <v>181</v>
      </c>
      <c r="C253" s="46"/>
      <c r="D253" s="46"/>
      <c r="E253" s="72"/>
      <c r="F253" s="72"/>
      <c r="H253" t="s">
        <v>303</v>
      </c>
    </row>
    <row r="254" spans="1:8" ht="60" customHeight="1" x14ac:dyDescent="0.3">
      <c r="A254" s="45" t="s">
        <v>511</v>
      </c>
      <c r="B254" s="45">
        <v>182</v>
      </c>
      <c r="C254" s="46"/>
      <c r="D254" s="46"/>
      <c r="E254" s="72"/>
      <c r="F254" s="72"/>
      <c r="H254" t="s">
        <v>303</v>
      </c>
    </row>
    <row r="255" spans="1:8" ht="36" customHeight="1" x14ac:dyDescent="0.3">
      <c r="A255" s="45" t="s">
        <v>512</v>
      </c>
      <c r="B255" s="45">
        <v>183</v>
      </c>
      <c r="C255" s="46"/>
      <c r="D255" s="46"/>
      <c r="E255" s="72"/>
      <c r="F255" s="72"/>
      <c r="H255" t="s">
        <v>303</v>
      </c>
    </row>
    <row r="256" spans="1:8" x14ac:dyDescent="0.3">
      <c r="A256" s="45" t="s">
        <v>509</v>
      </c>
      <c r="B256" s="45">
        <v>184</v>
      </c>
      <c r="C256" s="46"/>
      <c r="D256" s="46"/>
      <c r="E256" s="72"/>
      <c r="F256" s="72"/>
      <c r="H256" t="s">
        <v>303</v>
      </c>
    </row>
    <row r="257" spans="1:8" x14ac:dyDescent="0.3">
      <c r="A257" s="45" t="s">
        <v>513</v>
      </c>
      <c r="B257" s="45">
        <v>185</v>
      </c>
      <c r="C257" s="46"/>
      <c r="D257" s="46"/>
      <c r="E257" s="72"/>
      <c r="F257" s="72"/>
      <c r="H257" t="s">
        <v>303</v>
      </c>
    </row>
    <row r="258" spans="1:8" ht="48" customHeight="1" x14ac:dyDescent="0.3">
      <c r="A258" s="45" t="s">
        <v>514</v>
      </c>
      <c r="B258" s="45">
        <v>186</v>
      </c>
      <c r="C258" s="46"/>
      <c r="D258" s="46"/>
      <c r="E258" s="72"/>
      <c r="F258" s="72"/>
      <c r="H258" t="s">
        <v>303</v>
      </c>
    </row>
    <row r="259" spans="1:8" x14ac:dyDescent="0.3">
      <c r="A259" s="77"/>
      <c r="B259" s="74"/>
      <c r="C259" s="91"/>
      <c r="D259" s="91"/>
      <c r="E259" s="91"/>
      <c r="F259" s="91"/>
    </row>
    <row r="260" spans="1:8" x14ac:dyDescent="0.3">
      <c r="A260" s="77"/>
      <c r="B260" s="74"/>
      <c r="C260" s="91"/>
      <c r="D260" s="91"/>
      <c r="E260" s="91"/>
      <c r="F260" s="91"/>
    </row>
    <row r="261" spans="1:8" x14ac:dyDescent="0.3">
      <c r="A261" s="45"/>
      <c r="B261" s="45" t="s">
        <v>50</v>
      </c>
      <c r="C261" s="45" t="s">
        <v>294</v>
      </c>
      <c r="D261" s="45"/>
    </row>
    <row r="262" spans="1:8" x14ac:dyDescent="0.3">
      <c r="A262" s="45" t="s">
        <v>295</v>
      </c>
      <c r="B262" s="45" t="s">
        <v>296</v>
      </c>
      <c r="C262" s="45" t="s">
        <v>501</v>
      </c>
      <c r="D262" s="45" t="s">
        <v>502</v>
      </c>
    </row>
    <row r="263" spans="1:8" ht="24" customHeight="1" x14ac:dyDescent="0.3">
      <c r="A263" s="45" t="s">
        <v>515</v>
      </c>
      <c r="B263" s="45" t="s">
        <v>50</v>
      </c>
      <c r="C263" s="45"/>
      <c r="D263" s="45"/>
    </row>
    <row r="264" spans="1:8" x14ac:dyDescent="0.3">
      <c r="A264" s="45" t="s">
        <v>516</v>
      </c>
      <c r="B264" s="45">
        <v>187</v>
      </c>
      <c r="C264" s="46"/>
      <c r="D264" s="46"/>
      <c r="E264" s="72"/>
      <c r="F264" s="72"/>
      <c r="H264" t="s">
        <v>303</v>
      </c>
    </row>
    <row r="266" spans="1:8" x14ac:dyDescent="0.3">
      <c r="A266" s="45"/>
      <c r="B266" s="45" t="s">
        <v>50</v>
      </c>
      <c r="C266" s="45" t="s">
        <v>294</v>
      </c>
      <c r="D266" s="45"/>
    </row>
    <row r="267" spans="1:8" x14ac:dyDescent="0.3">
      <c r="A267" s="45" t="s">
        <v>295</v>
      </c>
      <c r="B267" s="45" t="s">
        <v>296</v>
      </c>
      <c r="C267" s="45" t="s">
        <v>297</v>
      </c>
      <c r="D267" s="45" t="s">
        <v>298</v>
      </c>
    </row>
    <row r="268" spans="1:8" ht="24" customHeight="1" x14ac:dyDescent="0.3">
      <c r="A268" s="45" t="s">
        <v>517</v>
      </c>
      <c r="B268" s="45" t="s">
        <v>50</v>
      </c>
      <c r="C268" s="45" t="s">
        <v>501</v>
      </c>
      <c r="D268" s="45" t="s">
        <v>502</v>
      </c>
    </row>
    <row r="269" spans="1:8" x14ac:dyDescent="0.3">
      <c r="A269" s="45" t="s">
        <v>518</v>
      </c>
      <c r="B269" s="45">
        <v>188</v>
      </c>
      <c r="C269" s="46"/>
      <c r="D269" s="46"/>
      <c r="E269" s="72"/>
      <c r="F269" s="72"/>
      <c r="H269" t="s">
        <v>303</v>
      </c>
    </row>
    <row r="270" spans="1:8" x14ac:dyDescent="0.3">
      <c r="A270" s="92"/>
      <c r="B270" s="85"/>
      <c r="C270" s="91"/>
      <c r="D270" s="91"/>
      <c r="E270" s="79"/>
    </row>
    <row r="271" spans="1:8" x14ac:dyDescent="0.3">
      <c r="A271" s="92"/>
      <c r="B271" s="85"/>
      <c r="C271" s="91"/>
      <c r="D271" s="91"/>
      <c r="E271" s="79"/>
    </row>
    <row r="272" spans="1:8" x14ac:dyDescent="0.3">
      <c r="A272" s="45" t="s">
        <v>519</v>
      </c>
      <c r="B272" s="45" t="s">
        <v>520</v>
      </c>
      <c r="C272" s="45" t="s">
        <v>294</v>
      </c>
      <c r="D272" s="45"/>
    </row>
    <row r="273" spans="1:8" x14ac:dyDescent="0.3">
      <c r="A273" s="45" t="s">
        <v>521</v>
      </c>
      <c r="B273" s="45" t="s">
        <v>522</v>
      </c>
      <c r="C273" s="45" t="s">
        <v>329</v>
      </c>
      <c r="D273" s="45" t="s">
        <v>330</v>
      </c>
    </row>
    <row r="274" spans="1:8" x14ac:dyDescent="0.3">
      <c r="A274" s="45" t="s">
        <v>295</v>
      </c>
      <c r="B274" s="45" t="s">
        <v>296</v>
      </c>
      <c r="C274" s="45" t="s">
        <v>297</v>
      </c>
      <c r="D274" s="45" t="s">
        <v>298</v>
      </c>
    </row>
    <row r="275" spans="1:8" x14ac:dyDescent="0.3">
      <c r="A275" s="45" t="s">
        <v>523</v>
      </c>
      <c r="B275" s="45">
        <v>189</v>
      </c>
      <c r="C275" s="46"/>
      <c r="D275" s="46"/>
      <c r="E275" s="72"/>
      <c r="F275" s="72"/>
      <c r="H275" t="s">
        <v>303</v>
      </c>
    </row>
    <row r="276" spans="1:8" ht="24" customHeight="1" x14ac:dyDescent="0.3">
      <c r="A276" s="45" t="s">
        <v>524</v>
      </c>
      <c r="B276" s="45">
        <v>190</v>
      </c>
      <c r="C276" s="46"/>
      <c r="D276" s="46"/>
      <c r="E276" s="72"/>
      <c r="F276" s="72"/>
      <c r="H276" t="s">
        <v>303</v>
      </c>
    </row>
    <row r="277" spans="1:8" x14ac:dyDescent="0.3">
      <c r="A277" s="45" t="s">
        <v>525</v>
      </c>
      <c r="B277" s="45">
        <v>191</v>
      </c>
      <c r="C277" s="46"/>
      <c r="D277" s="46"/>
      <c r="E277" s="72"/>
      <c r="F277" s="72"/>
      <c r="H277" t="s">
        <v>303</v>
      </c>
    </row>
    <row r="278" spans="1:8" ht="24" customHeight="1" x14ac:dyDescent="0.3">
      <c r="A278" s="45" t="s">
        <v>526</v>
      </c>
      <c r="B278" s="45">
        <v>192</v>
      </c>
      <c r="C278" s="46"/>
      <c r="D278" s="46"/>
      <c r="E278" s="72"/>
      <c r="F278" s="72"/>
      <c r="H278" t="s">
        <v>303</v>
      </c>
    </row>
    <row r="279" spans="1:8" x14ac:dyDescent="0.3">
      <c r="A279" s="82"/>
      <c r="B279" s="81"/>
      <c r="C279" s="79"/>
      <c r="D279" s="79"/>
      <c r="E279" s="79"/>
    </row>
    <row r="280" spans="1:8" x14ac:dyDescent="0.3">
      <c r="A280" s="82"/>
      <c r="B280" s="81"/>
      <c r="C280" s="79"/>
      <c r="D280" s="79"/>
      <c r="E280" s="79"/>
    </row>
    <row r="281" spans="1:8" x14ac:dyDescent="0.3">
      <c r="A281" s="45" t="s">
        <v>527</v>
      </c>
      <c r="B281" s="45" t="s">
        <v>520</v>
      </c>
      <c r="C281" s="45" t="s">
        <v>294</v>
      </c>
      <c r="D281" s="45"/>
    </row>
    <row r="282" spans="1:8" x14ac:dyDescent="0.3">
      <c r="A282" s="45"/>
      <c r="B282" s="45" t="s">
        <v>522</v>
      </c>
      <c r="C282" s="45" t="s">
        <v>329</v>
      </c>
      <c r="D282" s="45" t="s">
        <v>330</v>
      </c>
    </row>
    <row r="283" spans="1:8" x14ac:dyDescent="0.3">
      <c r="A283" s="45" t="s">
        <v>295</v>
      </c>
      <c r="B283" s="45" t="s">
        <v>296</v>
      </c>
      <c r="C283" s="45" t="s">
        <v>297</v>
      </c>
      <c r="D283" s="45" t="s">
        <v>298</v>
      </c>
    </row>
    <row r="284" spans="1:8" x14ac:dyDescent="0.3">
      <c r="A284" s="45" t="s">
        <v>528</v>
      </c>
      <c r="B284" s="45">
        <v>193</v>
      </c>
      <c r="C284" s="46"/>
      <c r="D284" s="46"/>
      <c r="E284" s="72"/>
      <c r="F284" s="72"/>
      <c r="H284" t="s">
        <v>303</v>
      </c>
    </row>
    <row r="285" spans="1:8" x14ac:dyDescent="0.3">
      <c r="A285" s="86"/>
      <c r="B285" s="85"/>
      <c r="C285" s="79"/>
      <c r="D285" s="79"/>
      <c r="E285" s="79"/>
    </row>
    <row r="286" spans="1:8" x14ac:dyDescent="0.3">
      <c r="A286" s="86"/>
      <c r="B286" s="85"/>
      <c r="C286" s="79"/>
      <c r="D286" s="79"/>
      <c r="E286" s="79"/>
    </row>
    <row r="287" spans="1:8" x14ac:dyDescent="0.3">
      <c r="A287" s="45"/>
      <c r="B287" s="45" t="s">
        <v>50</v>
      </c>
      <c r="C287" s="45" t="s">
        <v>294</v>
      </c>
      <c r="D287" s="45"/>
    </row>
    <row r="288" spans="1:8" x14ac:dyDescent="0.3">
      <c r="A288" s="45" t="s">
        <v>295</v>
      </c>
      <c r="B288" s="45" t="s">
        <v>296</v>
      </c>
      <c r="C288" s="45" t="s">
        <v>297</v>
      </c>
      <c r="D288" s="45" t="s">
        <v>298</v>
      </c>
    </row>
    <row r="289" spans="1:8" x14ac:dyDescent="0.3">
      <c r="A289" s="45" t="s">
        <v>529</v>
      </c>
      <c r="B289" s="45">
        <v>194</v>
      </c>
      <c r="C289" s="46"/>
      <c r="D289" s="46"/>
      <c r="E289" s="72"/>
      <c r="F289" s="72"/>
    </row>
    <row r="290" spans="1:8" x14ac:dyDescent="0.3">
      <c r="A290" s="45" t="s">
        <v>530</v>
      </c>
      <c r="B290" s="45">
        <v>195</v>
      </c>
      <c r="C290" s="46"/>
      <c r="D290" s="46"/>
      <c r="E290" s="72"/>
      <c r="F290" s="72"/>
      <c r="H290" t="s">
        <v>303</v>
      </c>
    </row>
    <row r="291" spans="1:8" x14ac:dyDescent="0.3">
      <c r="A291" s="45" t="s">
        <v>531</v>
      </c>
      <c r="B291" s="45">
        <v>196</v>
      </c>
      <c r="C291" s="46"/>
      <c r="D291" s="46"/>
      <c r="E291" s="72"/>
      <c r="F291" s="72"/>
      <c r="H291" t="s">
        <v>303</v>
      </c>
    </row>
    <row r="292" spans="1:8" x14ac:dyDescent="0.3">
      <c r="A292" s="45" t="s">
        <v>532</v>
      </c>
      <c r="B292" s="45">
        <v>197</v>
      </c>
      <c r="C292" s="46"/>
      <c r="D292" s="46"/>
      <c r="E292" s="72"/>
      <c r="F292" s="72"/>
      <c r="H292" t="s">
        <v>303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036B2-6EC0-4C19-B762-C6DC4A74FFCA}">
  <sheetPr>
    <tabColor rgb="FF00B050"/>
  </sheetPr>
  <dimension ref="A1:P81"/>
  <sheetViews>
    <sheetView showGridLines="0" topLeftCell="C66" workbookViewId="0">
      <selection activeCell="I79" sqref="I79"/>
    </sheetView>
  </sheetViews>
  <sheetFormatPr defaultRowHeight="12" outlineLevelCol="1" x14ac:dyDescent="0.3"/>
  <cols>
    <col min="1" max="1" width="41.6640625" hidden="1" customWidth="1"/>
    <col min="2" max="2" width="45.109375" customWidth="1"/>
    <col min="3" max="3" width="7" bestFit="1" customWidth="1"/>
    <col min="4" max="4" width="16" bestFit="1" customWidth="1"/>
    <col min="5" max="5" width="26.77734375" bestFit="1" customWidth="1"/>
    <col min="6" max="6" width="56.6640625" bestFit="1" customWidth="1"/>
    <col min="7" max="7" width="39.109375" customWidth="1"/>
    <col min="8" max="8" width="26.109375" bestFit="1" customWidth="1"/>
    <col min="12" max="16" width="9.109375" customWidth="1" outlineLevel="1"/>
  </cols>
  <sheetData>
    <row r="1" spans="1:16" x14ac:dyDescent="0.3">
      <c r="B1" s="1" t="s">
        <v>2159</v>
      </c>
      <c r="C1" s="18">
        <f>'3. F30'!C1</f>
        <v>0</v>
      </c>
    </row>
    <row r="2" spans="1:16" x14ac:dyDescent="0.3">
      <c r="B2" s="1" t="s">
        <v>2160</v>
      </c>
      <c r="C2" s="18">
        <f>'3. F30'!C2</f>
        <v>0</v>
      </c>
    </row>
    <row r="3" spans="1:16" x14ac:dyDescent="0.3">
      <c r="B3" s="1" t="s">
        <v>2161</v>
      </c>
      <c r="C3" s="18">
        <f>'3. F30'!C3</f>
        <v>0</v>
      </c>
    </row>
    <row r="4" spans="1:16" x14ac:dyDescent="0.3">
      <c r="B4" s="1" t="s">
        <v>2162</v>
      </c>
      <c r="C4" s="18">
        <f>'3. F30'!C4</f>
        <v>0</v>
      </c>
    </row>
    <row r="5" spans="1:16" x14ac:dyDescent="0.3">
      <c r="B5" s="1" t="s">
        <v>2163</v>
      </c>
      <c r="C5" s="18">
        <f>'3. F30'!C5</f>
        <v>0</v>
      </c>
    </row>
    <row r="6" spans="1:16" x14ac:dyDescent="0.3">
      <c r="B6" s="1" t="s">
        <v>2164</v>
      </c>
      <c r="C6" s="18">
        <f>'3. F30'!C6</f>
        <v>0</v>
      </c>
    </row>
    <row r="7" spans="1:16" x14ac:dyDescent="0.3">
      <c r="B7" s="1" t="s">
        <v>2165</v>
      </c>
      <c r="C7" s="18">
        <f>'3. F30'!C7</f>
        <v>0</v>
      </c>
    </row>
    <row r="9" spans="1:16" x14ac:dyDescent="0.3">
      <c r="A9" s="3" t="s">
        <v>533</v>
      </c>
      <c r="B9" s="3" t="s">
        <v>534</v>
      </c>
      <c r="L9" t="s">
        <v>535</v>
      </c>
      <c r="M9" t="s">
        <v>536</v>
      </c>
      <c r="N9" t="s">
        <v>537</v>
      </c>
      <c r="O9" t="s">
        <v>538</v>
      </c>
      <c r="P9" t="s">
        <v>539</v>
      </c>
    </row>
    <row r="12" spans="1:16" x14ac:dyDescent="0.3">
      <c r="A12" s="71" t="s">
        <v>540</v>
      </c>
      <c r="B12" s="71" t="s">
        <v>541</v>
      </c>
      <c r="C12" s="71" t="s">
        <v>2166</v>
      </c>
      <c r="D12" s="71" t="s">
        <v>543</v>
      </c>
      <c r="E12" s="71" t="s">
        <v>544</v>
      </c>
      <c r="F12" s="71" t="s">
        <v>545</v>
      </c>
      <c r="G12" s="71"/>
      <c r="H12" s="71" t="s">
        <v>546</v>
      </c>
    </row>
    <row r="13" spans="1:16" x14ac:dyDescent="0.3">
      <c r="A13" s="44"/>
      <c r="B13" s="44"/>
      <c r="C13" s="44" t="s">
        <v>542</v>
      </c>
      <c r="D13" s="44" t="s">
        <v>542</v>
      </c>
      <c r="E13" s="44" t="s">
        <v>542</v>
      </c>
      <c r="F13" s="44" t="s">
        <v>311</v>
      </c>
      <c r="G13" s="44" t="s">
        <v>547</v>
      </c>
      <c r="H13" s="44"/>
    </row>
    <row r="14" spans="1:16" x14ac:dyDescent="0.3">
      <c r="A14" s="45" t="s">
        <v>548</v>
      </c>
      <c r="B14" s="45" t="s">
        <v>549</v>
      </c>
      <c r="C14" s="45" t="s">
        <v>550</v>
      </c>
      <c r="D14" s="45">
        <v>1</v>
      </c>
      <c r="E14" s="45">
        <v>2</v>
      </c>
      <c r="F14" s="45">
        <v>3</v>
      </c>
      <c r="G14" s="45">
        <v>4</v>
      </c>
      <c r="H14" s="44">
        <v>5</v>
      </c>
    </row>
    <row r="15" spans="1:16" s="3" customFormat="1" x14ac:dyDescent="0.3">
      <c r="A15" s="44" t="s">
        <v>551</v>
      </c>
      <c r="B15" s="44" t="s">
        <v>552</v>
      </c>
      <c r="C15" s="44" t="s">
        <v>542</v>
      </c>
      <c r="D15" s="44" t="s">
        <v>542</v>
      </c>
      <c r="E15" s="44" t="s">
        <v>542</v>
      </c>
      <c r="F15" s="44" t="s">
        <v>542</v>
      </c>
      <c r="G15" s="44" t="s">
        <v>542</v>
      </c>
      <c r="H15" s="44" t="s">
        <v>542</v>
      </c>
    </row>
    <row r="16" spans="1:16" x14ac:dyDescent="0.3">
      <c r="A16" s="45" t="s">
        <v>2167</v>
      </c>
      <c r="B16" s="45" t="s">
        <v>2168</v>
      </c>
      <c r="C16" s="45" t="s">
        <v>2169</v>
      </c>
      <c r="D16" s="46">
        <f>ROUND(SUMIF('Trial Balance'!P:P,L16,'Trial Balance'!H:H),0)</f>
        <v>0</v>
      </c>
      <c r="E16" s="46">
        <f>ROUND(SUMIF('Trial Balance'!Q:Q,M16,'Trial Balance'!I:I),0)</f>
        <v>0</v>
      </c>
      <c r="F16" s="46">
        <f>ROUND(SUMIF('Trial Balance'!R:R,N16,'Trial Balance'!J:J),0)</f>
        <v>0</v>
      </c>
      <c r="G16" s="133">
        <v>0</v>
      </c>
      <c r="H16" s="76">
        <f>D16+E16-F16</f>
        <v>0</v>
      </c>
      <c r="L16" t="s">
        <v>2102</v>
      </c>
      <c r="M16" t="s">
        <v>2103</v>
      </c>
      <c r="N16" t="s">
        <v>2104</v>
      </c>
      <c r="O16" t="s">
        <v>2170</v>
      </c>
      <c r="P16" t="s">
        <v>2171</v>
      </c>
    </row>
    <row r="17" spans="1:16" x14ac:dyDescent="0.3">
      <c r="A17" s="45" t="s">
        <v>553</v>
      </c>
      <c r="B17" s="45" t="s">
        <v>2172</v>
      </c>
      <c r="C17" s="45" t="s">
        <v>2173</v>
      </c>
      <c r="D17" s="46">
        <f>ROUND(SUMIF('Trial Balance'!P:P,L17,'Trial Balance'!H:H),0)</f>
        <v>0</v>
      </c>
      <c r="E17" s="46">
        <f>ROUND(SUMIF('Trial Balance'!Q:Q,M17,'Trial Balance'!I:I),0)</f>
        <v>0</v>
      </c>
      <c r="F17" s="46">
        <f>ROUND(SUMIF('Trial Balance'!R:R,N17,'Trial Balance'!J:J),0)</f>
        <v>0</v>
      </c>
      <c r="G17" s="133">
        <v>0</v>
      </c>
      <c r="H17" s="76">
        <f t="shared" ref="H17:H22" si="0">D17+E17-F17</f>
        <v>0</v>
      </c>
      <c r="L17" t="s">
        <v>2105</v>
      </c>
      <c r="M17" t="s">
        <v>2106</v>
      </c>
      <c r="N17" t="s">
        <v>2107</v>
      </c>
      <c r="O17" t="s">
        <v>2174</v>
      </c>
      <c r="P17" t="s">
        <v>2175</v>
      </c>
    </row>
    <row r="18" spans="1:16" x14ac:dyDescent="0.3">
      <c r="A18" s="45" t="s">
        <v>2176</v>
      </c>
      <c r="B18" s="45" t="s">
        <v>2177</v>
      </c>
      <c r="C18" s="45" t="s">
        <v>2178</v>
      </c>
      <c r="D18" s="46">
        <f>ROUND(SUMIF('Trial Balance'!P:P,L18,'Trial Balance'!H:H),0)</f>
        <v>0</v>
      </c>
      <c r="E18" s="46">
        <f>ROUND(SUMIF('Trial Balance'!Q:Q,M18,'Trial Balance'!I:I),0)</f>
        <v>0</v>
      </c>
      <c r="F18" s="46">
        <f>ROUND(SUMIF('Trial Balance'!R:R,N18,'Trial Balance'!J:J),0)</f>
        <v>0</v>
      </c>
      <c r="G18" s="133">
        <v>0</v>
      </c>
      <c r="H18" s="76">
        <f t="shared" si="0"/>
        <v>0</v>
      </c>
      <c r="L18" t="s">
        <v>2108</v>
      </c>
      <c r="M18" t="s">
        <v>2109</v>
      </c>
      <c r="N18" t="s">
        <v>2110</v>
      </c>
      <c r="O18" t="s">
        <v>2179</v>
      </c>
      <c r="P18" t="s">
        <v>2180</v>
      </c>
    </row>
    <row r="19" spans="1:16" x14ac:dyDescent="0.3">
      <c r="A19" s="45" t="s">
        <v>2181</v>
      </c>
      <c r="B19" s="45" t="s">
        <v>2182</v>
      </c>
      <c r="C19" s="45" t="s">
        <v>2183</v>
      </c>
      <c r="D19" s="46">
        <f>ROUND(SUMIF('Trial Balance'!P:P,L19,'Trial Balance'!H:H),0)</f>
        <v>0</v>
      </c>
      <c r="E19" s="46">
        <f>ROUND(SUMIF('Trial Balance'!Q:Q,M19,'Trial Balance'!I:I),0)</f>
        <v>0</v>
      </c>
      <c r="F19" s="46">
        <f>ROUND(SUMIF('Trial Balance'!R:R,N19,'Trial Balance'!J:J),0)</f>
        <v>0</v>
      </c>
      <c r="G19" s="133">
        <v>0</v>
      </c>
      <c r="H19" s="76">
        <f t="shared" si="0"/>
        <v>0</v>
      </c>
      <c r="L19" t="s">
        <v>2114</v>
      </c>
      <c r="M19" t="s">
        <v>2115</v>
      </c>
      <c r="N19" t="s">
        <v>2116</v>
      </c>
      <c r="O19" t="s">
        <v>2184</v>
      </c>
      <c r="P19" t="s">
        <v>2185</v>
      </c>
    </row>
    <row r="20" spans="1:16" x14ac:dyDescent="0.3">
      <c r="A20" s="45" t="s">
        <v>554</v>
      </c>
      <c r="B20" s="45" t="s">
        <v>2186</v>
      </c>
      <c r="C20" s="45" t="s">
        <v>2187</v>
      </c>
      <c r="D20" s="46">
        <f>ROUND(SUMIF('Trial Balance'!P:P,L20,'Trial Balance'!H:H),0)</f>
        <v>0</v>
      </c>
      <c r="E20" s="46">
        <f>ROUND(SUMIF('Trial Balance'!Q:Q,M20,'Trial Balance'!I:I),0)</f>
        <v>0</v>
      </c>
      <c r="F20" s="46">
        <f>ROUND(SUMIF('Trial Balance'!R:R,N20,'Trial Balance'!J:J),0)</f>
        <v>0</v>
      </c>
      <c r="G20" s="133">
        <v>0</v>
      </c>
      <c r="H20" s="76">
        <f t="shared" si="0"/>
        <v>0</v>
      </c>
      <c r="L20" t="s">
        <v>2111</v>
      </c>
      <c r="M20" t="s">
        <v>2112</v>
      </c>
      <c r="N20" t="s">
        <v>2113</v>
      </c>
      <c r="O20" t="s">
        <v>2188</v>
      </c>
      <c r="P20" t="s">
        <v>2189</v>
      </c>
    </row>
    <row r="21" spans="1:16" x14ac:dyDescent="0.3">
      <c r="A21" s="45" t="s">
        <v>555</v>
      </c>
      <c r="B21" s="45" t="s">
        <v>2190</v>
      </c>
      <c r="C21" s="45" t="s">
        <v>2191</v>
      </c>
      <c r="D21" s="46">
        <f>ROUND(SUMIF('Trial Balance'!P:P,L21,'Trial Balance'!H:H),0)</f>
        <v>0</v>
      </c>
      <c r="E21" s="46">
        <f>ROUND(SUMIF('Trial Balance'!Q:Q,M21,'Trial Balance'!I:I),0)</f>
        <v>0</v>
      </c>
      <c r="F21" s="46">
        <f>ROUND(SUMIF('Trial Balance'!R:R,N21,'Trial Balance'!J:J),0)</f>
        <v>0</v>
      </c>
      <c r="G21" s="133">
        <v>0</v>
      </c>
      <c r="H21" s="76">
        <f t="shared" si="0"/>
        <v>0</v>
      </c>
      <c r="L21" t="s">
        <v>2117</v>
      </c>
      <c r="M21" t="s">
        <v>2118</v>
      </c>
      <c r="N21" t="s">
        <v>2119</v>
      </c>
      <c r="O21" t="s">
        <v>2192</v>
      </c>
      <c r="P21" t="s">
        <v>2193</v>
      </c>
    </row>
    <row r="22" spans="1:16" s="3" customFormat="1" x14ac:dyDescent="0.3">
      <c r="A22" s="44" t="s">
        <v>2194</v>
      </c>
      <c r="B22" s="44" t="s">
        <v>2195</v>
      </c>
      <c r="C22" s="44" t="s">
        <v>2196</v>
      </c>
      <c r="D22" s="76">
        <f>SUM(D16:D21)</f>
        <v>0</v>
      </c>
      <c r="E22" s="76">
        <f t="shared" ref="E22:G22" si="1">SUM(E16:E21)</f>
        <v>0</v>
      </c>
      <c r="F22" s="76">
        <f t="shared" si="1"/>
        <v>0</v>
      </c>
      <c r="G22" s="134">
        <f t="shared" si="1"/>
        <v>0</v>
      </c>
      <c r="H22" s="76">
        <f t="shared" si="0"/>
        <v>0</v>
      </c>
      <c r="L22" s="3" t="s">
        <v>2197</v>
      </c>
      <c r="M22" s="3" t="s">
        <v>2198</v>
      </c>
      <c r="N22" s="3" t="s">
        <v>2199</v>
      </c>
      <c r="O22" s="3" t="s">
        <v>2200</v>
      </c>
      <c r="P22" s="3" t="s">
        <v>2201</v>
      </c>
    </row>
    <row r="23" spans="1:16" s="3" customFormat="1" x14ac:dyDescent="0.3">
      <c r="A23" s="44" t="s">
        <v>556</v>
      </c>
      <c r="B23" s="44" t="s">
        <v>557</v>
      </c>
      <c r="C23" s="44"/>
      <c r="D23" s="76"/>
      <c r="E23" s="76"/>
      <c r="F23" s="76"/>
      <c r="G23" s="76"/>
      <c r="H23" s="76"/>
    </row>
    <row r="24" spans="1:16" x14ac:dyDescent="0.3">
      <c r="A24" s="45" t="s">
        <v>558</v>
      </c>
      <c r="B24" s="45" t="s">
        <v>2202</v>
      </c>
      <c r="C24" s="45" t="s">
        <v>2203</v>
      </c>
      <c r="D24" s="46">
        <f>ROUND(SUMIF('Trial Balance'!P:P,L24,'Trial Balance'!H:H),0)</f>
        <v>0</v>
      </c>
      <c r="E24" s="46">
        <f>ROUND(SUMIF('Trial Balance'!Q:Q,M24,'Trial Balance'!I:I),0)</f>
        <v>0</v>
      </c>
      <c r="F24" s="46">
        <f>ROUND(SUMIF('Trial Balance'!R:R,N24,'Trial Balance'!J:J),0)</f>
        <v>0</v>
      </c>
      <c r="G24" s="133">
        <v>0</v>
      </c>
      <c r="H24" s="76">
        <f t="shared" ref="H24:H35" si="2">D24+E24-F24</f>
        <v>0</v>
      </c>
      <c r="L24" t="s">
        <v>2120</v>
      </c>
      <c r="M24" t="s">
        <v>2121</v>
      </c>
      <c r="N24" t="s">
        <v>2122</v>
      </c>
      <c r="O24" t="s">
        <v>2204</v>
      </c>
      <c r="P24" t="s">
        <v>2205</v>
      </c>
    </row>
    <row r="25" spans="1:16" x14ac:dyDescent="0.3">
      <c r="A25" s="45" t="s">
        <v>559</v>
      </c>
      <c r="B25" s="45" t="s">
        <v>2206</v>
      </c>
      <c r="C25" s="45" t="s">
        <v>2207</v>
      </c>
      <c r="D25" s="46">
        <f>ROUND(SUMIF('Trial Balance'!P:P,L25,'Trial Balance'!H:H),0)</f>
        <v>0</v>
      </c>
      <c r="E25" s="46">
        <f>ROUND(SUMIF('Trial Balance'!Q:Q,M25,'Trial Balance'!I:I),0)</f>
        <v>0</v>
      </c>
      <c r="F25" s="46">
        <f>ROUND(SUMIF('Trial Balance'!R:R,N25,'Trial Balance'!J:J),0)</f>
        <v>0</v>
      </c>
      <c r="G25" s="133">
        <v>0</v>
      </c>
      <c r="H25" s="76">
        <f t="shared" si="2"/>
        <v>0</v>
      </c>
      <c r="L25" t="s">
        <v>2123</v>
      </c>
      <c r="M25" t="s">
        <v>2124</v>
      </c>
      <c r="N25" t="s">
        <v>2125</v>
      </c>
      <c r="O25" t="s">
        <v>2208</v>
      </c>
      <c r="P25" t="s">
        <v>2209</v>
      </c>
    </row>
    <row r="26" spans="1:16" x14ac:dyDescent="0.3">
      <c r="A26" s="45" t="s">
        <v>560</v>
      </c>
      <c r="B26" s="45" t="s">
        <v>2210</v>
      </c>
      <c r="C26" s="45">
        <v>10</v>
      </c>
      <c r="D26" s="46">
        <f>ROUND(SUMIF('Trial Balance'!P:P,L26,'Trial Balance'!H:H),0)</f>
        <v>0</v>
      </c>
      <c r="E26" s="46">
        <f>ROUND(SUMIF('Trial Balance'!Q:Q,M26,'Trial Balance'!I:I),0)</f>
        <v>0</v>
      </c>
      <c r="F26" s="46">
        <f>ROUND(SUMIF('Trial Balance'!R:R,N26,'Trial Balance'!J:J),0)</f>
        <v>0</v>
      </c>
      <c r="G26" s="133">
        <v>0</v>
      </c>
      <c r="H26" s="76">
        <f t="shared" si="2"/>
        <v>0</v>
      </c>
      <c r="L26" t="s">
        <v>1989</v>
      </c>
      <c r="M26" t="s">
        <v>1990</v>
      </c>
      <c r="N26" t="s">
        <v>1991</v>
      </c>
      <c r="O26" t="s">
        <v>2211</v>
      </c>
      <c r="P26" t="s">
        <v>2212</v>
      </c>
    </row>
    <row r="27" spans="1:16" x14ac:dyDescent="0.3">
      <c r="A27" s="45" t="s">
        <v>561</v>
      </c>
      <c r="B27" s="45" t="s">
        <v>2213</v>
      </c>
      <c r="C27" s="45">
        <v>11</v>
      </c>
      <c r="D27" s="46">
        <f>ROUND(SUMIF('Trial Balance'!P:P,L27,'Trial Balance'!H:H),0)</f>
        <v>0</v>
      </c>
      <c r="E27" s="46">
        <f>ROUND(SUMIF('Trial Balance'!Q:Q,M27,'Trial Balance'!I:I),0)</f>
        <v>0</v>
      </c>
      <c r="F27" s="46">
        <f>ROUND(SUMIF('Trial Balance'!R:R,N27,'Trial Balance'!J:J),0)</f>
        <v>0</v>
      </c>
      <c r="G27" s="133">
        <v>0</v>
      </c>
      <c r="H27" s="76">
        <f t="shared" si="2"/>
        <v>0</v>
      </c>
      <c r="L27" t="s">
        <v>1992</v>
      </c>
      <c r="M27" t="s">
        <v>1993</v>
      </c>
      <c r="N27" t="s">
        <v>1994</v>
      </c>
      <c r="O27" t="s">
        <v>2214</v>
      </c>
      <c r="P27" t="s">
        <v>2215</v>
      </c>
    </row>
    <row r="28" spans="1:16" x14ac:dyDescent="0.3">
      <c r="A28" s="45" t="s">
        <v>562</v>
      </c>
      <c r="B28" s="45" t="s">
        <v>2216</v>
      </c>
      <c r="C28" s="45">
        <v>12</v>
      </c>
      <c r="D28" s="46">
        <f>ROUND(SUMIF('Trial Balance'!P:P,L28,'Trial Balance'!H:H),0)</f>
        <v>0</v>
      </c>
      <c r="E28" s="46">
        <f>ROUND(SUMIF('Trial Balance'!Q:Q,M28,'Trial Balance'!I:I),0)</f>
        <v>0</v>
      </c>
      <c r="F28" s="46">
        <f>ROUND(SUMIF('Trial Balance'!R:R,N28,'Trial Balance'!J:J),0)</f>
        <v>0</v>
      </c>
      <c r="G28" s="133">
        <v>0</v>
      </c>
      <c r="H28" s="76">
        <f t="shared" si="2"/>
        <v>0</v>
      </c>
      <c r="L28" t="s">
        <v>1986</v>
      </c>
      <c r="M28" t="s">
        <v>1987</v>
      </c>
      <c r="N28" t="s">
        <v>1988</v>
      </c>
      <c r="O28" t="s">
        <v>2217</v>
      </c>
      <c r="P28" t="s">
        <v>2218</v>
      </c>
    </row>
    <row r="29" spans="1:16" x14ac:dyDescent="0.3">
      <c r="A29" s="45" t="s">
        <v>564</v>
      </c>
      <c r="B29" s="45" t="s">
        <v>2219</v>
      </c>
      <c r="C29" s="45">
        <v>13</v>
      </c>
      <c r="D29" s="46">
        <f>ROUND(SUMIF('Trial Balance'!P:P,L29,'Trial Balance'!H:H),0)</f>
        <v>0</v>
      </c>
      <c r="E29" s="46">
        <f>ROUND(SUMIF('Trial Balance'!Q:Q,M29,'Trial Balance'!I:I),0)</f>
        <v>0</v>
      </c>
      <c r="F29" s="46">
        <f>ROUND(SUMIF('Trial Balance'!R:R,N29,'Trial Balance'!J:J),0)</f>
        <v>0</v>
      </c>
      <c r="G29" s="133">
        <v>0</v>
      </c>
      <c r="H29" s="76">
        <f t="shared" si="2"/>
        <v>0</v>
      </c>
      <c r="L29" t="s">
        <v>1995</v>
      </c>
      <c r="M29" t="s">
        <v>1996</v>
      </c>
      <c r="N29" t="s">
        <v>1997</v>
      </c>
      <c r="O29" t="s">
        <v>2220</v>
      </c>
      <c r="P29" t="s">
        <v>2221</v>
      </c>
    </row>
    <row r="30" spans="1:16" x14ac:dyDescent="0.3">
      <c r="A30" s="45" t="s">
        <v>565</v>
      </c>
      <c r="B30" s="45" t="s">
        <v>2222</v>
      </c>
      <c r="C30" s="45">
        <v>14</v>
      </c>
      <c r="D30" s="46">
        <f>ROUND(SUMIF('Trial Balance'!P:P,L30,'Trial Balance'!H:H),0)</f>
        <v>0</v>
      </c>
      <c r="E30" s="46">
        <f>ROUND(SUMIF('Trial Balance'!Q:Q,M30,'Trial Balance'!I:I),0)</f>
        <v>0</v>
      </c>
      <c r="F30" s="46">
        <f>ROUND(SUMIF('Trial Balance'!R:R,N30,'Trial Balance'!J:J),0)</f>
        <v>0</v>
      </c>
      <c r="G30" s="133">
        <v>0</v>
      </c>
      <c r="H30" s="76">
        <f t="shared" si="2"/>
        <v>0</v>
      </c>
      <c r="L30" t="s">
        <v>2001</v>
      </c>
      <c r="M30" t="s">
        <v>2002</v>
      </c>
      <c r="N30" t="s">
        <v>2003</v>
      </c>
      <c r="O30" t="s">
        <v>2223</v>
      </c>
      <c r="P30" t="s">
        <v>2224</v>
      </c>
    </row>
    <row r="31" spans="1:16" x14ac:dyDescent="0.3">
      <c r="A31" s="45" t="s">
        <v>563</v>
      </c>
      <c r="B31" s="45" t="s">
        <v>2225</v>
      </c>
      <c r="C31" s="45">
        <v>15</v>
      </c>
      <c r="D31" s="46">
        <f>ROUND(SUMIF('Trial Balance'!P:P,L31,'Trial Balance'!H:H),0)</f>
        <v>0</v>
      </c>
      <c r="E31" s="46">
        <f>ROUND(SUMIF('Trial Balance'!Q:Q,M31,'Trial Balance'!I:I),0)</f>
        <v>0</v>
      </c>
      <c r="F31" s="46">
        <f>ROUND(SUMIF('Trial Balance'!R:R,N31,'Trial Balance'!J:J),0)</f>
        <v>0</v>
      </c>
      <c r="G31" s="133">
        <v>0</v>
      </c>
      <c r="H31" s="76">
        <f t="shared" si="2"/>
        <v>0</v>
      </c>
      <c r="L31" t="s">
        <v>1998</v>
      </c>
      <c r="M31" t="s">
        <v>1999</v>
      </c>
      <c r="N31" t="s">
        <v>2000</v>
      </c>
      <c r="O31" t="s">
        <v>2226</v>
      </c>
      <c r="P31" t="s">
        <v>2227</v>
      </c>
    </row>
    <row r="32" spans="1:16" x14ac:dyDescent="0.3">
      <c r="A32" s="45" t="s">
        <v>2228</v>
      </c>
      <c r="B32" s="45" t="s">
        <v>2229</v>
      </c>
      <c r="C32" s="45">
        <v>16</v>
      </c>
      <c r="D32" s="46">
        <f>ROUND(SUMIF('Trial Balance'!P:P,L32,'Trial Balance'!H:H),0)</f>
        <v>0</v>
      </c>
      <c r="E32" s="46">
        <f>ROUND(SUMIF('Trial Balance'!Q:Q,M32,'Trial Balance'!I:I),0)</f>
        <v>0</v>
      </c>
      <c r="F32" s="46">
        <f>ROUND(SUMIF('Trial Balance'!R:R,N32,'Trial Balance'!J:J),0)</f>
        <v>0</v>
      </c>
      <c r="G32" s="133">
        <v>0</v>
      </c>
      <c r="H32" s="76">
        <f t="shared" si="2"/>
        <v>0</v>
      </c>
      <c r="L32" t="s">
        <v>2126</v>
      </c>
      <c r="M32" t="s">
        <v>2127</v>
      </c>
      <c r="N32" t="s">
        <v>2128</v>
      </c>
      <c r="O32" t="s">
        <v>2230</v>
      </c>
      <c r="P32" t="s">
        <v>2231</v>
      </c>
    </row>
    <row r="33" spans="1:16" x14ac:dyDescent="0.3">
      <c r="A33" s="45" t="s">
        <v>566</v>
      </c>
      <c r="B33" s="45" t="s">
        <v>2232</v>
      </c>
      <c r="C33" s="45">
        <v>17</v>
      </c>
      <c r="D33" s="46">
        <f>ROUND(SUMIF('Trial Balance'!P:P,L33,'Trial Balance'!H:H),0)</f>
        <v>0</v>
      </c>
      <c r="E33" s="46">
        <f>ROUND(SUMIF('Trial Balance'!Q:Q,M33,'Trial Balance'!I:I),0)</f>
        <v>0</v>
      </c>
      <c r="F33" s="46">
        <f>ROUND(SUMIF('Trial Balance'!R:R,N33,'Trial Balance'!J:J),0)</f>
        <v>0</v>
      </c>
      <c r="G33" s="133">
        <v>0</v>
      </c>
      <c r="H33" s="76">
        <f t="shared" si="2"/>
        <v>0</v>
      </c>
      <c r="L33" t="s">
        <v>2004</v>
      </c>
      <c r="M33" t="s">
        <v>2005</v>
      </c>
      <c r="N33" t="s">
        <v>2006</v>
      </c>
      <c r="O33" t="s">
        <v>2233</v>
      </c>
      <c r="P33" t="s">
        <v>2234</v>
      </c>
    </row>
    <row r="34" spans="1:16" x14ac:dyDescent="0.3">
      <c r="A34" s="44" t="s">
        <v>2235</v>
      </c>
      <c r="B34" s="44" t="s">
        <v>2236</v>
      </c>
      <c r="C34" s="44">
        <v>18</v>
      </c>
      <c r="D34" s="76">
        <f>SUM(D24:D33)</f>
        <v>0</v>
      </c>
      <c r="E34" s="76">
        <f t="shared" ref="E34:H34" si="3">SUM(E24:E33)</f>
        <v>0</v>
      </c>
      <c r="F34" s="76">
        <f t="shared" si="3"/>
        <v>0</v>
      </c>
      <c r="G34" s="76">
        <f t="shared" si="3"/>
        <v>0</v>
      </c>
      <c r="H34" s="76">
        <f t="shared" si="3"/>
        <v>0</v>
      </c>
      <c r="L34" t="s">
        <v>2237</v>
      </c>
      <c r="M34" t="s">
        <v>2238</v>
      </c>
      <c r="N34" t="s">
        <v>2239</v>
      </c>
      <c r="O34" t="s">
        <v>2240</v>
      </c>
      <c r="P34" t="s">
        <v>2241</v>
      </c>
    </row>
    <row r="35" spans="1:16" x14ac:dyDescent="0.3">
      <c r="A35" s="45" t="s">
        <v>567</v>
      </c>
      <c r="B35" s="45" t="s">
        <v>568</v>
      </c>
      <c r="C35" s="45">
        <v>19</v>
      </c>
      <c r="D35" s="46">
        <f>ROUND(SUMIF('Trial Balance'!P:P,L35,'Trial Balance'!H:H),0)</f>
        <v>0</v>
      </c>
      <c r="E35" s="46">
        <f>ROUND(SUMIF('Trial Balance'!Q:Q,M35,'Trial Balance'!I:I),0)</f>
        <v>0</v>
      </c>
      <c r="F35" s="46">
        <f>ROUND(SUMIF('Trial Balance'!R:R,N35,'Trial Balance'!J:J),0)</f>
        <v>0</v>
      </c>
      <c r="G35" s="133">
        <v>0</v>
      </c>
      <c r="H35" s="76">
        <f t="shared" si="2"/>
        <v>0</v>
      </c>
      <c r="L35" t="s">
        <v>2007</v>
      </c>
      <c r="M35" t="s">
        <v>2008</v>
      </c>
      <c r="N35" t="s">
        <v>2009</v>
      </c>
      <c r="O35" t="s">
        <v>2242</v>
      </c>
      <c r="P35" t="s">
        <v>2243</v>
      </c>
    </row>
    <row r="36" spans="1:16" s="3" customFormat="1" x14ac:dyDescent="0.3">
      <c r="A36" s="44" t="s">
        <v>2244</v>
      </c>
      <c r="B36" s="44" t="s">
        <v>2245</v>
      </c>
      <c r="C36" s="44">
        <v>20</v>
      </c>
      <c r="D36" s="76">
        <f>D22+D34+D35</f>
        <v>0</v>
      </c>
      <c r="E36" s="76">
        <f t="shared" ref="E36:H36" si="4">E22+E34+E35</f>
        <v>0</v>
      </c>
      <c r="F36" s="76">
        <f t="shared" si="4"/>
        <v>0</v>
      </c>
      <c r="G36" s="76">
        <f t="shared" si="4"/>
        <v>0</v>
      </c>
      <c r="H36" s="76">
        <f t="shared" si="4"/>
        <v>0</v>
      </c>
      <c r="L36" s="3" t="s">
        <v>2013</v>
      </c>
      <c r="M36" s="3" t="s">
        <v>2014</v>
      </c>
      <c r="N36" s="3" t="s">
        <v>2015</v>
      </c>
      <c r="O36" s="3" t="s">
        <v>2246</v>
      </c>
      <c r="P36" s="3" t="s">
        <v>2247</v>
      </c>
    </row>
    <row r="37" spans="1:16" x14ac:dyDescent="0.3">
      <c r="C37" t="s">
        <v>542</v>
      </c>
      <c r="D37" t="s">
        <v>542</v>
      </c>
      <c r="E37" t="s">
        <v>542</v>
      </c>
      <c r="F37" t="s">
        <v>542</v>
      </c>
      <c r="G37" t="s">
        <v>542</v>
      </c>
      <c r="H37" t="s">
        <v>542</v>
      </c>
    </row>
    <row r="39" spans="1:16" ht="36" x14ac:dyDescent="0.3">
      <c r="A39" s="131" t="s">
        <v>540</v>
      </c>
      <c r="B39" s="131" t="s">
        <v>541</v>
      </c>
      <c r="C39" s="131" t="s">
        <v>2166</v>
      </c>
      <c r="D39" s="131" t="s">
        <v>2248</v>
      </c>
      <c r="E39" s="131" t="s">
        <v>2249</v>
      </c>
      <c r="F39" s="131" t="s">
        <v>2250</v>
      </c>
      <c r="G39" s="136" t="s">
        <v>2251</v>
      </c>
    </row>
    <row r="40" spans="1:16" s="3" customFormat="1" x14ac:dyDescent="0.3">
      <c r="A40" s="44" t="s">
        <v>295</v>
      </c>
      <c r="B40" s="44" t="s">
        <v>549</v>
      </c>
      <c r="C40" s="44" t="s">
        <v>550</v>
      </c>
      <c r="D40" s="44">
        <v>6</v>
      </c>
      <c r="E40" s="44">
        <v>7</v>
      </c>
      <c r="F40" s="44">
        <v>8</v>
      </c>
      <c r="G40" s="44">
        <v>9</v>
      </c>
    </row>
    <row r="41" spans="1:16" s="3" customFormat="1" x14ac:dyDescent="0.3">
      <c r="A41" s="44" t="s">
        <v>551</v>
      </c>
      <c r="B41" s="44" t="s">
        <v>552</v>
      </c>
      <c r="C41" s="44" t="s">
        <v>542</v>
      </c>
      <c r="D41" s="44" t="s">
        <v>542</v>
      </c>
      <c r="E41" s="44" t="s">
        <v>542</v>
      </c>
      <c r="F41" s="44" t="s">
        <v>542</v>
      </c>
      <c r="G41" s="44"/>
    </row>
    <row r="42" spans="1:16" x14ac:dyDescent="0.3">
      <c r="A42" s="45" t="s">
        <v>2167</v>
      </c>
      <c r="B42" s="45" t="s">
        <v>2168</v>
      </c>
      <c r="C42" s="45">
        <v>21</v>
      </c>
      <c r="D42" s="46">
        <f>-ROUND(SUMIF('Trial Balance'!P:P,L42,'Trial Balance'!H:H),0)</f>
        <v>0</v>
      </c>
      <c r="E42" s="46">
        <f>ROUND(SUMIF('Trial Balance'!Q:Q,M42,'Trial Balance'!J:J),0)</f>
        <v>0</v>
      </c>
      <c r="F42" s="46">
        <f>ROUND(SUMIF('Trial Balance'!R:R,N42,'Trial Balance'!I:I),0)</f>
        <v>0</v>
      </c>
      <c r="G42" s="76">
        <f>D42+E42-F42</f>
        <v>0</v>
      </c>
      <c r="L42" t="s">
        <v>2010</v>
      </c>
      <c r="M42" t="s">
        <v>2011</v>
      </c>
      <c r="N42" t="s">
        <v>2012</v>
      </c>
      <c r="O42" t="s">
        <v>2252</v>
      </c>
    </row>
    <row r="43" spans="1:16" x14ac:dyDescent="0.3">
      <c r="A43" s="45" t="s">
        <v>553</v>
      </c>
      <c r="B43" s="45" t="s">
        <v>2172</v>
      </c>
      <c r="C43" s="45">
        <v>22</v>
      </c>
      <c r="D43" s="46">
        <f>-ROUND(SUMIF('Trial Balance'!P:P,L43,'Trial Balance'!H:H),0)</f>
        <v>0</v>
      </c>
      <c r="E43" s="46">
        <f>ROUND(SUMIF('Trial Balance'!Q:Q,M43,'Trial Balance'!J:J),0)</f>
        <v>0</v>
      </c>
      <c r="F43" s="46">
        <f>ROUND(SUMIF('Trial Balance'!R:R,N43,'Trial Balance'!I:I),0)</f>
        <v>0</v>
      </c>
      <c r="G43" s="76">
        <f t="shared" ref="G43:G55" si="5">D43+E43-F43</f>
        <v>0</v>
      </c>
      <c r="L43" t="s">
        <v>2129</v>
      </c>
      <c r="M43" t="s">
        <v>2130</v>
      </c>
      <c r="N43" t="s">
        <v>2131</v>
      </c>
      <c r="O43" t="s">
        <v>2253</v>
      </c>
    </row>
    <row r="44" spans="1:16" x14ac:dyDescent="0.3">
      <c r="A44" s="45" t="s">
        <v>2176</v>
      </c>
      <c r="B44" s="45" t="s">
        <v>2177</v>
      </c>
      <c r="C44" s="45">
        <v>23</v>
      </c>
      <c r="D44" s="46">
        <f>-ROUND(SUMIF('Trial Balance'!P:P,L44,'Trial Balance'!H:H),0)</f>
        <v>0</v>
      </c>
      <c r="E44" s="46">
        <f>ROUND(SUMIF('Trial Balance'!Q:Q,M44,'Trial Balance'!J:J),0)</f>
        <v>0</v>
      </c>
      <c r="F44" s="46">
        <f>ROUND(SUMIF('Trial Balance'!R:R,N44,'Trial Balance'!I:I),0)</f>
        <v>0</v>
      </c>
      <c r="G44" s="76">
        <f t="shared" si="5"/>
        <v>0</v>
      </c>
      <c r="L44" t="s">
        <v>2016</v>
      </c>
      <c r="M44" t="s">
        <v>2017</v>
      </c>
      <c r="N44" t="s">
        <v>2018</v>
      </c>
      <c r="O44" t="s">
        <v>2254</v>
      </c>
    </row>
    <row r="45" spans="1:16" x14ac:dyDescent="0.3">
      <c r="A45" s="45" t="s">
        <v>2181</v>
      </c>
      <c r="B45" s="45" t="s">
        <v>2182</v>
      </c>
      <c r="C45" s="45">
        <v>24</v>
      </c>
      <c r="D45" s="46">
        <f>-ROUND(SUMIF('Trial Balance'!P:P,L45,'Trial Balance'!H:H),0)</f>
        <v>0</v>
      </c>
      <c r="E45" s="46">
        <f>ROUND(SUMIF('Trial Balance'!Q:Q,M45,'Trial Balance'!J:J),0)</f>
        <v>0</v>
      </c>
      <c r="F45" s="46">
        <f>ROUND(SUMIF('Trial Balance'!R:R,N45,'Trial Balance'!I:I),0)</f>
        <v>0</v>
      </c>
      <c r="G45" s="76">
        <f t="shared" si="5"/>
        <v>0</v>
      </c>
      <c r="L45" t="s">
        <v>2019</v>
      </c>
      <c r="M45" t="s">
        <v>2020</v>
      </c>
      <c r="N45" t="s">
        <v>2021</v>
      </c>
      <c r="O45" t="s">
        <v>2255</v>
      </c>
    </row>
    <row r="46" spans="1:16" x14ac:dyDescent="0.3">
      <c r="A46" s="45" t="s">
        <v>554</v>
      </c>
      <c r="B46" s="45" t="s">
        <v>2186</v>
      </c>
      <c r="C46" s="45">
        <v>25</v>
      </c>
      <c r="D46" s="46">
        <f>-ROUND(SUMIF('Trial Balance'!P:P,L46,'Trial Balance'!H:H),0)</f>
        <v>0</v>
      </c>
      <c r="E46" s="46">
        <f>ROUND(SUMIF('Trial Balance'!Q:Q,M46,'Trial Balance'!J:J),0)</f>
        <v>0</v>
      </c>
      <c r="F46" s="46">
        <f>ROUND(SUMIF('Trial Balance'!R:R,N46,'Trial Balance'!I:I),0)</f>
        <v>0</v>
      </c>
      <c r="G46" s="76">
        <f t="shared" si="5"/>
        <v>0</v>
      </c>
      <c r="L46" t="s">
        <v>2022</v>
      </c>
      <c r="M46" t="s">
        <v>2023</v>
      </c>
      <c r="N46" t="s">
        <v>2024</v>
      </c>
      <c r="O46" t="s">
        <v>2256</v>
      </c>
    </row>
    <row r="47" spans="1:16" s="3" customFormat="1" x14ac:dyDescent="0.3">
      <c r="A47" s="44" t="s">
        <v>2257</v>
      </c>
      <c r="B47" s="44" t="s">
        <v>2258</v>
      </c>
      <c r="C47" s="44">
        <v>26</v>
      </c>
      <c r="D47" s="76">
        <f>SUM(D42:D46)</f>
        <v>0</v>
      </c>
      <c r="E47" s="76">
        <f t="shared" ref="E47:F47" si="6">SUM(E42:E46)</f>
        <v>0</v>
      </c>
      <c r="F47" s="76">
        <f t="shared" si="6"/>
        <v>0</v>
      </c>
      <c r="G47" s="76">
        <f t="shared" si="5"/>
        <v>0</v>
      </c>
      <c r="L47" s="3" t="s">
        <v>2025</v>
      </c>
      <c r="M47" s="3" t="s">
        <v>2026</v>
      </c>
      <c r="N47" s="3" t="s">
        <v>2027</v>
      </c>
      <c r="O47" s="3" t="s">
        <v>2259</v>
      </c>
    </row>
    <row r="48" spans="1:16" s="3" customFormat="1" x14ac:dyDescent="0.3">
      <c r="A48" s="44" t="s">
        <v>556</v>
      </c>
      <c r="B48" s="44" t="s">
        <v>569</v>
      </c>
      <c r="C48" s="44"/>
      <c r="D48" s="76"/>
      <c r="E48" s="76"/>
      <c r="F48" s="76"/>
      <c r="G48" s="76"/>
    </row>
    <row r="49" spans="1:15" x14ac:dyDescent="0.3">
      <c r="A49" s="45" t="s">
        <v>570</v>
      </c>
      <c r="B49" s="45" t="s">
        <v>2260</v>
      </c>
      <c r="C49" s="45">
        <v>27</v>
      </c>
      <c r="D49" s="46">
        <f>-ROUND(SUMIF('Trial Balance'!P:P,L49,'Trial Balance'!H:H),0)</f>
        <v>0</v>
      </c>
      <c r="E49" s="46">
        <f>ROUND(SUMIF('Trial Balance'!Q:Q,M49,'Trial Balance'!J:J),0)</f>
        <v>0</v>
      </c>
      <c r="F49" s="46">
        <f>ROUND(SUMIF('Trial Balance'!R:R,N49,'Trial Balance'!I:I),0)</f>
        <v>0</v>
      </c>
      <c r="G49" s="76">
        <f t="shared" si="5"/>
        <v>0</v>
      </c>
      <c r="L49" t="s">
        <v>2028</v>
      </c>
      <c r="M49" t="s">
        <v>2029</v>
      </c>
      <c r="N49" t="s">
        <v>2030</v>
      </c>
      <c r="O49" t="s">
        <v>2261</v>
      </c>
    </row>
    <row r="50" spans="1:15" x14ac:dyDescent="0.3">
      <c r="A50" s="45" t="s">
        <v>559</v>
      </c>
      <c r="B50" s="45" t="s">
        <v>2262</v>
      </c>
      <c r="C50" s="45">
        <v>28</v>
      </c>
      <c r="D50" s="46">
        <f>-ROUND(SUMIF('Trial Balance'!P:P,L50,'Trial Balance'!H:H),0)</f>
        <v>0</v>
      </c>
      <c r="E50" s="46">
        <f>ROUND(SUMIF('Trial Balance'!Q:Q,M50,'Trial Balance'!J:J),0)</f>
        <v>0</v>
      </c>
      <c r="F50" s="46">
        <f>ROUND(SUMIF('Trial Balance'!R:R,N50,'Trial Balance'!I:I),0)</f>
        <v>0</v>
      </c>
      <c r="G50" s="76">
        <f t="shared" si="5"/>
        <v>0</v>
      </c>
      <c r="L50" t="s">
        <v>2031</v>
      </c>
      <c r="M50" t="s">
        <v>2032</v>
      </c>
      <c r="N50" t="s">
        <v>2033</v>
      </c>
      <c r="O50" t="s">
        <v>2263</v>
      </c>
    </row>
    <row r="51" spans="1:15" x14ac:dyDescent="0.3">
      <c r="A51" s="45" t="s">
        <v>560</v>
      </c>
      <c r="B51" s="45" t="s">
        <v>2264</v>
      </c>
      <c r="C51" s="45">
        <v>29</v>
      </c>
      <c r="D51" s="46">
        <f>-ROUND(SUMIF('Trial Balance'!P:P,L51,'Trial Balance'!H:H),0)</f>
        <v>0</v>
      </c>
      <c r="E51" s="46">
        <f>ROUND(SUMIF('Trial Balance'!Q:Q,M51,'Trial Balance'!J:J),0)</f>
        <v>0</v>
      </c>
      <c r="F51" s="46">
        <f>ROUND(SUMIF('Trial Balance'!R:R,N51,'Trial Balance'!I:I),0)</f>
        <v>0</v>
      </c>
      <c r="G51" s="76">
        <f t="shared" si="5"/>
        <v>0</v>
      </c>
      <c r="L51" t="s">
        <v>2034</v>
      </c>
      <c r="M51" t="s">
        <v>2035</v>
      </c>
      <c r="N51" t="s">
        <v>2036</v>
      </c>
      <c r="O51" t="s">
        <v>2265</v>
      </c>
    </row>
    <row r="52" spans="1:15" x14ac:dyDescent="0.3">
      <c r="A52" s="45" t="s">
        <v>561</v>
      </c>
      <c r="B52" s="45" t="s">
        <v>2266</v>
      </c>
      <c r="C52" s="45">
        <v>30</v>
      </c>
      <c r="D52" s="46">
        <f>-ROUND(SUMIF('Trial Balance'!P:P,L52,'Trial Balance'!H:H),0)</f>
        <v>0</v>
      </c>
      <c r="E52" s="46">
        <f>ROUND(SUMIF('Trial Balance'!Q:Q,M52,'Trial Balance'!J:J),0)</f>
        <v>0</v>
      </c>
      <c r="F52" s="46">
        <f>ROUND(SUMIF('Trial Balance'!R:R,N52,'Trial Balance'!I:I),0)</f>
        <v>0</v>
      </c>
      <c r="G52" s="76">
        <f t="shared" si="5"/>
        <v>0</v>
      </c>
      <c r="L52" t="s">
        <v>2132</v>
      </c>
      <c r="M52" t="s">
        <v>2133</v>
      </c>
      <c r="N52" t="s">
        <v>2134</v>
      </c>
      <c r="O52" t="s">
        <v>2267</v>
      </c>
    </row>
    <row r="53" spans="1:15" x14ac:dyDescent="0.3">
      <c r="A53" s="45" t="s">
        <v>562</v>
      </c>
      <c r="B53" s="45" t="s">
        <v>2268</v>
      </c>
      <c r="C53" s="45">
        <v>31</v>
      </c>
      <c r="D53" s="46">
        <f>-ROUND(SUMIF('Trial Balance'!P:P,L53,'Trial Balance'!H:H),0)</f>
        <v>0</v>
      </c>
      <c r="E53" s="46">
        <f>ROUND(SUMIF('Trial Balance'!Q:Q,M53,'Trial Balance'!J:J),0)</f>
        <v>0</v>
      </c>
      <c r="F53" s="46">
        <f>ROUND(SUMIF('Trial Balance'!R:R,N53,'Trial Balance'!I:I),0)</f>
        <v>0</v>
      </c>
      <c r="G53" s="76">
        <f t="shared" si="5"/>
        <v>0</v>
      </c>
      <c r="L53" t="s">
        <v>2135</v>
      </c>
      <c r="M53" t="s">
        <v>2136</v>
      </c>
      <c r="N53" t="s">
        <v>2137</v>
      </c>
      <c r="O53" t="s">
        <v>2269</v>
      </c>
    </row>
    <row r="54" spans="1:15" x14ac:dyDescent="0.3">
      <c r="A54" s="45" t="s">
        <v>563</v>
      </c>
      <c r="B54" s="45" t="s">
        <v>2270</v>
      </c>
      <c r="C54" s="45">
        <v>32</v>
      </c>
      <c r="D54" s="46">
        <f>-ROUND(SUMIF('Trial Balance'!P:P,L54,'Trial Balance'!H:H),0)</f>
        <v>0</v>
      </c>
      <c r="E54" s="46">
        <f>ROUND(SUMIF('Trial Balance'!Q:Q,M54,'Trial Balance'!J:J),0)</f>
        <v>0</v>
      </c>
      <c r="F54" s="46">
        <f>ROUND(SUMIF('Trial Balance'!R:R,N54,'Trial Balance'!I:I),0)</f>
        <v>0</v>
      </c>
      <c r="G54" s="76">
        <f t="shared" si="5"/>
        <v>0</v>
      </c>
      <c r="L54" t="s">
        <v>2037</v>
      </c>
      <c r="M54" t="s">
        <v>2038</v>
      </c>
      <c r="N54" t="s">
        <v>2039</v>
      </c>
      <c r="O54" t="s">
        <v>2271</v>
      </c>
    </row>
    <row r="55" spans="1:15" x14ac:dyDescent="0.3">
      <c r="A55" s="45" t="s">
        <v>2272</v>
      </c>
      <c r="B55" s="45" t="s">
        <v>2273</v>
      </c>
      <c r="C55" s="45">
        <v>33</v>
      </c>
      <c r="D55" s="46">
        <f>-ROUND(SUMIF('Trial Balance'!P:P,L55,'Trial Balance'!H:H),0)</f>
        <v>0</v>
      </c>
      <c r="E55" s="46">
        <f>ROUND(SUMIF('Trial Balance'!Q:Q,M55,'Trial Balance'!J:J),0)</f>
        <v>0</v>
      </c>
      <c r="F55" s="46">
        <f>ROUND(SUMIF('Trial Balance'!R:R,N55,'Trial Balance'!I:I),0)</f>
        <v>0</v>
      </c>
      <c r="G55" s="76">
        <f t="shared" si="5"/>
        <v>0</v>
      </c>
      <c r="L55" t="s">
        <v>2040</v>
      </c>
      <c r="M55" t="s">
        <v>2041</v>
      </c>
      <c r="N55" t="s">
        <v>2042</v>
      </c>
      <c r="O55" t="s">
        <v>2274</v>
      </c>
    </row>
    <row r="56" spans="1:15" s="3" customFormat="1" x14ac:dyDescent="0.3">
      <c r="A56" s="44" t="s">
        <v>2275</v>
      </c>
      <c r="B56" s="44" t="s">
        <v>2276</v>
      </c>
      <c r="C56" s="44">
        <v>34</v>
      </c>
      <c r="D56" s="76">
        <f>SUM(D49:D55)</f>
        <v>0</v>
      </c>
      <c r="E56" s="76">
        <f t="shared" ref="E56:G56" si="7">SUM(E49:E55)</f>
        <v>0</v>
      </c>
      <c r="F56" s="76">
        <f t="shared" si="7"/>
        <v>0</v>
      </c>
      <c r="G56" s="76">
        <f t="shared" si="7"/>
        <v>0</v>
      </c>
      <c r="L56" s="3" t="s">
        <v>2277</v>
      </c>
      <c r="M56" s="3" t="s">
        <v>2278</v>
      </c>
      <c r="N56" s="3" t="s">
        <v>2279</v>
      </c>
      <c r="O56" s="3" t="s">
        <v>2280</v>
      </c>
    </row>
    <row r="57" spans="1:15" s="3" customFormat="1" x14ac:dyDescent="0.3">
      <c r="A57" s="44" t="s">
        <v>2281</v>
      </c>
      <c r="B57" s="44" t="s">
        <v>2282</v>
      </c>
      <c r="C57" s="44">
        <v>35</v>
      </c>
      <c r="D57" s="76">
        <f>D47+D56</f>
        <v>0</v>
      </c>
      <c r="E57" s="76">
        <f t="shared" ref="E57:G57" si="8">E47+E56</f>
        <v>0</v>
      </c>
      <c r="F57" s="76">
        <f t="shared" si="8"/>
        <v>0</v>
      </c>
      <c r="G57" s="76">
        <f t="shared" si="8"/>
        <v>0</v>
      </c>
      <c r="L57" s="3" t="s">
        <v>2283</v>
      </c>
      <c r="M57" s="3" t="s">
        <v>2284</v>
      </c>
      <c r="N57" s="3" t="s">
        <v>2285</v>
      </c>
      <c r="O57" s="3" t="s">
        <v>2286</v>
      </c>
    </row>
    <row r="60" spans="1:15" ht="24" x14ac:dyDescent="0.3">
      <c r="A60" s="44" t="s">
        <v>540</v>
      </c>
      <c r="B60" s="71" t="s">
        <v>541</v>
      </c>
      <c r="C60" s="71" t="s">
        <v>2166</v>
      </c>
      <c r="D60" s="71" t="s">
        <v>2248</v>
      </c>
      <c r="E60" s="167" t="s">
        <v>2287</v>
      </c>
      <c r="F60" s="167" t="s">
        <v>2288</v>
      </c>
      <c r="G60" s="167" t="s">
        <v>2289</v>
      </c>
    </row>
    <row r="61" spans="1:15" x14ac:dyDescent="0.3">
      <c r="A61" s="44" t="s">
        <v>549</v>
      </c>
      <c r="B61" s="44" t="s">
        <v>549</v>
      </c>
      <c r="C61" s="44" t="s">
        <v>550</v>
      </c>
      <c r="D61" s="44">
        <v>10</v>
      </c>
      <c r="E61" s="44">
        <v>11</v>
      </c>
      <c r="F61" s="44">
        <v>12</v>
      </c>
      <c r="G61" s="44">
        <v>13</v>
      </c>
    </row>
    <row r="62" spans="1:15" s="3" customFormat="1" x14ac:dyDescent="0.3">
      <c r="A62" s="44" t="s">
        <v>571</v>
      </c>
      <c r="B62" s="44" t="s">
        <v>572</v>
      </c>
      <c r="C62" s="44" t="s">
        <v>542</v>
      </c>
      <c r="D62" s="44" t="s">
        <v>542</v>
      </c>
      <c r="E62" s="44" t="s">
        <v>542</v>
      </c>
      <c r="F62" s="44" t="s">
        <v>542</v>
      </c>
      <c r="G62" s="44" t="s">
        <v>542</v>
      </c>
    </row>
    <row r="63" spans="1:15" x14ac:dyDescent="0.3">
      <c r="A63" s="45" t="s">
        <v>553</v>
      </c>
      <c r="B63" s="45" t="s">
        <v>2290</v>
      </c>
      <c r="C63" s="45">
        <v>36</v>
      </c>
      <c r="D63" s="46">
        <f>-ROUND(SUMIF('Trial Balance'!P:P,L63,'Trial Balance'!H:H),0)</f>
        <v>0</v>
      </c>
      <c r="E63" s="46">
        <f>ROUND(SUMIF('Trial Balance'!Q:Q,M63,'Trial Balance'!J:J),0)</f>
        <v>0</v>
      </c>
      <c r="F63" s="46">
        <f>ROUND(SUMIF('Trial Balance'!R:R,N63,'Trial Balance'!I:I),0)</f>
        <v>0</v>
      </c>
      <c r="G63" s="46">
        <f>D63+E63-F63</f>
        <v>0</v>
      </c>
      <c r="L63" t="s">
        <v>2043</v>
      </c>
      <c r="M63" t="s">
        <v>2044</v>
      </c>
      <c r="N63" t="s">
        <v>2045</v>
      </c>
      <c r="O63" t="s">
        <v>2291</v>
      </c>
    </row>
    <row r="64" spans="1:15" x14ac:dyDescent="0.3">
      <c r="A64" s="45" t="s">
        <v>2176</v>
      </c>
      <c r="B64" s="45" t="s">
        <v>2292</v>
      </c>
      <c r="C64" s="45">
        <v>37</v>
      </c>
      <c r="D64" s="46">
        <f>-ROUND(SUMIF('Trial Balance'!P:P,L64,'Trial Balance'!H:H),0)</f>
        <v>0</v>
      </c>
      <c r="E64" s="46">
        <f>ROUND(SUMIF('Trial Balance'!Q:Q,M64,'Trial Balance'!J:J),0)</f>
        <v>0</v>
      </c>
      <c r="F64" s="46">
        <f>ROUND(SUMIF('Trial Balance'!R:R,N64,'Trial Balance'!I:I),0)</f>
        <v>0</v>
      </c>
      <c r="G64" s="46">
        <f t="shared" ref="G64:G66" si="9">D64+E64-F64</f>
        <v>0</v>
      </c>
      <c r="L64" t="s">
        <v>573</v>
      </c>
      <c r="M64" t="s">
        <v>574</v>
      </c>
      <c r="N64" t="s">
        <v>575</v>
      </c>
      <c r="O64" t="s">
        <v>576</v>
      </c>
    </row>
    <row r="65" spans="1:15" x14ac:dyDescent="0.3">
      <c r="A65" s="45" t="s">
        <v>554</v>
      </c>
      <c r="B65" s="45" t="s">
        <v>2293</v>
      </c>
      <c r="C65" s="45">
        <v>38</v>
      </c>
      <c r="D65" s="46">
        <f>-ROUND(SUMIF('Trial Balance'!P:P,L65,'Trial Balance'!H:H),0)</f>
        <v>0</v>
      </c>
      <c r="E65" s="46">
        <f>ROUND(SUMIF('Trial Balance'!Q:Q,M65,'Trial Balance'!J:J),0)</f>
        <v>0</v>
      </c>
      <c r="F65" s="46">
        <f>ROUND(SUMIF('Trial Balance'!R:R,N65,'Trial Balance'!I:I),0)</f>
        <v>0</v>
      </c>
      <c r="G65" s="46">
        <f t="shared" si="9"/>
        <v>0</v>
      </c>
      <c r="L65" t="s">
        <v>2046</v>
      </c>
      <c r="M65" t="s">
        <v>2047</v>
      </c>
      <c r="N65" t="s">
        <v>2048</v>
      </c>
      <c r="O65" t="s">
        <v>2294</v>
      </c>
    </row>
    <row r="66" spans="1:15" x14ac:dyDescent="0.3">
      <c r="A66" s="45" t="s">
        <v>555</v>
      </c>
      <c r="B66" s="45" t="s">
        <v>2295</v>
      </c>
      <c r="C66" s="45">
        <v>39</v>
      </c>
      <c r="D66" s="46">
        <f>-ROUND(SUMIF('Trial Balance'!P:P,L66,'Trial Balance'!H:H),0)</f>
        <v>0</v>
      </c>
      <c r="E66" s="46">
        <f>ROUND(SUMIF('Trial Balance'!Q:Q,M66,'Trial Balance'!J:J),0)</f>
        <v>0</v>
      </c>
      <c r="F66" s="46">
        <f>ROUND(SUMIF('Trial Balance'!R:R,N66,'Trial Balance'!I:I),0)</f>
        <v>0</v>
      </c>
      <c r="G66" s="46">
        <f t="shared" si="9"/>
        <v>0</v>
      </c>
      <c r="H66" s="70" t="s">
        <v>583</v>
      </c>
      <c r="I66" s="168" t="s">
        <v>756</v>
      </c>
      <c r="J66" s="38" t="s">
        <v>207</v>
      </c>
      <c r="L66" s="169" t="s">
        <v>2049</v>
      </c>
      <c r="M66" s="169" t="s">
        <v>2050</v>
      </c>
      <c r="N66" s="169" t="s">
        <v>2051</v>
      </c>
      <c r="O66" s="169" t="s">
        <v>2296</v>
      </c>
    </row>
    <row r="67" spans="1:15" s="3" customFormat="1" x14ac:dyDescent="0.3">
      <c r="A67" s="44" t="s">
        <v>2297</v>
      </c>
      <c r="B67" s="44" t="s">
        <v>2298</v>
      </c>
      <c r="C67" s="44">
        <v>40</v>
      </c>
      <c r="D67" s="76">
        <f t="shared" ref="D67:F67" si="10">SUM(D63:D66)</f>
        <v>0</v>
      </c>
      <c r="E67" s="76">
        <f t="shared" si="10"/>
        <v>0</v>
      </c>
      <c r="F67" s="76">
        <f t="shared" si="10"/>
        <v>0</v>
      </c>
      <c r="G67" s="76">
        <f>SUM(G63:G66)</f>
        <v>0</v>
      </c>
      <c r="H67" s="25">
        <f>H22-G47-G67</f>
        <v>0</v>
      </c>
      <c r="I67" s="170">
        <f>SUMIF('1. F10'!F:F,"BS7",'1. F10'!E:E)</f>
        <v>0</v>
      </c>
      <c r="J67" s="27">
        <f>H67-I67</f>
        <v>0</v>
      </c>
      <c r="L67" s="3" t="s">
        <v>2052</v>
      </c>
      <c r="M67" s="3" t="s">
        <v>2053</v>
      </c>
      <c r="N67" s="3" t="s">
        <v>2054</v>
      </c>
      <c r="O67" s="3" t="s">
        <v>2299</v>
      </c>
    </row>
    <row r="68" spans="1:15" s="3" customFormat="1" x14ac:dyDescent="0.3">
      <c r="A68" s="44" t="s">
        <v>556</v>
      </c>
      <c r="B68" s="44" t="s">
        <v>577</v>
      </c>
      <c r="C68" s="44" t="s">
        <v>542</v>
      </c>
      <c r="D68" s="44"/>
      <c r="E68" s="44"/>
      <c r="F68" s="44"/>
      <c r="G68" s="44"/>
    </row>
    <row r="69" spans="1:15" x14ac:dyDescent="0.3">
      <c r="A69" s="45" t="s">
        <v>558</v>
      </c>
      <c r="B69" s="45" t="s">
        <v>2202</v>
      </c>
      <c r="C69" s="45">
        <v>41</v>
      </c>
      <c r="D69" s="46">
        <f>-ROUND(SUMIF('Trial Balance'!P:P,L69,'Trial Balance'!H:H),0)</f>
        <v>0</v>
      </c>
      <c r="E69" s="46">
        <f>ROUND(SUMIF('Trial Balance'!Q:Q,M69,'Trial Balance'!J:J),0)</f>
        <v>0</v>
      </c>
      <c r="F69" s="46">
        <f>ROUND(SUMIF('Trial Balance'!R:R,N69,'Trial Balance'!I:I),0)</f>
        <v>0</v>
      </c>
      <c r="G69" s="46">
        <f t="shared" ref="G69:G78" si="11">D69+E69-F69</f>
        <v>0</v>
      </c>
      <c r="L69" t="s">
        <v>2055</v>
      </c>
      <c r="M69" t="s">
        <v>2056</v>
      </c>
      <c r="N69" t="s">
        <v>2057</v>
      </c>
      <c r="O69" t="s">
        <v>2300</v>
      </c>
    </row>
    <row r="70" spans="1:15" x14ac:dyDescent="0.3">
      <c r="A70" s="45" t="s">
        <v>559</v>
      </c>
      <c r="B70" s="45" t="s">
        <v>2206</v>
      </c>
      <c r="C70" s="45">
        <v>42</v>
      </c>
      <c r="D70" s="46">
        <f>-ROUND(SUMIF('Trial Balance'!P:P,L70,'Trial Balance'!H:H),0)</f>
        <v>0</v>
      </c>
      <c r="E70" s="46">
        <f>ROUND(SUMIF('Trial Balance'!Q:Q,M70,'Trial Balance'!J:J),0)</f>
        <v>0</v>
      </c>
      <c r="F70" s="46">
        <f>ROUND(SUMIF('Trial Balance'!R:R,N70,'Trial Balance'!I:I),0)</f>
        <v>0</v>
      </c>
      <c r="G70" s="46">
        <f t="shared" si="11"/>
        <v>0</v>
      </c>
      <c r="L70" t="s">
        <v>2058</v>
      </c>
      <c r="M70" t="s">
        <v>2059</v>
      </c>
      <c r="N70" t="s">
        <v>2060</v>
      </c>
      <c r="O70" t="s">
        <v>2301</v>
      </c>
    </row>
    <row r="71" spans="1:15" x14ac:dyDescent="0.3">
      <c r="A71" s="45" t="s">
        <v>560</v>
      </c>
      <c r="B71" s="45" t="s">
        <v>2210</v>
      </c>
      <c r="C71" s="45">
        <v>43</v>
      </c>
      <c r="D71" s="46">
        <f>-ROUND(SUMIF('Trial Balance'!P:P,L71,'Trial Balance'!H:H),0)</f>
        <v>0</v>
      </c>
      <c r="E71" s="46">
        <f>ROUND(SUMIF('Trial Balance'!Q:Q,M71,'Trial Balance'!J:J),0)</f>
        <v>0</v>
      </c>
      <c r="F71" s="46">
        <f>ROUND(SUMIF('Trial Balance'!R:R,N71,'Trial Balance'!I:I),0)</f>
        <v>0</v>
      </c>
      <c r="G71" s="46">
        <f t="shared" si="11"/>
        <v>0</v>
      </c>
      <c r="L71" t="s">
        <v>2061</v>
      </c>
      <c r="M71" t="s">
        <v>2062</v>
      </c>
      <c r="N71" t="s">
        <v>2063</v>
      </c>
      <c r="O71" t="s">
        <v>2302</v>
      </c>
    </row>
    <row r="72" spans="1:15" x14ac:dyDescent="0.3">
      <c r="A72" s="45" t="s">
        <v>561</v>
      </c>
      <c r="B72" s="45" t="s">
        <v>2213</v>
      </c>
      <c r="C72" s="45">
        <v>44</v>
      </c>
      <c r="D72" s="46">
        <f>-ROUND(SUMIF('Trial Balance'!P:P,L72,'Trial Balance'!H:H),0)</f>
        <v>0</v>
      </c>
      <c r="E72" s="46">
        <f>ROUND(SUMIF('Trial Balance'!Q:Q,M72,'Trial Balance'!J:J),0)</f>
        <v>0</v>
      </c>
      <c r="F72" s="46">
        <f>ROUND(SUMIF('Trial Balance'!R:R,N72,'Trial Balance'!I:I),0)</f>
        <v>0</v>
      </c>
      <c r="G72" s="46">
        <f t="shared" si="11"/>
        <v>0</v>
      </c>
      <c r="L72" t="s">
        <v>2138</v>
      </c>
      <c r="M72" t="s">
        <v>2139</v>
      </c>
      <c r="N72" t="s">
        <v>2140</v>
      </c>
      <c r="O72" t="s">
        <v>2303</v>
      </c>
    </row>
    <row r="73" spans="1:15" x14ac:dyDescent="0.3">
      <c r="A73" s="45" t="s">
        <v>562</v>
      </c>
      <c r="B73" s="45" t="s">
        <v>2216</v>
      </c>
      <c r="C73" s="45">
        <v>45</v>
      </c>
      <c r="D73" s="46">
        <f>-ROUND(SUMIF('Trial Balance'!P:P,L73,'Trial Balance'!H:H),0)</f>
        <v>0</v>
      </c>
      <c r="E73" s="46">
        <f>ROUND(SUMIF('Trial Balance'!Q:Q,M73,'Trial Balance'!J:J),0)</f>
        <v>0</v>
      </c>
      <c r="F73" s="46">
        <f>ROUND(SUMIF('Trial Balance'!R:R,N73,'Trial Balance'!I:I),0)</f>
        <v>0</v>
      </c>
      <c r="G73" s="46">
        <f t="shared" si="11"/>
        <v>0</v>
      </c>
      <c r="L73" t="s">
        <v>2141</v>
      </c>
      <c r="M73" t="s">
        <v>2142</v>
      </c>
      <c r="N73" t="s">
        <v>2143</v>
      </c>
      <c r="O73" t="s">
        <v>2304</v>
      </c>
    </row>
    <row r="74" spans="1:15" x14ac:dyDescent="0.3">
      <c r="A74" s="45" t="s">
        <v>564</v>
      </c>
      <c r="B74" s="45" t="s">
        <v>2219</v>
      </c>
      <c r="C74" s="45">
        <v>46</v>
      </c>
      <c r="D74" s="46">
        <f>-ROUND(SUMIF('Trial Balance'!P:P,L74,'Trial Balance'!H:H),0)</f>
        <v>0</v>
      </c>
      <c r="E74" s="46">
        <f>ROUND(SUMIF('Trial Balance'!Q:Q,M74,'Trial Balance'!J:J),0)</f>
        <v>0</v>
      </c>
      <c r="F74" s="46">
        <f>ROUND(SUMIF('Trial Balance'!R:R,N74,'Trial Balance'!I:I),0)</f>
        <v>0</v>
      </c>
      <c r="G74" s="46">
        <f t="shared" si="11"/>
        <v>0</v>
      </c>
      <c r="L74" t="s">
        <v>2150</v>
      </c>
      <c r="M74" t="s">
        <v>2151</v>
      </c>
      <c r="N74" t="s">
        <v>2152</v>
      </c>
      <c r="O74" t="s">
        <v>2305</v>
      </c>
    </row>
    <row r="75" spans="1:15" x14ac:dyDescent="0.3">
      <c r="A75" s="45" t="s">
        <v>565</v>
      </c>
      <c r="B75" s="45" t="s">
        <v>2222</v>
      </c>
      <c r="C75" s="45">
        <v>47</v>
      </c>
      <c r="D75" s="46">
        <f>-ROUND(SUMIF('Trial Balance'!P:P,L75,'Trial Balance'!H:H),0)</f>
        <v>0</v>
      </c>
      <c r="E75" s="46">
        <f>ROUND(SUMIF('Trial Balance'!Q:Q,M75,'Trial Balance'!J:J),0)</f>
        <v>0</v>
      </c>
      <c r="F75" s="46">
        <f>ROUND(SUMIF('Trial Balance'!R:R,N75,'Trial Balance'!I:I),0)</f>
        <v>0</v>
      </c>
      <c r="G75" s="46">
        <f t="shared" si="11"/>
        <v>0</v>
      </c>
      <c r="L75" t="s">
        <v>2153</v>
      </c>
      <c r="M75" t="s">
        <v>2154</v>
      </c>
      <c r="N75" t="s">
        <v>2155</v>
      </c>
      <c r="O75" t="s">
        <v>2306</v>
      </c>
    </row>
    <row r="76" spans="1:15" x14ac:dyDescent="0.3">
      <c r="A76" s="45" t="s">
        <v>563</v>
      </c>
      <c r="B76" s="45" t="s">
        <v>2225</v>
      </c>
      <c r="C76" s="45">
        <v>48</v>
      </c>
      <c r="D76" s="46">
        <f>-ROUND(SUMIF('Trial Balance'!P:P,L76,'Trial Balance'!H:H),0)</f>
        <v>0</v>
      </c>
      <c r="E76" s="46">
        <f>ROUND(SUMIF('Trial Balance'!Q:Q,M76,'Trial Balance'!J:J),0)</f>
        <v>0</v>
      </c>
      <c r="F76" s="46">
        <f>ROUND(SUMIF('Trial Balance'!R:R,N76,'Trial Balance'!I:I),0)</f>
        <v>0</v>
      </c>
      <c r="G76" s="46">
        <f t="shared" si="11"/>
        <v>0</v>
      </c>
      <c r="L76" t="s">
        <v>2144</v>
      </c>
      <c r="M76" t="s">
        <v>2145</v>
      </c>
      <c r="N76" t="s">
        <v>2146</v>
      </c>
      <c r="O76" t="s">
        <v>2307</v>
      </c>
    </row>
    <row r="77" spans="1:15" x14ac:dyDescent="0.3">
      <c r="A77" s="45" t="s">
        <v>2228</v>
      </c>
      <c r="B77" s="45" t="s">
        <v>2229</v>
      </c>
      <c r="C77" s="45">
        <v>49</v>
      </c>
      <c r="D77" s="46">
        <f>-ROUND(SUMIF('Trial Balance'!P:P,L77,'Trial Balance'!H:H),0)</f>
        <v>0</v>
      </c>
      <c r="E77" s="46">
        <f>ROUND(SUMIF('Trial Balance'!Q:Q,M77,'Trial Balance'!J:J),0)</f>
        <v>0</v>
      </c>
      <c r="F77" s="46">
        <f>ROUND(SUMIF('Trial Balance'!R:R,N77,'Trial Balance'!I:I),0)</f>
        <v>0</v>
      </c>
      <c r="G77" s="46">
        <f t="shared" si="11"/>
        <v>0</v>
      </c>
      <c r="L77" t="s">
        <v>2147</v>
      </c>
      <c r="M77" t="s">
        <v>2148</v>
      </c>
      <c r="N77" t="s">
        <v>2149</v>
      </c>
      <c r="O77" t="s">
        <v>2308</v>
      </c>
    </row>
    <row r="78" spans="1:15" x14ac:dyDescent="0.3">
      <c r="A78" s="45" t="s">
        <v>566</v>
      </c>
      <c r="B78" s="45" t="s">
        <v>2232</v>
      </c>
      <c r="C78" s="45">
        <v>50</v>
      </c>
      <c r="D78" s="46">
        <f>-ROUND(SUMIF('Trial Balance'!P:P,L78,'Trial Balance'!H:H),0)</f>
        <v>0</v>
      </c>
      <c r="E78" s="46">
        <f>ROUND(SUMIF('Trial Balance'!Q:Q,M78,'Trial Balance'!J:J),0)</f>
        <v>0</v>
      </c>
      <c r="F78" s="46">
        <f>ROUND(SUMIF('Trial Balance'!R:R,N78,'Trial Balance'!I:I),0)</f>
        <v>0</v>
      </c>
      <c r="G78" s="46">
        <f t="shared" si="11"/>
        <v>0</v>
      </c>
      <c r="H78" s="70" t="s">
        <v>583</v>
      </c>
      <c r="I78" s="168" t="s">
        <v>756</v>
      </c>
      <c r="J78" s="38" t="s">
        <v>207</v>
      </c>
      <c r="L78" t="s">
        <v>578</v>
      </c>
      <c r="M78" t="s">
        <v>579</v>
      </c>
      <c r="N78" t="s">
        <v>580</v>
      </c>
      <c r="O78" t="s">
        <v>581</v>
      </c>
    </row>
    <row r="79" spans="1:15" s="3" customFormat="1" x14ac:dyDescent="0.3">
      <c r="A79" s="44" t="s">
        <v>2309</v>
      </c>
      <c r="B79" s="44" t="s">
        <v>2310</v>
      </c>
      <c r="C79" s="44">
        <v>51</v>
      </c>
      <c r="D79" s="46">
        <f>SUM(D69:D78)</f>
        <v>0</v>
      </c>
      <c r="E79" s="46">
        <f t="shared" ref="E79:G79" si="12">SUM(E69:E78)</f>
        <v>0</v>
      </c>
      <c r="F79" s="46">
        <f t="shared" si="12"/>
        <v>0</v>
      </c>
      <c r="G79" s="46">
        <f t="shared" si="12"/>
        <v>0</v>
      </c>
      <c r="H79" s="25">
        <f>H34-G56-G79</f>
        <v>0</v>
      </c>
      <c r="I79" s="170">
        <f>SUMIF('1. F10'!F:F,"BS17",'1. F10'!E:E)</f>
        <v>0</v>
      </c>
      <c r="J79" s="27">
        <f>H79-I79</f>
        <v>0</v>
      </c>
      <c r="L79" s="3" t="s">
        <v>2311</v>
      </c>
      <c r="M79" s="3" t="s">
        <v>2312</v>
      </c>
      <c r="N79" s="3" t="s">
        <v>2313</v>
      </c>
      <c r="O79" s="3" t="s">
        <v>2314</v>
      </c>
    </row>
    <row r="80" spans="1:15" s="3" customFormat="1" x14ac:dyDescent="0.3">
      <c r="A80" s="44" t="s">
        <v>567</v>
      </c>
      <c r="B80" s="44" t="s">
        <v>582</v>
      </c>
      <c r="C80" s="44">
        <v>52</v>
      </c>
      <c r="D80" s="76">
        <f>-ROUND(SUMIF('Trial Balance'!P:P,L80,'Trial Balance'!H:H),0)</f>
        <v>0</v>
      </c>
      <c r="E80" s="76">
        <f>ROUND(SUMIF('Trial Balance'!Q:Q,M80,'Trial Balance'!J:J),0)</f>
        <v>0</v>
      </c>
      <c r="F80" s="76">
        <f>ROUND(SUMIF('Trial Balance'!R:R,N80,'Trial Balance'!I:I),0)</f>
        <v>0</v>
      </c>
      <c r="G80" s="76">
        <f t="shared" ref="G80" si="13">D80+E80-F80</f>
        <v>0</v>
      </c>
      <c r="H80" s="25">
        <f>H35-G80</f>
        <v>0</v>
      </c>
      <c r="I80" s="170">
        <f>SUMIF('1. F10'!F:F,"BS24",'1. F10'!E:E)</f>
        <v>0</v>
      </c>
      <c r="J80" s="27">
        <f>H80-I80</f>
        <v>0</v>
      </c>
      <c r="L80" s="3" t="s">
        <v>2156</v>
      </c>
      <c r="M80" s="3" t="s">
        <v>2157</v>
      </c>
      <c r="N80" s="3" t="s">
        <v>2158</v>
      </c>
      <c r="O80" s="3" t="s">
        <v>2315</v>
      </c>
    </row>
    <row r="81" spans="1:15" s="3" customFormat="1" ht="24" x14ac:dyDescent="0.3">
      <c r="A81" s="171" t="s">
        <v>2316</v>
      </c>
      <c r="B81" s="171" t="s">
        <v>2317</v>
      </c>
      <c r="C81" s="44">
        <v>53</v>
      </c>
      <c r="D81" s="44">
        <v>0</v>
      </c>
      <c r="E81" s="44">
        <v>0</v>
      </c>
      <c r="F81" s="44">
        <v>0</v>
      </c>
      <c r="G81" s="44">
        <v>0</v>
      </c>
      <c r="L81" s="3" t="s">
        <v>2318</v>
      </c>
      <c r="M81" s="3" t="s">
        <v>2319</v>
      </c>
      <c r="N81" s="3" t="s">
        <v>2320</v>
      </c>
      <c r="O81" s="3" t="s">
        <v>2321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M40"/>
  <sheetViews>
    <sheetView showGridLines="0" topLeftCell="D22" workbookViewId="0">
      <selection activeCell="D37" sqref="D37"/>
    </sheetView>
  </sheetViews>
  <sheetFormatPr defaultRowHeight="12" outlineLevelCol="1" x14ac:dyDescent="0.3"/>
  <cols>
    <col min="1" max="1" width="20.44140625" customWidth="1" outlineLevel="1"/>
    <col min="2" max="2" width="5" customWidth="1" outlineLevel="1"/>
    <col min="3" max="3" width="32.44140625" customWidth="1" outlineLevel="1"/>
    <col min="4" max="4" width="1.44140625" customWidth="1" outlineLevel="1"/>
    <col min="5" max="5" width="55.77734375" bestFit="1" customWidth="1"/>
    <col min="6" max="6" width="6.44140625" bestFit="1" customWidth="1"/>
    <col min="7" max="7" width="11.44140625" bestFit="1" customWidth="1"/>
    <col min="8" max="8" width="15.33203125" bestFit="1" customWidth="1"/>
    <col min="9" max="9" width="12.6640625" bestFit="1" customWidth="1"/>
    <col min="10" max="10" width="15.33203125" bestFit="1" customWidth="1"/>
    <col min="11" max="11" width="12.6640625" bestFit="1" customWidth="1"/>
    <col min="12" max="12" width="11.44140625" bestFit="1" customWidth="1"/>
  </cols>
  <sheetData>
    <row r="1" spans="1:12" x14ac:dyDescent="0.3">
      <c r="E1" s="1" t="str">
        <f>'Trial Balance'!A1</f>
        <v>Companie:</v>
      </c>
      <c r="F1" s="18">
        <f>'Trial Balance'!B1</f>
        <v>0</v>
      </c>
    </row>
    <row r="2" spans="1:12" x14ac:dyDescent="0.3">
      <c r="E2" s="1" t="str">
        <f>'Trial Balance'!A2</f>
        <v xml:space="preserve">Adresa:                    </v>
      </c>
      <c r="F2" s="18">
        <f>'Trial Balance'!B2</f>
        <v>0</v>
      </c>
    </row>
    <row r="3" spans="1:12" x14ac:dyDescent="0.3">
      <c r="E3" s="1" t="str">
        <f>'Trial Balance'!A3</f>
        <v xml:space="preserve">Cod fiscal TVA: </v>
      </c>
      <c r="F3" s="18">
        <f>'Trial Balance'!B3</f>
        <v>0</v>
      </c>
    </row>
    <row r="4" spans="1:12" x14ac:dyDescent="0.3">
      <c r="E4" s="1" t="str">
        <f>'Trial Balance'!A4</f>
        <v xml:space="preserve">Nr. de inregistrare:      </v>
      </c>
      <c r="F4" s="18">
        <f>'Trial Balance'!B4</f>
        <v>0</v>
      </c>
    </row>
    <row r="5" spans="1:12" x14ac:dyDescent="0.3">
      <c r="E5" s="1" t="str">
        <f>'Trial Balance'!A5</f>
        <v xml:space="preserve">Tipul companiei:      </v>
      </c>
      <c r="F5" s="18">
        <f>'Trial Balance'!B5</f>
        <v>0</v>
      </c>
    </row>
    <row r="6" spans="1:12" x14ac:dyDescent="0.3">
      <c r="E6" s="1" t="str">
        <f>'Trial Balance'!A6</f>
        <v xml:space="preserve">Activitate principala:         </v>
      </c>
      <c r="F6" s="18">
        <f>'Trial Balance'!B6</f>
        <v>0</v>
      </c>
    </row>
    <row r="7" spans="1:12" x14ac:dyDescent="0.3">
      <c r="E7" s="1" t="str">
        <f>'Trial Balance'!A7</f>
        <v>An financiar</v>
      </c>
      <c r="F7" s="18">
        <f>'Trial Balance'!B7</f>
        <v>0</v>
      </c>
    </row>
    <row r="9" spans="1:12" s="3" customFormat="1" x14ac:dyDescent="0.3">
      <c r="E9" s="121" t="s">
        <v>48</v>
      </c>
      <c r="F9" s="122"/>
      <c r="G9" s="122" t="s">
        <v>584</v>
      </c>
      <c r="H9" s="123" t="s">
        <v>585</v>
      </c>
      <c r="I9" s="122" t="s">
        <v>586</v>
      </c>
      <c r="J9" s="123" t="s">
        <v>587</v>
      </c>
      <c r="K9" s="122" t="s">
        <v>588</v>
      </c>
      <c r="L9" s="124" t="s">
        <v>584</v>
      </c>
    </row>
    <row r="10" spans="1:12" x14ac:dyDescent="0.3">
      <c r="A10" s="3" t="s">
        <v>47</v>
      </c>
      <c r="B10" s="3" t="s">
        <v>2</v>
      </c>
      <c r="C10" s="3" t="s">
        <v>23</v>
      </c>
      <c r="E10" s="125"/>
      <c r="F10" s="126"/>
      <c r="G10" s="127">
        <f>'Trial Balance'!J6</f>
        <v>-1</v>
      </c>
      <c r="H10" s="127" t="s">
        <v>589</v>
      </c>
      <c r="I10" s="128" t="s">
        <v>590</v>
      </c>
      <c r="J10" s="127" t="s">
        <v>589</v>
      </c>
      <c r="K10" s="128" t="s">
        <v>590</v>
      </c>
      <c r="L10" s="129">
        <f>'Trial Balance'!K6</f>
        <v>0</v>
      </c>
    </row>
    <row r="11" spans="1:12" x14ac:dyDescent="0.3">
      <c r="A11" t="s">
        <v>591</v>
      </c>
      <c r="B11">
        <v>1012</v>
      </c>
      <c r="C11" t="s">
        <v>592</v>
      </c>
      <c r="D11" t="s">
        <v>542</v>
      </c>
      <c r="E11" s="45" t="s">
        <v>593</v>
      </c>
      <c r="F11" s="45"/>
      <c r="G11" s="46">
        <f>-ROUND(SUMIF('Trial Balance'!E:E,B11,'Trial Balance'!H:H)+SUMIF('Trial Balance'!D:D,B11,'Trial Balance'!H:H),0)</f>
        <v>0</v>
      </c>
      <c r="H11" s="46">
        <f>ROUND(SUMIF('Trial Balance'!E:E,B11,'Trial Balance'!J:J)+SUMIF('Trial Balance'!D:D,B11,'Trial Balance'!J:J),0)</f>
        <v>0</v>
      </c>
      <c r="I11" s="46"/>
      <c r="J11" s="46">
        <f>ROUND(SUMIF('Trial Balance'!E:E,B11,'Trial Balance'!I:I)+SUMIF('Trial Balance'!D:D,B11,'Trial Balance'!I:I),0)</f>
        <v>0</v>
      </c>
      <c r="K11" s="46"/>
      <c r="L11" s="46">
        <f t="shared" ref="L11:L37" si="0">G11+H11-J11</f>
        <v>0</v>
      </c>
    </row>
    <row r="12" spans="1:12" x14ac:dyDescent="0.3">
      <c r="A12" t="s">
        <v>594</v>
      </c>
      <c r="B12">
        <v>1011</v>
      </c>
      <c r="C12" t="s">
        <v>595</v>
      </c>
      <c r="D12" t="s">
        <v>542</v>
      </c>
      <c r="E12" s="45" t="s">
        <v>596</v>
      </c>
      <c r="F12" s="45"/>
      <c r="G12" s="46">
        <f>-ROUND(SUMIF('Trial Balance'!E:E,B12,'Trial Balance'!H:H)+SUMIF('Trial Balance'!D:D,B12,'Trial Balance'!H:H),0)</f>
        <v>0</v>
      </c>
      <c r="H12" s="46">
        <f>ROUND(SUMIF('Trial Balance'!E:E,B12,'Trial Balance'!J:J)+SUMIF('Trial Balance'!D:D,B12,'Trial Balance'!J:J),0)</f>
        <v>0</v>
      </c>
      <c r="I12" s="46"/>
      <c r="J12" s="46">
        <f>ROUND(SUMIF('Trial Balance'!E:E,B12,'Trial Balance'!I:I)+SUMIF('Trial Balance'!D:D,B12,'Trial Balance'!I:I),0)</f>
        <v>0</v>
      </c>
      <c r="K12" s="46"/>
      <c r="L12" s="46">
        <f t="shared" si="0"/>
        <v>0</v>
      </c>
    </row>
    <row r="13" spans="1:12" x14ac:dyDescent="0.3">
      <c r="A13" t="s">
        <v>597</v>
      </c>
      <c r="B13">
        <v>1015</v>
      </c>
      <c r="C13" t="s">
        <v>598</v>
      </c>
      <c r="D13" t="s">
        <v>542</v>
      </c>
      <c r="E13" s="45" t="s">
        <v>599</v>
      </c>
      <c r="F13" s="45"/>
      <c r="G13" s="46">
        <f>-ROUND(SUMIF('Trial Balance'!E:E,B13,'Trial Balance'!H:H)+SUMIF('Trial Balance'!D:D,B13,'Trial Balance'!H:H),0)</f>
        <v>0</v>
      </c>
      <c r="H13" s="46">
        <f>ROUND(SUMIF('Trial Balance'!E:E,B13,'Trial Balance'!J:J)+SUMIF('Trial Balance'!D:D,B13,'Trial Balance'!J:J),0)</f>
        <v>0</v>
      </c>
      <c r="I13" s="46"/>
      <c r="J13" s="46">
        <f>ROUND(SUMIF('Trial Balance'!E:E,B13,'Trial Balance'!I:I)+SUMIF('Trial Balance'!D:D,B13,'Trial Balance'!I:I),0)</f>
        <v>0</v>
      </c>
      <c r="K13" s="46"/>
      <c r="L13" s="46">
        <f t="shared" si="0"/>
        <v>0</v>
      </c>
    </row>
    <row r="14" spans="1:12" x14ac:dyDescent="0.3">
      <c r="A14" t="s">
        <v>600</v>
      </c>
      <c r="B14">
        <v>1018</v>
      </c>
      <c r="C14" t="s">
        <v>601</v>
      </c>
      <c r="D14" t="s">
        <v>542</v>
      </c>
      <c r="E14" s="45" t="s">
        <v>602</v>
      </c>
      <c r="F14" s="45"/>
      <c r="G14" s="46">
        <f>-ROUND(SUMIF('Trial Balance'!E:E,B14,'Trial Balance'!H:H)+SUMIF('Trial Balance'!D:D,B14,'Trial Balance'!H:H),0)</f>
        <v>0</v>
      </c>
      <c r="H14" s="46">
        <f>ROUND(SUMIF('Trial Balance'!E:E,B14,'Trial Balance'!J:J)+SUMIF('Trial Balance'!D:D,B14,'Trial Balance'!J:J),0)</f>
        <v>0</v>
      </c>
      <c r="I14" s="46"/>
      <c r="J14" s="46">
        <f>ROUND(SUMIF('Trial Balance'!E:E,B14,'Trial Balance'!I:I)+SUMIF('Trial Balance'!D:D,B14,'Trial Balance'!I:I),0)</f>
        <v>0</v>
      </c>
      <c r="K14" s="46"/>
      <c r="L14" s="46">
        <f t="shared" si="0"/>
        <v>0</v>
      </c>
    </row>
    <row r="15" spans="1:12" x14ac:dyDescent="0.3">
      <c r="A15" t="s">
        <v>603</v>
      </c>
      <c r="B15">
        <v>103</v>
      </c>
      <c r="C15" t="s">
        <v>604</v>
      </c>
      <c r="D15" t="s">
        <v>542</v>
      </c>
      <c r="E15" s="45" t="s">
        <v>605</v>
      </c>
      <c r="F15" s="45"/>
      <c r="G15" s="46">
        <f>-ROUND(SUMIF('Trial Balance'!E:E,B15,'Trial Balance'!H:H)+SUMIF('Trial Balance'!D:D,B15,'Trial Balance'!H:H),0)</f>
        <v>0</v>
      </c>
      <c r="H15" s="46">
        <f>ROUND(SUMIF('Trial Balance'!E:E,B15,'Trial Balance'!J:J)+SUMIF('Trial Balance'!D:D,B15,'Trial Balance'!J:J),0)</f>
        <v>0</v>
      </c>
      <c r="I15" s="46"/>
      <c r="J15" s="46">
        <f>ROUND(SUMIF('Trial Balance'!E:E,B15,'Trial Balance'!I:I)+SUMIF('Trial Balance'!D:D,B15,'Trial Balance'!I:I),0)</f>
        <v>0</v>
      </c>
      <c r="K15" s="46"/>
      <c r="L15" s="46">
        <f t="shared" si="0"/>
        <v>0</v>
      </c>
    </row>
    <row r="16" spans="1:12" x14ac:dyDescent="0.3">
      <c r="A16" t="s">
        <v>606</v>
      </c>
      <c r="B16">
        <v>104</v>
      </c>
      <c r="C16" t="s">
        <v>607</v>
      </c>
      <c r="D16" t="s">
        <v>542</v>
      </c>
      <c r="E16" s="45" t="s">
        <v>608</v>
      </c>
      <c r="F16" s="45"/>
      <c r="G16" s="46">
        <f>-ROUND(SUMIF('Trial Balance'!E:E,B16,'Trial Balance'!H:H)+SUMIF('Trial Balance'!D:D,B16,'Trial Balance'!H:H),0)</f>
        <v>0</v>
      </c>
      <c r="H16" s="46">
        <f>ROUND(SUMIF('Trial Balance'!E:E,B16,'Trial Balance'!J:J)+SUMIF('Trial Balance'!D:D,B16,'Trial Balance'!J:J),0)</f>
        <v>0</v>
      </c>
      <c r="I16" s="46"/>
      <c r="J16" s="46">
        <f>ROUND(SUMIF('Trial Balance'!E:E,B16,'Trial Balance'!I:I)+SUMIF('Trial Balance'!D:D,B16,'Trial Balance'!I:I),0)</f>
        <v>0</v>
      </c>
      <c r="K16" s="46"/>
      <c r="L16" s="46">
        <f t="shared" si="0"/>
        <v>0</v>
      </c>
    </row>
    <row r="17" spans="1:13" x14ac:dyDescent="0.3">
      <c r="A17" t="s">
        <v>609</v>
      </c>
      <c r="B17">
        <v>105</v>
      </c>
      <c r="C17" t="s">
        <v>610</v>
      </c>
      <c r="D17" t="s">
        <v>542</v>
      </c>
      <c r="E17" s="45" t="s">
        <v>611</v>
      </c>
      <c r="F17" s="45"/>
      <c r="G17" s="46">
        <f>-ROUND(SUMIF('Trial Balance'!E:E,B17,'Trial Balance'!H:H)+SUMIF('Trial Balance'!D:D,B17,'Trial Balance'!H:H),0)</f>
        <v>0</v>
      </c>
      <c r="H17" s="46">
        <f>ROUND(SUMIF('Trial Balance'!E:E,B17,'Trial Balance'!J:J)+SUMIF('Trial Balance'!D:D,B17,'Trial Balance'!J:J),0)</f>
        <v>0</v>
      </c>
      <c r="I17" s="46"/>
      <c r="J17" s="46">
        <f>ROUND(SUMIF('Trial Balance'!E:E,B17,'Trial Balance'!I:I)+SUMIF('Trial Balance'!D:D,B17,'Trial Balance'!I:I),0)</f>
        <v>0</v>
      </c>
      <c r="K17" s="46"/>
      <c r="L17" s="46">
        <f t="shared" si="0"/>
        <v>0</v>
      </c>
      <c r="M17" s="25"/>
    </row>
    <row r="18" spans="1:13" x14ac:dyDescent="0.3">
      <c r="A18" t="s">
        <v>612</v>
      </c>
      <c r="B18">
        <v>1061</v>
      </c>
      <c r="C18" t="s">
        <v>613</v>
      </c>
      <c r="D18" t="s">
        <v>542</v>
      </c>
      <c r="E18" s="45" t="s">
        <v>38</v>
      </c>
      <c r="F18" s="45"/>
      <c r="G18" s="46">
        <f>-ROUND(SUMIF('Trial Balance'!E:E,B18,'Trial Balance'!H:H)+SUMIF('Trial Balance'!D:D,B18,'Trial Balance'!H:H),0)</f>
        <v>0</v>
      </c>
      <c r="H18" s="46">
        <f>ROUND(SUMIF('Trial Balance'!E:E,B18,'Trial Balance'!J:J)+SUMIF('Trial Balance'!D:D,B18,'Trial Balance'!J:J),0)</f>
        <v>0</v>
      </c>
      <c r="I18" s="46"/>
      <c r="J18" s="46">
        <f>ROUND(SUMIF('Trial Balance'!E:E,B18,'Trial Balance'!I:I)+SUMIF('Trial Balance'!D:D,B18,'Trial Balance'!I:I),0)</f>
        <v>0</v>
      </c>
      <c r="K18" s="46"/>
      <c r="L18" s="46">
        <f t="shared" si="0"/>
        <v>0</v>
      </c>
    </row>
    <row r="19" spans="1:13" x14ac:dyDescent="0.3">
      <c r="A19" t="s">
        <v>614</v>
      </c>
      <c r="B19">
        <v>1063</v>
      </c>
      <c r="C19" t="s">
        <v>615</v>
      </c>
      <c r="D19" t="s">
        <v>542</v>
      </c>
      <c r="E19" s="45" t="s">
        <v>616</v>
      </c>
      <c r="F19" s="45"/>
      <c r="G19" s="46">
        <f>-ROUND(SUMIF('Trial Balance'!E:E,B19,'Trial Balance'!H:H)+SUMIF('Trial Balance'!D:D,B19,'Trial Balance'!H:H),0)</f>
        <v>0</v>
      </c>
      <c r="H19" s="46">
        <f>ROUND(SUMIF('Trial Balance'!E:E,B19,'Trial Balance'!J:J)+SUMIF('Trial Balance'!D:D,B19,'Trial Balance'!J:J),0)</f>
        <v>0</v>
      </c>
      <c r="I19" s="46"/>
      <c r="J19" s="46">
        <f>ROUND(SUMIF('Trial Balance'!E:E,B19,'Trial Balance'!I:I)+SUMIF('Trial Balance'!D:D,B19,'Trial Balance'!I:I),0)</f>
        <v>0</v>
      </c>
      <c r="K19" s="46"/>
      <c r="L19" s="46">
        <f t="shared" si="0"/>
        <v>0</v>
      </c>
    </row>
    <row r="20" spans="1:13" x14ac:dyDescent="0.3">
      <c r="A20" t="s">
        <v>617</v>
      </c>
      <c r="B20">
        <v>1068</v>
      </c>
      <c r="C20" t="s">
        <v>618</v>
      </c>
      <c r="D20" t="s">
        <v>542</v>
      </c>
      <c r="E20" s="45" t="s">
        <v>619</v>
      </c>
      <c r="F20" s="45"/>
      <c r="G20" s="46">
        <f>-ROUND(SUMIF('Trial Balance'!E:E,B20,'Trial Balance'!H:H)+SUMIF('Trial Balance'!D:D,B20,'Trial Balance'!H:H),0)</f>
        <v>0</v>
      </c>
      <c r="H20" s="46">
        <f>ROUND(SUMIF('Trial Balance'!E:E,B20,'Trial Balance'!J:J)+SUMIF('Trial Balance'!D:D,B20,'Trial Balance'!J:J),0)</f>
        <v>0</v>
      </c>
      <c r="I20" s="46"/>
      <c r="J20" s="46">
        <f>ROUND(SUMIF('Trial Balance'!E:E,B20,'Trial Balance'!I:I)+SUMIF('Trial Balance'!D:D,B20,'Trial Balance'!I:I),0)</f>
        <v>0</v>
      </c>
      <c r="K20" s="46"/>
      <c r="L20" s="46">
        <f t="shared" si="0"/>
        <v>0</v>
      </c>
    </row>
    <row r="21" spans="1:13" x14ac:dyDescent="0.3">
      <c r="A21" t="s">
        <v>620</v>
      </c>
      <c r="B21">
        <v>109</v>
      </c>
      <c r="C21" t="s">
        <v>621</v>
      </c>
      <c r="D21" t="s">
        <v>542</v>
      </c>
      <c r="E21" s="45" t="s">
        <v>622</v>
      </c>
      <c r="F21" s="45"/>
      <c r="G21" s="46">
        <f>-ROUND(SUMIF('Trial Balance'!E:E,B21,'Trial Balance'!H:H)+SUMIF('Trial Balance'!D:D,B21,'Trial Balance'!H:H),0)</f>
        <v>0</v>
      </c>
      <c r="H21" s="46">
        <f>ROUND(SUMIF('Trial Balance'!E:E,B21,'Trial Balance'!J:J)+SUMIF('Trial Balance'!D:D,B21,'Trial Balance'!J:J),0)</f>
        <v>0</v>
      </c>
      <c r="I21" s="46"/>
      <c r="J21" s="46">
        <f>ROUND(SUMIF('Trial Balance'!E:E,B21,'Trial Balance'!I:I)+SUMIF('Trial Balance'!D:D,B21,'Trial Balance'!I:I),0)</f>
        <v>0</v>
      </c>
      <c r="K21" s="46"/>
      <c r="L21" s="46">
        <f t="shared" si="0"/>
        <v>0</v>
      </c>
    </row>
    <row r="22" spans="1:13" x14ac:dyDescent="0.3">
      <c r="A22" t="s">
        <v>623</v>
      </c>
      <c r="B22">
        <v>141</v>
      </c>
      <c r="C22" t="s">
        <v>624</v>
      </c>
      <c r="D22" t="s">
        <v>542</v>
      </c>
      <c r="E22" s="45" t="s">
        <v>625</v>
      </c>
      <c r="F22" s="45"/>
      <c r="G22" s="46">
        <f>-ROUND(SUMIF('Trial Balance'!E:E,B22,'Trial Balance'!H:H)+SUMIF('Trial Balance'!D:D,B22,'Trial Balance'!H:H),0)</f>
        <v>0</v>
      </c>
      <c r="H22" s="46">
        <f>ROUND(SUMIF('Trial Balance'!E:E,B22,'Trial Balance'!J:J)+SUMIF('Trial Balance'!D:D,B22,'Trial Balance'!J:J),0)</f>
        <v>0</v>
      </c>
      <c r="I22" s="46"/>
      <c r="J22" s="46">
        <f>ROUND(SUMIF('Trial Balance'!E:E,B22,'Trial Balance'!I:I)+SUMIF('Trial Balance'!D:D,B22,'Trial Balance'!I:I),0)</f>
        <v>0</v>
      </c>
      <c r="K22" s="46"/>
      <c r="L22" s="46">
        <f t="shared" si="0"/>
        <v>0</v>
      </c>
    </row>
    <row r="23" spans="1:13" x14ac:dyDescent="0.3">
      <c r="A23" t="s">
        <v>626</v>
      </c>
      <c r="B23">
        <v>149</v>
      </c>
      <c r="C23" t="s">
        <v>627</v>
      </c>
      <c r="D23" t="s">
        <v>542</v>
      </c>
      <c r="E23" s="45" t="s">
        <v>628</v>
      </c>
      <c r="F23" s="45"/>
      <c r="G23" s="46">
        <f>-ROUND(SUMIF('Trial Balance'!E:E,B23,'Trial Balance'!H:H)+SUMIF('Trial Balance'!D:D,B23,'Trial Balance'!H:H),0)</f>
        <v>0</v>
      </c>
      <c r="H23" s="46">
        <f>ROUND(SUMIF('Trial Balance'!E:E,B23,'Trial Balance'!J:J)+SUMIF('Trial Balance'!D:D,B23,'Trial Balance'!J:J),0)</f>
        <v>0</v>
      </c>
      <c r="I23" s="46"/>
      <c r="J23" s="46">
        <f>ROUND(SUMIF('Trial Balance'!E:E,B23,'Trial Balance'!I:I)+SUMIF('Trial Balance'!D:D,B23,'Trial Balance'!I:I),0)</f>
        <v>0</v>
      </c>
      <c r="K23" s="46"/>
      <c r="L23" s="46">
        <f t="shared" si="0"/>
        <v>0</v>
      </c>
    </row>
    <row r="24" spans="1:13" x14ac:dyDescent="0.3">
      <c r="A24" t="s">
        <v>629</v>
      </c>
      <c r="B24">
        <v>1171</v>
      </c>
      <c r="C24" t="s">
        <v>630</v>
      </c>
      <c r="D24" t="s">
        <v>542</v>
      </c>
      <c r="E24" s="45" t="s">
        <v>631</v>
      </c>
      <c r="F24" s="45" t="s">
        <v>220</v>
      </c>
      <c r="G24" s="46">
        <f>IF('for SOCE'!$C$3="C",ABS('for SOCE'!$B$3),0)</f>
        <v>0</v>
      </c>
      <c r="H24" s="46">
        <f>IF(G24=0,0,ROUND(SUMIF('Trial Balance'!E:E,B24,'Trial Balance'!J:J)+SUMIF('Trial Balance'!D:D,B24,'Trial Balance'!J:J),0))</f>
        <v>0</v>
      </c>
      <c r="I24" s="46"/>
      <c r="J24" s="46">
        <f>IF(G24=0,0,ROUND(SUMIF('Trial Balance'!E:E,B24,'Trial Balance'!I:I)+SUMIF('Trial Balance'!D:D,B24,'Trial Balance'!I:I),0))</f>
        <v>0</v>
      </c>
      <c r="K24" s="46"/>
      <c r="L24" s="46">
        <f t="shared" si="0"/>
        <v>0</v>
      </c>
    </row>
    <row r="25" spans="1:13" x14ac:dyDescent="0.3">
      <c r="A25" t="s">
        <v>632</v>
      </c>
      <c r="B25">
        <v>1171</v>
      </c>
      <c r="C25" t="s">
        <v>630</v>
      </c>
      <c r="D25" t="s">
        <v>542</v>
      </c>
      <c r="E25" s="45" t="s">
        <v>633</v>
      </c>
      <c r="F25" s="45" t="s">
        <v>221</v>
      </c>
      <c r="G25" s="46">
        <f>IF('for SOCE'!$C$3="D",ABS('for SOCE'!$B$3),0)</f>
        <v>0</v>
      </c>
      <c r="H25" s="46">
        <f>IF(G25=0,0,ROUND(SUMIF('Trial Balance'!E:E,B25,'Trial Balance'!I:I)+SUMIF('Trial Balance'!D:D,B25,'Trial Balance'!I:I),0))</f>
        <v>0</v>
      </c>
      <c r="I25" s="46"/>
      <c r="J25" s="46">
        <f>IF(G25=0,0,ROUND(SUMIF('Trial Balance'!E:E,B25,'Trial Balance'!J:J)+SUMIF('Trial Balance'!D:D,B25,'Trial Balance'!J:J),0))</f>
        <v>0</v>
      </c>
      <c r="K25" s="46"/>
      <c r="L25" s="46">
        <f t="shared" si="0"/>
        <v>0</v>
      </c>
    </row>
    <row r="26" spans="1:13" x14ac:dyDescent="0.3">
      <c r="A26" t="s">
        <v>629</v>
      </c>
      <c r="B26">
        <v>1172</v>
      </c>
      <c r="C26" t="s">
        <v>634</v>
      </c>
      <c r="E26" s="45" t="s">
        <v>635</v>
      </c>
      <c r="F26" s="45" t="s">
        <v>220</v>
      </c>
      <c r="G26" s="46">
        <f>IF('for SOCE'!$C$4="C",ABS('for SOCE'!$B$4),0)</f>
        <v>0</v>
      </c>
      <c r="H26" s="46">
        <f>IF(G26=0,0,ROUND(SUMIF('Trial Balance'!E:E,B26,'Trial Balance'!J:J)+SUMIF('Trial Balance'!D:D,B26,'Trial Balance'!J:J),0))</f>
        <v>0</v>
      </c>
      <c r="I26" s="46"/>
      <c r="J26" s="46">
        <f>IF(G26=0,0,ROUND(SUMIF('Trial Balance'!E:E,B26,'Trial Balance'!I:I)+SUMIF('Trial Balance'!D:D,B26,'Trial Balance'!I:I),0))</f>
        <v>0</v>
      </c>
      <c r="K26" s="46"/>
      <c r="L26" s="46">
        <f t="shared" si="0"/>
        <v>0</v>
      </c>
    </row>
    <row r="27" spans="1:13" x14ac:dyDescent="0.3">
      <c r="A27" t="s">
        <v>632</v>
      </c>
      <c r="B27">
        <v>1172</v>
      </c>
      <c r="C27" t="s">
        <v>634</v>
      </c>
      <c r="E27" s="45" t="s">
        <v>636</v>
      </c>
      <c r="F27" s="45" t="s">
        <v>221</v>
      </c>
      <c r="G27" s="46">
        <f>IF('for SOCE'!$C$4="D",ABS('for SOCE'!$B$4),0)</f>
        <v>0</v>
      </c>
      <c r="H27" s="46">
        <f>IF(G27=0,0,ROUND(SUMIF('Trial Balance'!E:E,B27,'Trial Balance'!I:I)+SUMIF('Trial Balance'!D:D,B27,'Trial Balance'!I:I),0))</f>
        <v>0</v>
      </c>
      <c r="I27" s="46"/>
      <c r="J27" s="46">
        <f>IF(G27=0,0,ROUND(SUMIF('Trial Balance'!E:E,B27,'Trial Balance'!J:J)+SUMIF('Trial Balance'!D:D,B27,'Trial Balance'!J:J),0))</f>
        <v>0</v>
      </c>
      <c r="K27" s="46"/>
      <c r="L27" s="46">
        <f t="shared" si="0"/>
        <v>0</v>
      </c>
    </row>
    <row r="28" spans="1:13" x14ac:dyDescent="0.3">
      <c r="A28" t="s">
        <v>629</v>
      </c>
      <c r="B28">
        <v>1173</v>
      </c>
      <c r="C28" t="s">
        <v>637</v>
      </c>
      <c r="D28" t="s">
        <v>542</v>
      </c>
      <c r="E28" s="45" t="s">
        <v>638</v>
      </c>
      <c r="F28" s="45" t="s">
        <v>220</v>
      </c>
      <c r="G28" s="46">
        <f>IF('for SOCE'!$C$5="C",ABS('for SOCE'!$B$5),0)</f>
        <v>0</v>
      </c>
      <c r="H28" s="46">
        <f>IF(G28=0,0,ROUND(SUMIF('Trial Balance'!E:E,B28,'Trial Balance'!J:J)+SUMIF('Trial Balance'!D:D,B28,'Trial Balance'!J:J),0))</f>
        <v>0</v>
      </c>
      <c r="I28" s="46"/>
      <c r="J28" s="46">
        <f>IF(G28=0,0,ROUND(SUMIF('Trial Balance'!E:E,B28,'Trial Balance'!I:I)+SUMIF('Trial Balance'!D:D,B28,'Trial Balance'!I:I),0))</f>
        <v>0</v>
      </c>
      <c r="K28" s="46"/>
      <c r="L28" s="46">
        <f t="shared" si="0"/>
        <v>0</v>
      </c>
    </row>
    <row r="29" spans="1:13" x14ac:dyDescent="0.3">
      <c r="A29" t="s">
        <v>632</v>
      </c>
      <c r="B29">
        <v>1173</v>
      </c>
      <c r="C29" t="s">
        <v>637</v>
      </c>
      <c r="D29" t="s">
        <v>542</v>
      </c>
      <c r="E29" s="45" t="s">
        <v>639</v>
      </c>
      <c r="F29" s="45" t="s">
        <v>221</v>
      </c>
      <c r="G29" s="46">
        <f>IF('for SOCE'!$C$5="D",ABS('for SOCE'!$B$5),0)</f>
        <v>0</v>
      </c>
      <c r="H29" s="46">
        <f>IF(G29=0,0,ROUND(SUMIF('Trial Balance'!E:E,B29,'Trial Balance'!I:I)+SUMIF('Trial Balance'!D:D,B29,'Trial Balance'!I:I),0))</f>
        <v>0</v>
      </c>
      <c r="I29" s="46"/>
      <c r="J29" s="46">
        <f>IF(G29=0,0,ROUND(SUMIF('Trial Balance'!E:E,B29,'Trial Balance'!J:J)+SUMIF('Trial Balance'!D:D,B29,'Trial Balance'!J:J),0))</f>
        <v>0</v>
      </c>
      <c r="K29" s="46"/>
      <c r="L29" s="46">
        <f t="shared" si="0"/>
        <v>0</v>
      </c>
    </row>
    <row r="30" spans="1:13" x14ac:dyDescent="0.3">
      <c r="A30" t="s">
        <v>629</v>
      </c>
      <c r="B30">
        <v>1174</v>
      </c>
      <c r="C30" t="s">
        <v>640</v>
      </c>
      <c r="D30" t="s">
        <v>542</v>
      </c>
      <c r="E30" s="45" t="s">
        <v>641</v>
      </c>
      <c r="F30" s="45" t="s">
        <v>220</v>
      </c>
      <c r="G30" s="46">
        <f>IF('for SOCE'!$C$6="C",ABS('for SOCE'!$B$6),0)</f>
        <v>0</v>
      </c>
      <c r="H30" s="46">
        <f>IF(G30=0,0,ROUND(SUMIF('Trial Balance'!E:E,B30,'Trial Balance'!J:J)+SUMIF('Trial Balance'!D:D,B30,'Trial Balance'!J:J),0))</f>
        <v>0</v>
      </c>
      <c r="I30" s="46"/>
      <c r="J30" s="46">
        <f>IF(G30=0,0,ROUND(SUMIF('Trial Balance'!E:E,B30,'Trial Balance'!I:I)+SUMIF('Trial Balance'!D:D,B30,'Trial Balance'!I:I),0))</f>
        <v>0</v>
      </c>
      <c r="K30" s="46"/>
      <c r="L30" s="46">
        <f t="shared" si="0"/>
        <v>0</v>
      </c>
    </row>
    <row r="31" spans="1:13" x14ac:dyDescent="0.3">
      <c r="A31" t="s">
        <v>632</v>
      </c>
      <c r="B31">
        <v>1174</v>
      </c>
      <c r="C31" t="s">
        <v>640</v>
      </c>
      <c r="D31" t="s">
        <v>542</v>
      </c>
      <c r="E31" s="45" t="s">
        <v>642</v>
      </c>
      <c r="F31" s="45" t="s">
        <v>221</v>
      </c>
      <c r="G31" s="46">
        <f>IF('for SOCE'!$C$6="D",ABS('for SOCE'!$B$6),0)</f>
        <v>0</v>
      </c>
      <c r="H31" s="46">
        <f>IF(G31=0,0,ROUND(SUMIF('Trial Balance'!E:E,B31,'Trial Balance'!I:I)+SUMIF('Trial Balance'!D:D,B31,'Trial Balance'!I:I),0))</f>
        <v>0</v>
      </c>
      <c r="I31" s="46"/>
      <c r="J31" s="46">
        <f>IF(G31=0,0,ROUND(SUMIF('Trial Balance'!E:E,B31,'Trial Balance'!J:J)+SUMIF('Trial Balance'!D:D,B31,'Trial Balance'!J:J),0))</f>
        <v>0</v>
      </c>
      <c r="K31" s="46"/>
      <c r="L31" s="46">
        <f t="shared" si="0"/>
        <v>0</v>
      </c>
    </row>
    <row r="32" spans="1:13" x14ac:dyDescent="0.3">
      <c r="A32" t="s">
        <v>629</v>
      </c>
      <c r="B32">
        <v>1175</v>
      </c>
      <c r="C32" t="s">
        <v>643</v>
      </c>
      <c r="D32" t="s">
        <v>542</v>
      </c>
      <c r="E32" s="45" t="s">
        <v>644</v>
      </c>
      <c r="F32" s="45" t="s">
        <v>220</v>
      </c>
      <c r="G32" s="46">
        <f>-ROUND(SUMIF('Trial Balance'!E:E,B32,'Trial Balance'!H:H)+SUMIF('Trial Balance'!D:D,B32,'Trial Balance'!H:H),0)</f>
        <v>0</v>
      </c>
      <c r="H32" s="46">
        <f>ROUND(SUMIF('Trial Balance'!E:E,B32,'Trial Balance'!J:J)+SUMIF('Trial Balance'!D:D,B32,'Trial Balance'!J:J),0)</f>
        <v>0</v>
      </c>
      <c r="I32" s="46"/>
      <c r="J32" s="46">
        <f>ROUND(SUMIF('Trial Balance'!E:E,B32,'Trial Balance'!I:I)+SUMIF('Trial Balance'!D:D,B32,'Trial Balance'!I:I),0)</f>
        <v>0</v>
      </c>
      <c r="K32" s="46"/>
      <c r="L32" s="46">
        <f t="shared" si="0"/>
        <v>0</v>
      </c>
    </row>
    <row r="33" spans="1:12" x14ac:dyDescent="0.3">
      <c r="A33" t="s">
        <v>629</v>
      </c>
      <c r="B33">
        <v>1176</v>
      </c>
      <c r="C33" t="s">
        <v>645</v>
      </c>
      <c r="E33" s="45" t="s">
        <v>646</v>
      </c>
      <c r="F33" s="45" t="s">
        <v>220</v>
      </c>
      <c r="G33" s="46">
        <f>IF('for SOCE'!$C$7="C",ABS('for SOCE'!$B$7),0)</f>
        <v>0</v>
      </c>
      <c r="H33" s="46">
        <f>IF(G33=0,0,ROUND(SUMIF('Trial Balance'!E:E,B33,'Trial Balance'!J:J)+SUMIF('Trial Balance'!D:D,B33,'Trial Balance'!J:J),0))</f>
        <v>0</v>
      </c>
      <c r="I33" s="46"/>
      <c r="J33" s="46">
        <f>IF(G33=0,0,ROUND(SUMIF('Trial Balance'!E:E,B33,'Trial Balance'!I:I)+SUMIF('Trial Balance'!D:D,B33,'Trial Balance'!I:I),0))</f>
        <v>0</v>
      </c>
      <c r="K33" s="46"/>
      <c r="L33" s="46">
        <f t="shared" si="0"/>
        <v>0</v>
      </c>
    </row>
    <row r="34" spans="1:12" x14ac:dyDescent="0.3">
      <c r="A34" t="s">
        <v>632</v>
      </c>
      <c r="B34">
        <v>1176</v>
      </c>
      <c r="C34" t="s">
        <v>645</v>
      </c>
      <c r="E34" s="45" t="s">
        <v>647</v>
      </c>
      <c r="F34" s="45" t="s">
        <v>221</v>
      </c>
      <c r="G34" s="46">
        <f>IF('for SOCE'!$C$7="D",ABS('for SOCE'!$B$7),0)</f>
        <v>0</v>
      </c>
      <c r="H34" s="46">
        <f>IF(G34=0,0,ROUND(SUMIF('Trial Balance'!E:E,B34,'Trial Balance'!I:I)+SUMIF('Trial Balance'!D:D,B34,'Trial Balance'!I:I),0))</f>
        <v>0</v>
      </c>
      <c r="I34" s="46"/>
      <c r="J34" s="46">
        <f>IF(G34=0,0,ROUND(SUMIF('Trial Balance'!E:E,B34,'Trial Balance'!J:J)+SUMIF('Trial Balance'!D:D,B34,'Trial Balance'!J:J),0))</f>
        <v>0</v>
      </c>
      <c r="K34" s="46"/>
      <c r="L34" s="46">
        <f t="shared" si="0"/>
        <v>0</v>
      </c>
    </row>
    <row r="35" spans="1:12" x14ac:dyDescent="0.3">
      <c r="A35" t="s">
        <v>648</v>
      </c>
      <c r="B35">
        <v>121</v>
      </c>
      <c r="C35" t="s">
        <v>649</v>
      </c>
      <c r="D35" t="s">
        <v>542</v>
      </c>
      <c r="E35" s="45" t="s">
        <v>650</v>
      </c>
      <c r="F35" s="45" t="s">
        <v>220</v>
      </c>
      <c r="G35" s="46">
        <f>IF('Trial Balance'!S3="BS97",ABS('Trial Balance'!R3),0)</f>
        <v>0</v>
      </c>
      <c r="H35" s="46">
        <f>IF(G35=0,0,ROUND(SUMIF('Trial Balance'!E:E,B35,'Trial Balance'!J:J)+SUMIF('Trial Balance'!D:D,B35,'Trial Balance'!J:J),0))</f>
        <v>0</v>
      </c>
      <c r="I35" s="46"/>
      <c r="J35" s="46">
        <f>IF(G35=0,0,ROUND(SUMIF('Trial Balance'!E:E,B35,'Trial Balance'!I:I)+SUMIF('Trial Balance'!D:D,B35,'Trial Balance'!I:I),0))</f>
        <v>0</v>
      </c>
      <c r="K35" s="46"/>
      <c r="L35" s="46">
        <f t="shared" si="0"/>
        <v>0</v>
      </c>
    </row>
    <row r="36" spans="1:12" x14ac:dyDescent="0.3">
      <c r="A36" t="s">
        <v>651</v>
      </c>
      <c r="B36">
        <v>121</v>
      </c>
      <c r="C36" t="s">
        <v>649</v>
      </c>
      <c r="D36" t="s">
        <v>542</v>
      </c>
      <c r="E36" s="45" t="s">
        <v>650</v>
      </c>
      <c r="F36" s="45" t="s">
        <v>221</v>
      </c>
      <c r="G36" s="46">
        <f>IF('Trial Balance'!S3="BS98",ABS('Trial Balance'!R3),0)</f>
        <v>0</v>
      </c>
      <c r="H36" s="46">
        <f>IF(G36=0,0,ROUND(SUMIF('Trial Balance'!E:E,B36,'Trial Balance'!I:I)+SUMIF('Trial Balance'!D:D,B36,'Trial Balance'!I:I),0))</f>
        <v>0</v>
      </c>
      <c r="I36" s="46"/>
      <c r="J36" s="46">
        <f>IF(G36=0,0,ROUND(SUMIF('Trial Balance'!E:E,B36,'Trial Balance'!J:J)+SUMIF('Trial Balance'!D:D,B36,'Trial Balance'!J:J),0))</f>
        <v>0</v>
      </c>
      <c r="K36" s="46"/>
      <c r="L36" s="46">
        <f t="shared" si="0"/>
        <v>0</v>
      </c>
    </row>
    <row r="37" spans="1:12" x14ac:dyDescent="0.3">
      <c r="A37" t="s">
        <v>652</v>
      </c>
      <c r="B37">
        <v>129</v>
      </c>
      <c r="C37" t="s">
        <v>653</v>
      </c>
      <c r="D37" t="s">
        <v>542</v>
      </c>
      <c r="E37" s="45" t="s">
        <v>39</v>
      </c>
      <c r="F37" s="45"/>
      <c r="G37" s="46">
        <f>ROUND(SUMIF('Trial Balance'!E:E,B37,'Trial Balance'!H:H)+SUMIF('Trial Balance'!D:D,B37,'Trial Balance'!H:H),0)</f>
        <v>0</v>
      </c>
      <c r="H37" s="46">
        <f>IF(G37=0,0,ROUND(SUMIF('Trial Balance'!E:E,B37,'Trial Balance'!I:I)+SUMIF('Trial Balance'!D:D,B37,'Trial Balance'!I:I),0))</f>
        <v>0</v>
      </c>
      <c r="I37" s="46"/>
      <c r="J37" s="46">
        <f>IF(G37=0,0,ROUND(SUMIF('Trial Balance'!E:E,B37,'Trial Balance'!J:J)+SUMIF('Trial Balance'!D:D,B37,'Trial Balance'!J:J),0))</f>
        <v>0</v>
      </c>
      <c r="K37" s="46"/>
      <c r="L37" s="46">
        <f t="shared" si="0"/>
        <v>0</v>
      </c>
    </row>
    <row r="38" spans="1:12" x14ac:dyDescent="0.3">
      <c r="A38" t="s">
        <v>654</v>
      </c>
      <c r="B38" t="s">
        <v>655</v>
      </c>
      <c r="C38" t="s">
        <v>656</v>
      </c>
      <c r="D38" t="s">
        <v>542</v>
      </c>
      <c r="E38" s="3" t="s">
        <v>656</v>
      </c>
      <c r="F38" s="3"/>
      <c r="G38" s="25">
        <f>SUM(G11:G23,G24-G25,G28-G29,G30-G31,G32,G35-G36,-G37,G26,-G27,G33,-G34)</f>
        <v>0</v>
      </c>
      <c r="H38" s="25">
        <f>SUM(H11:H23,H24-H25,H28-H29,H30-H31,H32,H35-H36,-H37,H26,-H27,H33,-H34)</f>
        <v>0</v>
      </c>
      <c r="I38" s="25">
        <f>SUM(I11:I23,I24-I25,I28-I29,I30-I31,I32,I35-I36,-I37,I26,-I27,I33,-I34)</f>
        <v>0</v>
      </c>
      <c r="J38" s="25">
        <v>0</v>
      </c>
      <c r="K38" s="25">
        <f>SUM(K11:K23,K24-K25,K28-K29,K30-K31,K32,K35-K36,-K37,K26,-K27,K33,-K34)</f>
        <v>0</v>
      </c>
      <c r="L38" s="25">
        <f>SUM(L11:L23,L24-L25,L28-L29,L30-L31,L32,L35-L36,-L37,L26,-L27,L33,-L34)</f>
        <v>0</v>
      </c>
    </row>
    <row r="39" spans="1:12" x14ac:dyDescent="0.3">
      <c r="F39" s="3" t="s">
        <v>42</v>
      </c>
      <c r="L39" s="25">
        <f>'1. F10'!$E$132</f>
        <v>0</v>
      </c>
    </row>
    <row r="40" spans="1:12" x14ac:dyDescent="0.3">
      <c r="F40" s="26" t="s">
        <v>207</v>
      </c>
      <c r="L40" s="130">
        <f>L38-L39</f>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AR60"/>
  <sheetViews>
    <sheetView showGridLines="0" workbookViewId="0">
      <selection activeCell="A15" sqref="A15"/>
    </sheetView>
  </sheetViews>
  <sheetFormatPr defaultRowHeight="12" outlineLevelCol="1" x14ac:dyDescent="0.3"/>
  <cols>
    <col min="1" max="1" width="80.44140625" bestFit="1" customWidth="1"/>
    <col min="5" max="44" width="8.77734375" customWidth="1" outlineLevel="1"/>
    <col min="45" max="45" width="8.77734375" customWidth="1"/>
  </cols>
  <sheetData>
    <row r="1" spans="1:44" x14ac:dyDescent="0.3">
      <c r="B1" s="26" t="s">
        <v>207</v>
      </c>
      <c r="C1" s="27">
        <f>C52</f>
        <v>0</v>
      </c>
      <c r="D1" s="27"/>
      <c r="E1" s="27">
        <f>SUM(AN1:AR1)</f>
        <v>0</v>
      </c>
      <c r="G1" s="158">
        <f t="shared" ref="G1:AR1" si="0">G7+SUM(G12:G51)</f>
        <v>0</v>
      </c>
      <c r="H1" s="158">
        <f t="shared" si="0"/>
        <v>0</v>
      </c>
      <c r="I1" s="158">
        <f t="shared" si="0"/>
        <v>0</v>
      </c>
      <c r="J1" s="158">
        <f t="shared" si="0"/>
        <v>0</v>
      </c>
      <c r="K1" s="158">
        <f t="shared" si="0"/>
        <v>0</v>
      </c>
      <c r="L1" s="158">
        <f t="shared" si="0"/>
        <v>0</v>
      </c>
      <c r="M1" s="158">
        <f t="shared" si="0"/>
        <v>0</v>
      </c>
      <c r="N1" s="158">
        <f t="shared" si="0"/>
        <v>0</v>
      </c>
      <c r="O1" s="158">
        <f t="shared" si="0"/>
        <v>0</v>
      </c>
      <c r="P1" s="158">
        <f t="shared" si="0"/>
        <v>0</v>
      </c>
      <c r="Q1" s="158">
        <f t="shared" si="0"/>
        <v>0</v>
      </c>
      <c r="R1" s="158">
        <f t="shared" si="0"/>
        <v>0</v>
      </c>
      <c r="S1" s="158">
        <f t="shared" si="0"/>
        <v>0</v>
      </c>
      <c r="T1" s="158">
        <f t="shared" si="0"/>
        <v>0</v>
      </c>
      <c r="U1" s="158">
        <f t="shared" si="0"/>
        <v>0</v>
      </c>
      <c r="V1" s="158">
        <f t="shared" si="0"/>
        <v>0</v>
      </c>
      <c r="W1" s="158">
        <f t="shared" si="0"/>
        <v>0</v>
      </c>
      <c r="X1" s="158">
        <f t="shared" si="0"/>
        <v>0</v>
      </c>
      <c r="Y1" s="158">
        <f t="shared" si="0"/>
        <v>0</v>
      </c>
      <c r="Z1" s="158">
        <f t="shared" si="0"/>
        <v>0</v>
      </c>
      <c r="AA1" s="158">
        <f t="shared" si="0"/>
        <v>0</v>
      </c>
      <c r="AB1" s="158">
        <f t="shared" si="0"/>
        <v>0</v>
      </c>
      <c r="AC1" s="158">
        <f t="shared" si="0"/>
        <v>0</v>
      </c>
      <c r="AD1" s="158">
        <f t="shared" si="0"/>
        <v>0</v>
      </c>
      <c r="AE1" s="158">
        <f t="shared" si="0"/>
        <v>0</v>
      </c>
      <c r="AF1" s="158">
        <f t="shared" si="0"/>
        <v>0</v>
      </c>
      <c r="AG1" s="158">
        <f t="shared" si="0"/>
        <v>0</v>
      </c>
      <c r="AH1" s="158">
        <f t="shared" si="0"/>
        <v>0</v>
      </c>
      <c r="AI1" s="158">
        <f t="shared" si="0"/>
        <v>0</v>
      </c>
      <c r="AJ1" s="158">
        <f t="shared" si="0"/>
        <v>0</v>
      </c>
      <c r="AK1" s="158">
        <f t="shared" si="0"/>
        <v>0</v>
      </c>
      <c r="AL1" s="158">
        <f t="shared" si="0"/>
        <v>0</v>
      </c>
      <c r="AM1" s="158">
        <f t="shared" si="0"/>
        <v>0</v>
      </c>
      <c r="AN1" s="158">
        <f t="shared" si="0"/>
        <v>0</v>
      </c>
      <c r="AO1" s="158">
        <f t="shared" si="0"/>
        <v>0</v>
      </c>
      <c r="AP1" s="158">
        <f t="shared" si="0"/>
        <v>0</v>
      </c>
      <c r="AQ1" s="158">
        <f t="shared" si="0"/>
        <v>0</v>
      </c>
      <c r="AR1" s="158">
        <f t="shared" si="0"/>
        <v>0</v>
      </c>
    </row>
    <row r="2" spans="1:44" x14ac:dyDescent="0.3">
      <c r="G2">
        <f>VLOOKUP(G4,'for CF captions'!$A:$B,2,0)</f>
        <v>7</v>
      </c>
      <c r="H2">
        <f>VLOOKUP(H4,'for CF captions'!$A:$B,2,0)</f>
        <v>17</v>
      </c>
      <c r="I2">
        <f>VLOOKUP(I4,'for CF captions'!$A:$B,2,0)</f>
        <v>18</v>
      </c>
      <c r="J2">
        <f>VLOOKUP(J4,'for CF captions'!$A:$B,2,0)</f>
        <v>19</v>
      </c>
      <c r="K2">
        <f>VLOOKUP(K4,'for CF captions'!$A:$B,2,0)</f>
        <v>20</v>
      </c>
      <c r="L2">
        <f>VLOOKUP(L4,'for CF captions'!$A:$B,2,0)</f>
        <v>21</v>
      </c>
      <c r="M2">
        <f>VLOOKUP(M4,'for CF captions'!$A:$B,2,0)</f>
        <v>22</v>
      </c>
      <c r="N2">
        <f>VLOOKUP(N4,'for CF captions'!$A:$B,2,0)</f>
        <v>23</v>
      </c>
      <c r="O2">
        <f>VLOOKUP(O4,'for CF captions'!$A:$B,2,0)</f>
        <v>30</v>
      </c>
      <c r="P2">
        <f>VLOOKUP(P4,'for CF captions'!$A:$B,2,0)</f>
        <v>36</v>
      </c>
      <c r="Q2">
        <f>VLOOKUP(Q4,'for CF captions'!$A:$B,2,0)</f>
        <v>39</v>
      </c>
      <c r="R2">
        <f>VLOOKUP(R4,'for CF captions'!$A:$B,2,0)</f>
        <v>40</v>
      </c>
      <c r="S2">
        <f>VLOOKUP(S4,'for CF captions'!$A:$B,2,0)</f>
        <v>42</v>
      </c>
      <c r="T2">
        <f>VLOOKUP(T4,'for CF captions'!$A:$B,2,0)</f>
        <v>45</v>
      </c>
      <c r="U2">
        <f>VLOOKUP(U4,'for CF captions'!$A:$B,2,0)</f>
        <v>46</v>
      </c>
      <c r="V2">
        <f>VLOOKUP(V4,'for CF captions'!$A:$B,2,0)</f>
        <v>47</v>
      </c>
      <c r="W2">
        <f>VLOOKUP(W4,'for CF captions'!$A:$B,2,0)</f>
        <v>48</v>
      </c>
      <c r="X2">
        <f>VLOOKUP(X4,'for CF captions'!$A:$B,2,0)</f>
        <v>49</v>
      </c>
      <c r="Y2">
        <f>VLOOKUP(Y4,'for CF captions'!$A:$B,2,0)</f>
        <v>50</v>
      </c>
      <c r="Z2">
        <f>VLOOKUP(Z4,'for CF captions'!$A:$B,2,0)</f>
        <v>51</v>
      </c>
      <c r="AA2">
        <f>VLOOKUP(AA4,'for CF captions'!$A:$B,2,0)</f>
        <v>52</v>
      </c>
      <c r="AB2">
        <f>VLOOKUP(AB4,'for CF captions'!$A:$B,2,0)</f>
        <v>56</v>
      </c>
      <c r="AC2">
        <f>VLOOKUP(AC4,'for CF captions'!$A:$B,2,0)</f>
        <v>57</v>
      </c>
      <c r="AD2">
        <f>VLOOKUP(AD4,'for CF captions'!$A:$B,2,0)</f>
        <v>58</v>
      </c>
      <c r="AE2">
        <f>VLOOKUP(AE4,'for CF captions'!$A:$B,2,0)</f>
        <v>59</v>
      </c>
      <c r="AF2">
        <f>VLOOKUP(AF4,'for CF captions'!$A:$B,2,0)</f>
        <v>60</v>
      </c>
      <c r="AG2">
        <f>VLOOKUP(AG4,'for CF captions'!$A:$B,2,0)</f>
        <v>61</v>
      </c>
      <c r="AH2">
        <f>VLOOKUP(AH4,'for CF captions'!$A:$B,2,0)</f>
        <v>62</v>
      </c>
      <c r="AI2">
        <f>VLOOKUP(AI4,'for CF captions'!$A:$B,2,0)</f>
        <v>63</v>
      </c>
      <c r="AJ2">
        <f>VLOOKUP(AJ4,'for CF captions'!$A:$B,2,0)</f>
        <v>68</v>
      </c>
      <c r="AK2">
        <f>VLOOKUP(AK4,'for CF captions'!$A:$B,2,0)</f>
        <v>79</v>
      </c>
      <c r="AL2">
        <f>VLOOKUP(AL4,'for CF captions'!$A:$B,2,0)</f>
        <v>85</v>
      </c>
      <c r="AM2">
        <f>VLOOKUP(AM4,'for CF captions'!$A:$B,2,0)</f>
        <v>86</v>
      </c>
      <c r="AN2">
        <f>VLOOKUP(AN4,'for CF captions'!$A:$B,2,0)</f>
        <v>87</v>
      </c>
      <c r="AO2">
        <f>VLOOKUP(AO4,'for CF captions'!$A:$B,2,0)</f>
        <v>91</v>
      </c>
      <c r="AP2">
        <f>VLOOKUP(AP4,'for CF captions'!$A:$B,2,0)</f>
        <v>95</v>
      </c>
      <c r="AQ2">
        <f>VLOOKUP(AQ4,'for CF captions'!$A:$B,2,0)</f>
        <v>97</v>
      </c>
      <c r="AR2">
        <f>VLOOKUP(AR4,'for CF captions'!$A:$B,2,0)</f>
        <v>99</v>
      </c>
    </row>
    <row r="3" spans="1:44" x14ac:dyDescent="0.3">
      <c r="AP3">
        <f>AP2+1</f>
        <v>96</v>
      </c>
      <c r="AQ3">
        <f>AQ2+1</f>
        <v>98</v>
      </c>
    </row>
    <row r="4" spans="1:44" x14ac:dyDescent="0.3">
      <c r="F4" s="70" t="s">
        <v>657</v>
      </c>
      <c r="G4" s="3" t="s">
        <v>62</v>
      </c>
      <c r="H4" s="3" t="s">
        <v>74</v>
      </c>
      <c r="I4" s="3" t="s">
        <v>77</v>
      </c>
      <c r="J4" s="3" t="s">
        <v>79</v>
      </c>
      <c r="K4" s="3" t="s">
        <v>81</v>
      </c>
      <c r="L4" s="3" t="s">
        <v>83</v>
      </c>
      <c r="M4" s="3" t="s">
        <v>85</v>
      </c>
      <c r="N4" s="3" t="s">
        <v>87</v>
      </c>
      <c r="O4" s="3" t="s">
        <v>91</v>
      </c>
      <c r="P4" s="3" t="s">
        <v>105</v>
      </c>
      <c r="Q4" s="3" t="s">
        <v>110</v>
      </c>
      <c r="R4" s="3" t="s">
        <v>112</v>
      </c>
      <c r="S4" s="3" t="s">
        <v>115</v>
      </c>
      <c r="T4" s="3" t="s">
        <v>120</v>
      </c>
      <c r="U4" s="3" t="s">
        <v>122</v>
      </c>
      <c r="V4" s="3" t="s">
        <v>124</v>
      </c>
      <c r="W4" s="3" t="s">
        <v>126</v>
      </c>
      <c r="X4" s="3" t="s">
        <v>128</v>
      </c>
      <c r="Y4" s="3" t="s">
        <v>130</v>
      </c>
      <c r="Z4" s="3" t="s">
        <v>132</v>
      </c>
      <c r="AA4" s="3" t="s">
        <v>134</v>
      </c>
      <c r="AB4" s="3" t="s">
        <v>140</v>
      </c>
      <c r="AC4" s="3" t="s">
        <v>142</v>
      </c>
      <c r="AD4" s="3" t="s">
        <v>143</v>
      </c>
      <c r="AE4" s="3" t="s">
        <v>145</v>
      </c>
      <c r="AF4" s="3" t="s">
        <v>146</v>
      </c>
      <c r="AG4" s="3" t="s">
        <v>148</v>
      </c>
      <c r="AH4" s="3" t="s">
        <v>149</v>
      </c>
      <c r="AI4" s="3" t="s">
        <v>151</v>
      </c>
      <c r="AJ4" s="3" t="s">
        <v>158</v>
      </c>
      <c r="AK4" s="3" t="s">
        <v>171</v>
      </c>
      <c r="AL4" s="3" t="s">
        <v>173</v>
      </c>
      <c r="AM4" s="3" t="s">
        <v>181</v>
      </c>
      <c r="AN4" s="3" t="s">
        <v>183</v>
      </c>
      <c r="AO4" s="3" t="s">
        <v>184</v>
      </c>
      <c r="AP4" s="3" t="s">
        <v>194</v>
      </c>
      <c r="AQ4" s="3" t="s">
        <v>198</v>
      </c>
      <c r="AR4" s="3" t="s">
        <v>39</v>
      </c>
    </row>
    <row r="5" spans="1:44" x14ac:dyDescent="0.3">
      <c r="E5" s="130">
        <f>SUM(G5:AR5)</f>
        <v>0</v>
      </c>
      <c r="F5">
        <f>B9</f>
        <v>-1</v>
      </c>
      <c r="G5" s="9">
        <f>SUMIF('1. F10'!$C:$C,G$2,'1. F10'!$D:$D)</f>
        <v>0</v>
      </c>
      <c r="H5" s="9">
        <f>SUMIF('1. F10'!$C:$C,H$2,'1. F10'!$D:$D)</f>
        <v>0</v>
      </c>
      <c r="I5" s="9">
        <f>SUMIF('1. F10'!$C:$C,I$2,'1. F10'!$D:$D)</f>
        <v>0</v>
      </c>
      <c r="J5" s="9">
        <f>SUMIF('1. F10'!$C:$C,J$2,'1. F10'!$D:$D)</f>
        <v>0</v>
      </c>
      <c r="K5" s="9">
        <f>SUMIF('1. F10'!$C:$C,K$2,'1. F10'!$D:$D)</f>
        <v>0</v>
      </c>
      <c r="L5" s="9">
        <f>SUMIF('1. F10'!$C:$C,L$2,'1. F10'!$D:$D)</f>
        <v>0</v>
      </c>
      <c r="M5" s="9">
        <f>SUMIF('1. F10'!$C:$C,M$2,'1. F10'!$D:$D)</f>
        <v>0</v>
      </c>
      <c r="N5" s="9">
        <f>SUMIF('1. F10'!$C:$C,N$2,'1. F10'!$D:$D)</f>
        <v>0</v>
      </c>
      <c r="O5" s="9">
        <f>SUMIF('1. F10'!$C:$C,O$2,'1. F10'!$D:$D)</f>
        <v>0</v>
      </c>
      <c r="P5" s="9">
        <f>SUMIF('1. F10'!$C:$C,P$2,'1. F10'!$D:$D)</f>
        <v>0</v>
      </c>
      <c r="Q5" s="9">
        <f>SUMIF('1. F10'!$C:$C,Q$2,'1. F10'!$D:$D)</f>
        <v>0</v>
      </c>
      <c r="R5" s="9">
        <f>SUMIF('1. F10'!$C:$C,R$2,'1. F10'!$D:$D)</f>
        <v>0</v>
      </c>
      <c r="S5" s="9">
        <f>SUMIF('1. F10'!$C:$C,S$2,'1. F10'!$D:$D)</f>
        <v>0</v>
      </c>
      <c r="T5" s="9">
        <f>-SUMIF('1. F10'!$C:$C,T$2,'1. F10'!$D:$D)</f>
        <v>0</v>
      </c>
      <c r="U5" s="9">
        <f>-SUMIF('1. F10'!$C:$C,U$2,'1. F10'!$D:$D)</f>
        <v>0</v>
      </c>
      <c r="V5" s="9">
        <f>-SUMIF('1. F10'!$C:$C,V$2,'1. F10'!$D:$D)</f>
        <v>0</v>
      </c>
      <c r="W5" s="9">
        <f>-SUMIF('1. F10'!$C:$C,W$2,'1. F10'!$D:$D)</f>
        <v>0</v>
      </c>
      <c r="X5" s="9">
        <f>-SUMIF('1. F10'!$C:$C,X$2,'1. F10'!$D:$D)</f>
        <v>0</v>
      </c>
      <c r="Y5" s="9">
        <f>-SUMIF('1. F10'!$C:$C,Y$2,'1. F10'!$D:$D)</f>
        <v>0</v>
      </c>
      <c r="Z5" s="9">
        <f>-SUMIF('1. F10'!$C:$C,Z$2,'1. F10'!$D:$D)</f>
        <v>0</v>
      </c>
      <c r="AA5" s="9">
        <f>-SUMIF('1. F10'!$C:$C,AA$2,'1. F10'!$D:$D)</f>
        <v>0</v>
      </c>
      <c r="AB5" s="9">
        <f>-SUMIF('1. F10'!$C:$C,AB$2,'1. F10'!$D:$D)</f>
        <v>0</v>
      </c>
      <c r="AC5" s="9">
        <f>-SUMIF('1. F10'!$C:$C,AC$2,'1. F10'!$D:$D)</f>
        <v>0</v>
      </c>
      <c r="AD5" s="9">
        <f>-SUMIF('1. F10'!$C:$C,AD$2,'1. F10'!$D:$D)</f>
        <v>0</v>
      </c>
      <c r="AE5" s="9">
        <f>-SUMIF('1. F10'!$C:$C,AE$2,'1. F10'!$D:$D)</f>
        <v>0</v>
      </c>
      <c r="AF5" s="9">
        <f>-SUMIF('1. F10'!$C:$C,AF$2,'1. F10'!$D:$D)</f>
        <v>0</v>
      </c>
      <c r="AG5" s="9">
        <f>-SUMIF('1. F10'!$C:$C,AG$2,'1. F10'!$D:$D)</f>
        <v>0</v>
      </c>
      <c r="AH5" s="9">
        <f>-SUMIF('1. F10'!$C:$C,AH$2,'1. F10'!$D:$D)</f>
        <v>0</v>
      </c>
      <c r="AI5" s="9">
        <f>-SUMIF('1. F10'!$C:$C,AI$2,'1. F10'!$D:$D)</f>
        <v>0</v>
      </c>
      <c r="AJ5" s="9">
        <f>-SUMIF('1. F10'!$C:$C,AJ$2,'1. F10'!$D:$D)</f>
        <v>0</v>
      </c>
      <c r="AK5" s="9">
        <f>-SUMIF('1. F10'!$C:$C,AK$2,'1. F10'!$D:$D)</f>
        <v>0</v>
      </c>
      <c r="AL5" s="9">
        <f>-SUMIF('1. F10'!$C:$C,AL$2,'1. F10'!$D:$D)</f>
        <v>0</v>
      </c>
      <c r="AM5" s="9">
        <f>-SUMIF('1. F10'!$C:$C,AM$2,'1. F10'!$D:$D)</f>
        <v>0</v>
      </c>
      <c r="AN5" s="9">
        <f>-SUMIF('1. F10'!$C:$C,AN$2,'1. F10'!$D:$D)</f>
        <v>0</v>
      </c>
      <c r="AO5" s="9">
        <f>-SUMIF('1. F10'!$C:$C,AO$2,'1. F10'!$D:$D)</f>
        <v>0</v>
      </c>
      <c r="AP5" s="9">
        <f>-SUMIF('1. F10'!$C:$C,AP$2,'1. F10'!$D:$D)+SUMIF('1. F10'!$C:$C,AP$3,'1. F10'!$D:$D)</f>
        <v>0</v>
      </c>
      <c r="AQ5" s="9">
        <f>-SUMIF('1. F10'!$C:$C,AQ$2,'1. F10'!$D:$D)+SUMIF('1. F10'!$C:$C,AQ$3,'1. F10'!$D:$D)</f>
        <v>0</v>
      </c>
      <c r="AR5" s="9">
        <f>SUMIF('1. F10'!$C:$C,AR$2,'1. F10'!$D:$D)</f>
        <v>0</v>
      </c>
    </row>
    <row r="6" spans="1:44" x14ac:dyDescent="0.3">
      <c r="E6" s="130">
        <f>SUM(G6:AR6)</f>
        <v>0</v>
      </c>
      <c r="F6">
        <f>C9</f>
        <v>0</v>
      </c>
      <c r="G6" s="9">
        <f>SUMIF('1. F10'!$C:$C,G$2,'1. F10'!$E:$E)</f>
        <v>0</v>
      </c>
      <c r="H6" s="9">
        <f>SUMIF('1. F10'!$C:$C,H$2,'1. F10'!$E:$E)</f>
        <v>0</v>
      </c>
      <c r="I6" s="9">
        <f>SUMIF('1. F10'!$C:$C,I$2,'1. F10'!$E:$E)</f>
        <v>0</v>
      </c>
      <c r="J6" s="9">
        <f>SUMIF('1. F10'!$C:$C,J$2,'1. F10'!$E:$E)</f>
        <v>0</v>
      </c>
      <c r="K6" s="9">
        <f>SUMIF('1. F10'!$C:$C,K$2,'1. F10'!$E:$E)</f>
        <v>0</v>
      </c>
      <c r="L6" s="9">
        <f>SUMIF('1. F10'!$C:$C,L$2,'1. F10'!$E:$E)</f>
        <v>0</v>
      </c>
      <c r="M6" s="9">
        <f>SUMIF('1. F10'!$C:$C,M$2,'1. F10'!$E:$E)</f>
        <v>0</v>
      </c>
      <c r="N6" s="9">
        <f>SUMIF('1. F10'!$C:$C,N$2,'1. F10'!$E:$E)</f>
        <v>0</v>
      </c>
      <c r="O6" s="9">
        <f>SUMIF('1. F10'!$C:$C,O$2,'1. F10'!$E:$E)</f>
        <v>0</v>
      </c>
      <c r="P6" s="9">
        <f>SUMIF('1. F10'!$C:$C,P$2,'1. F10'!$E:$E)</f>
        <v>0</v>
      </c>
      <c r="Q6" s="9">
        <f>SUMIF('1. F10'!$C:$C,Q$2,'1. F10'!$E:$E)</f>
        <v>0</v>
      </c>
      <c r="R6" s="9">
        <f>SUMIF('1. F10'!$C:$C,R$2,'1. F10'!$E:$E)</f>
        <v>0</v>
      </c>
      <c r="S6" s="9">
        <f>SUMIF('1. F10'!$C:$C,S$2,'1. F10'!$E:$E)</f>
        <v>0</v>
      </c>
      <c r="T6" s="9">
        <f>-SUMIF('1. F10'!$C:$C,T$2,'1. F10'!$E:$E)</f>
        <v>0</v>
      </c>
      <c r="U6" s="9">
        <f>-SUMIF('1. F10'!$C:$C,U$2,'1. F10'!$E:$E)</f>
        <v>0</v>
      </c>
      <c r="V6" s="9">
        <f>-SUMIF('1. F10'!$C:$C,V$2,'1. F10'!$E:$E)</f>
        <v>0</v>
      </c>
      <c r="W6" s="9">
        <f>-SUMIF('1. F10'!$C:$C,W$2,'1. F10'!$E:$E)</f>
        <v>0</v>
      </c>
      <c r="X6" s="9">
        <f>-SUMIF('1. F10'!$C:$C,X$2,'1. F10'!$E:$E)</f>
        <v>0</v>
      </c>
      <c r="Y6" s="9">
        <f>-SUMIF('1. F10'!$C:$C,Y$2,'1. F10'!$E:$E)</f>
        <v>0</v>
      </c>
      <c r="Z6" s="9">
        <f>-SUMIF('1. F10'!$C:$C,Z$2,'1. F10'!$E:$E)</f>
        <v>0</v>
      </c>
      <c r="AA6" s="9">
        <f>-SUMIF('1. F10'!$C:$C,AA$2,'1. F10'!$E:$E)</f>
        <v>0</v>
      </c>
      <c r="AB6" s="9">
        <f>-SUMIF('1. F10'!$C:$C,AB$2,'1. F10'!$E:$E)</f>
        <v>0</v>
      </c>
      <c r="AC6" s="9">
        <f>-SUMIF('1. F10'!$C:$C,AC$2,'1. F10'!$E:$E)</f>
        <v>0</v>
      </c>
      <c r="AD6" s="9">
        <f>-SUMIF('1. F10'!$C:$C,AD$2,'1. F10'!$E:$E)</f>
        <v>0</v>
      </c>
      <c r="AE6" s="9">
        <f>-SUMIF('1. F10'!$C:$C,AE$2,'1. F10'!$E:$E)</f>
        <v>0</v>
      </c>
      <c r="AF6" s="9">
        <f>-SUMIF('1. F10'!$C:$C,AF$2,'1. F10'!$E:$E)</f>
        <v>0</v>
      </c>
      <c r="AG6" s="9">
        <f>-SUMIF('1. F10'!$C:$C,AG$2,'1. F10'!$E:$E)</f>
        <v>0</v>
      </c>
      <c r="AH6" s="9">
        <f>-SUMIF('1. F10'!$C:$C,AH$2,'1. F10'!$E:$E)</f>
        <v>0</v>
      </c>
      <c r="AI6" s="9">
        <f>-SUMIF('1. F10'!$C:$C,AI$2,'1. F10'!$E:$E)</f>
        <v>0</v>
      </c>
      <c r="AJ6" s="9">
        <f>-SUMIF('1. F10'!$C:$C,AJ$2,'1. F10'!$E:$E)</f>
        <v>0</v>
      </c>
      <c r="AK6" s="9">
        <f>-SUMIF('1. F10'!$C:$C,AK$2,'1. F10'!$E:$E)</f>
        <v>0</v>
      </c>
      <c r="AL6" s="9">
        <f>-SUMIF('1. F10'!$C:$C,AL$2,'1. F10'!$E:$E)</f>
        <v>0</v>
      </c>
      <c r="AM6" s="9">
        <f>-SUMIF('1. F10'!$C:$C,AM$2,'1. F10'!$E:$E)</f>
        <v>0</v>
      </c>
      <c r="AN6" s="9">
        <f>-SUMIF('1. F10'!$C:$C,AN$2,'1. F10'!$E:$E)</f>
        <v>0</v>
      </c>
      <c r="AO6" s="9">
        <f>-SUMIF('1. F10'!$C:$C,AO$2,'1. F10'!$E:$E)</f>
        <v>0</v>
      </c>
      <c r="AP6" s="9">
        <f>-SUMIF('1. F10'!$C:$C,AP$2,'1. F10'!$E:$E)+SUMIF('1. F10'!$C:$C,AP$3,'1. F10'!$E:$E)</f>
        <v>0</v>
      </c>
      <c r="AQ6" s="9">
        <f>-SUMIF('1. F10'!$C:$C,AQ$2,'1. F10'!$E:$E)+SUMIF('1. F10'!$C:$C,AQ$3,'1. F10'!$E:$E)</f>
        <v>0</v>
      </c>
      <c r="AR6" s="9">
        <f>SUMIF('1. F10'!$C:$C,AR$2,'1. F10'!$E:$E)</f>
        <v>0</v>
      </c>
    </row>
    <row r="7" spans="1:44" x14ac:dyDescent="0.3">
      <c r="E7" s="130">
        <f>SUM(G7:AR7)</f>
        <v>0</v>
      </c>
      <c r="F7" s="159" t="s">
        <v>658</v>
      </c>
      <c r="G7" s="27">
        <f t="shared" ref="G7:AR7" si="1">G6-G5</f>
        <v>0</v>
      </c>
      <c r="H7" s="27">
        <f t="shared" si="1"/>
        <v>0</v>
      </c>
      <c r="I7" s="27">
        <f t="shared" si="1"/>
        <v>0</v>
      </c>
      <c r="J7" s="27">
        <f t="shared" si="1"/>
        <v>0</v>
      </c>
      <c r="K7" s="27">
        <f t="shared" si="1"/>
        <v>0</v>
      </c>
      <c r="L7" s="27">
        <f t="shared" si="1"/>
        <v>0</v>
      </c>
      <c r="M7" s="27">
        <f t="shared" si="1"/>
        <v>0</v>
      </c>
      <c r="N7" s="27">
        <f t="shared" si="1"/>
        <v>0</v>
      </c>
      <c r="O7" s="27">
        <f t="shared" si="1"/>
        <v>0</v>
      </c>
      <c r="P7" s="27">
        <f t="shared" si="1"/>
        <v>0</v>
      </c>
      <c r="Q7" s="27">
        <f t="shared" si="1"/>
        <v>0</v>
      </c>
      <c r="R7" s="27">
        <f t="shared" si="1"/>
        <v>0</v>
      </c>
      <c r="S7" s="27">
        <f t="shared" si="1"/>
        <v>0</v>
      </c>
      <c r="T7" s="27">
        <f t="shared" si="1"/>
        <v>0</v>
      </c>
      <c r="U7" s="27">
        <f t="shared" si="1"/>
        <v>0</v>
      </c>
      <c r="V7" s="27">
        <f t="shared" si="1"/>
        <v>0</v>
      </c>
      <c r="W7" s="27">
        <f t="shared" si="1"/>
        <v>0</v>
      </c>
      <c r="X7" s="27">
        <f t="shared" si="1"/>
        <v>0</v>
      </c>
      <c r="Y7" s="27">
        <f t="shared" si="1"/>
        <v>0</v>
      </c>
      <c r="Z7" s="27">
        <f t="shared" si="1"/>
        <v>0</v>
      </c>
      <c r="AA7" s="27">
        <f t="shared" si="1"/>
        <v>0</v>
      </c>
      <c r="AB7" s="27">
        <f t="shared" si="1"/>
        <v>0</v>
      </c>
      <c r="AC7" s="27">
        <f t="shared" si="1"/>
        <v>0</v>
      </c>
      <c r="AD7" s="27">
        <f t="shared" si="1"/>
        <v>0</v>
      </c>
      <c r="AE7" s="27">
        <f t="shared" si="1"/>
        <v>0</v>
      </c>
      <c r="AF7" s="27">
        <f t="shared" si="1"/>
        <v>0</v>
      </c>
      <c r="AG7" s="27">
        <f t="shared" si="1"/>
        <v>0</v>
      </c>
      <c r="AH7" s="27">
        <f t="shared" si="1"/>
        <v>0</v>
      </c>
      <c r="AI7" s="27">
        <f t="shared" si="1"/>
        <v>0</v>
      </c>
      <c r="AJ7" s="27">
        <f t="shared" si="1"/>
        <v>0</v>
      </c>
      <c r="AK7" s="27">
        <f t="shared" si="1"/>
        <v>0</v>
      </c>
      <c r="AL7" s="27">
        <f t="shared" si="1"/>
        <v>0</v>
      </c>
      <c r="AM7" s="27">
        <f t="shared" si="1"/>
        <v>0</v>
      </c>
      <c r="AN7" s="27">
        <f t="shared" si="1"/>
        <v>0</v>
      </c>
      <c r="AO7" s="27">
        <f t="shared" si="1"/>
        <v>0</v>
      </c>
      <c r="AP7" s="27">
        <f t="shared" si="1"/>
        <v>0</v>
      </c>
      <c r="AQ7" s="27">
        <f t="shared" si="1"/>
        <v>0</v>
      </c>
      <c r="AR7" s="27">
        <f t="shared" si="1"/>
        <v>0</v>
      </c>
    </row>
    <row r="8" spans="1:44" x14ac:dyDescent="0.3">
      <c r="A8" s="71" t="s">
        <v>48</v>
      </c>
      <c r="B8" s="172" t="s">
        <v>2357</v>
      </c>
      <c r="C8" s="173"/>
      <c r="D8" s="70"/>
    </row>
    <row r="9" spans="1:44" x14ac:dyDescent="0.3">
      <c r="A9" s="71"/>
      <c r="B9" s="71">
        <f>'Trial Balance'!J6</f>
        <v>-1</v>
      </c>
      <c r="C9" s="71">
        <f>'Trial Balance'!K6</f>
        <v>0</v>
      </c>
      <c r="D9" s="160" t="s">
        <v>659</v>
      </c>
    </row>
    <row r="10" spans="1:44" x14ac:dyDescent="0.3">
      <c r="A10" s="44" t="s">
        <v>295</v>
      </c>
      <c r="B10" s="71">
        <v>1</v>
      </c>
      <c r="C10" s="71">
        <v>2</v>
      </c>
      <c r="D10" s="70"/>
    </row>
    <row r="11" spans="1:44" x14ac:dyDescent="0.3">
      <c r="A11" s="44" t="s">
        <v>2322</v>
      </c>
      <c r="B11" s="45"/>
      <c r="C11" s="45"/>
    </row>
    <row r="12" spans="1:44" x14ac:dyDescent="0.3">
      <c r="A12" s="44" t="s">
        <v>2323</v>
      </c>
      <c r="B12" s="45"/>
      <c r="C12" s="46">
        <f>SUM(G12:AR12)+D12</f>
        <v>0</v>
      </c>
      <c r="D12" s="9"/>
      <c r="AA12" s="9">
        <f>'2. F20'!E84</f>
        <v>0</v>
      </c>
      <c r="AL12" s="9">
        <f>AL7</f>
        <v>0</v>
      </c>
      <c r="AP12" s="9"/>
      <c r="AQ12" s="9">
        <f>-AQ6</f>
        <v>0</v>
      </c>
    </row>
    <row r="13" spans="1:44" x14ac:dyDescent="0.3">
      <c r="A13" s="161" t="s">
        <v>2324</v>
      </c>
      <c r="B13" s="45"/>
      <c r="C13" s="46"/>
      <c r="D13" s="9"/>
    </row>
    <row r="14" spans="1:44" x14ac:dyDescent="0.3">
      <c r="A14" s="45" t="s">
        <v>2325</v>
      </c>
      <c r="B14" s="45"/>
      <c r="C14" s="46">
        <f>SUM(G14:AR14)+D14</f>
        <v>0</v>
      </c>
      <c r="D14" s="9"/>
      <c r="G14" s="9">
        <f>'N3 - NCA'!I22</f>
        <v>0</v>
      </c>
      <c r="H14" s="9">
        <f>'N3 - NCA'!I37</f>
        <v>0</v>
      </c>
    </row>
    <row r="15" spans="1:44" x14ac:dyDescent="0.3">
      <c r="A15" s="45" t="s">
        <v>2326</v>
      </c>
      <c r="B15" s="45"/>
      <c r="C15" s="46">
        <f>SUM(G15:AR15)</f>
        <v>0</v>
      </c>
      <c r="D15" s="9"/>
      <c r="N15" s="9">
        <f>'N3 - NCA'!$I$46</f>
        <v>0</v>
      </c>
    </row>
    <row r="16" spans="1:44" x14ac:dyDescent="0.3">
      <c r="A16" s="45" t="s">
        <v>2327</v>
      </c>
      <c r="B16" s="45"/>
      <c r="C16" s="46">
        <f>SUM(G16:AR16)+D16</f>
        <v>0</v>
      </c>
      <c r="D16" s="9"/>
      <c r="O16" s="9">
        <f>'2. F20'!E43</f>
        <v>0</v>
      </c>
    </row>
    <row r="17" spans="1:36" x14ac:dyDescent="0.3">
      <c r="A17" s="45" t="s">
        <v>2328</v>
      </c>
      <c r="B17" s="45"/>
      <c r="C17" s="46">
        <f>SUM(G17:AR17)+D17</f>
        <v>0</v>
      </c>
      <c r="D17" s="9"/>
      <c r="AJ17" s="9">
        <f>-AJ7</f>
        <v>0</v>
      </c>
    </row>
    <row r="18" spans="1:36" x14ac:dyDescent="0.3">
      <c r="A18" s="45" t="s">
        <v>2329</v>
      </c>
      <c r="B18" s="45"/>
      <c r="C18" s="46">
        <f>SUM(G18:AR18)+D18</f>
        <v>0</v>
      </c>
      <c r="D18" s="9"/>
      <c r="R18" s="9">
        <f>-'2. F20'!E63</f>
        <v>0</v>
      </c>
    </row>
    <row r="19" spans="1:36" x14ac:dyDescent="0.3">
      <c r="A19" s="45" t="s">
        <v>2330</v>
      </c>
      <c r="B19" s="45"/>
      <c r="C19" s="46">
        <f>SUM(G19:AR19)+D19</f>
        <v>0</v>
      </c>
      <c r="D19" s="9"/>
      <c r="R19" s="9">
        <f>'2. F20'!E72</f>
        <v>0</v>
      </c>
    </row>
    <row r="20" spans="1:36" x14ac:dyDescent="0.3">
      <c r="A20" s="45" t="s">
        <v>2331</v>
      </c>
      <c r="B20" s="45"/>
      <c r="C20" s="46">
        <f>SUM(G20:AR20)+D20</f>
        <v>0</v>
      </c>
      <c r="D20" s="9"/>
      <c r="H20" s="9">
        <f>-'N3 - NCA'!K37</f>
        <v>0</v>
      </c>
    </row>
    <row r="21" spans="1:36" x14ac:dyDescent="0.3">
      <c r="A21" s="45"/>
      <c r="B21" s="45"/>
      <c r="C21" s="45"/>
    </row>
    <row r="22" spans="1:36" x14ac:dyDescent="0.3">
      <c r="A22" s="44" t="s">
        <v>2332</v>
      </c>
      <c r="B22" s="44"/>
      <c r="C22" s="76">
        <f>SUM(C12:C20)</f>
        <v>0</v>
      </c>
      <c r="D22" s="25"/>
    </row>
    <row r="23" spans="1:36" x14ac:dyDescent="0.3">
      <c r="A23" s="45"/>
      <c r="B23" s="45"/>
      <c r="C23" s="45"/>
    </row>
    <row r="24" spans="1:36" x14ac:dyDescent="0.3">
      <c r="A24" s="45" t="s">
        <v>2333</v>
      </c>
      <c r="B24" s="45"/>
      <c r="C24" s="46">
        <f>SUM(G24:AR24)+D24</f>
        <v>0</v>
      </c>
      <c r="D24" s="9"/>
      <c r="P24" s="9">
        <f>-P7</f>
        <v>0</v>
      </c>
      <c r="S24" s="9">
        <f>-S7</f>
        <v>0</v>
      </c>
    </row>
    <row r="25" spans="1:36" x14ac:dyDescent="0.3">
      <c r="A25" s="45" t="s">
        <v>2334</v>
      </c>
      <c r="B25" s="45"/>
      <c r="C25" s="46">
        <f>SUM(G25:AR25)+D25</f>
        <v>0</v>
      </c>
      <c r="D25" s="9"/>
      <c r="O25" s="9">
        <f>-O7-O16</f>
        <v>0</v>
      </c>
    </row>
    <row r="26" spans="1:36" x14ac:dyDescent="0.3">
      <c r="A26" s="45" t="s">
        <v>2335</v>
      </c>
      <c r="B26" s="45"/>
      <c r="C26" s="46">
        <f>SUM(G26:AR26)+D26</f>
        <v>0</v>
      </c>
      <c r="D26" s="9"/>
      <c r="V26" s="9">
        <f>-V7</f>
        <v>0</v>
      </c>
      <c r="W26" s="9">
        <f>-W7</f>
        <v>0</v>
      </c>
      <c r="X26" s="9">
        <f>-X7</f>
        <v>0</v>
      </c>
      <c r="Y26" s="9">
        <f>-Y7</f>
        <v>0</v>
      </c>
      <c r="Z26" s="9">
        <f>-Z7</f>
        <v>0</v>
      </c>
      <c r="AA26" s="9">
        <f>-AA7-AA46-AA44-AA12</f>
        <v>0</v>
      </c>
      <c r="AG26" s="9">
        <f>-AG7</f>
        <v>0</v>
      </c>
    </row>
    <row r="27" spans="1:36" x14ac:dyDescent="0.3">
      <c r="A27" s="45"/>
      <c r="B27" s="45"/>
      <c r="C27" s="45"/>
    </row>
    <row r="28" spans="1:36" x14ac:dyDescent="0.3">
      <c r="A28" s="45" t="s">
        <v>2336</v>
      </c>
      <c r="B28" s="45"/>
      <c r="C28" s="46">
        <f>SUM(G28:AR28)+D28</f>
        <v>0</v>
      </c>
      <c r="D28" s="9"/>
      <c r="R28" s="9">
        <f>-R19</f>
        <v>0</v>
      </c>
    </row>
    <row r="29" spans="1:36" x14ac:dyDescent="0.3">
      <c r="A29" s="45" t="s">
        <v>2337</v>
      </c>
      <c r="B29" s="45"/>
      <c r="C29" s="46">
        <f>B60+D29</f>
        <v>0</v>
      </c>
      <c r="D29" s="9"/>
    </row>
    <row r="30" spans="1:36" x14ac:dyDescent="0.3">
      <c r="A30" s="44" t="s">
        <v>2338</v>
      </c>
      <c r="B30" s="44"/>
      <c r="C30" s="76">
        <f>SUM(C22:C29)</f>
        <v>0</v>
      </c>
      <c r="D30" s="25"/>
    </row>
    <row r="31" spans="1:36" x14ac:dyDescent="0.3">
      <c r="A31" s="45"/>
      <c r="B31" s="45"/>
      <c r="C31" s="45"/>
    </row>
    <row r="32" spans="1:36" x14ac:dyDescent="0.3">
      <c r="A32" s="44" t="s">
        <v>2339</v>
      </c>
      <c r="B32" s="45"/>
      <c r="C32" s="45"/>
    </row>
    <row r="33" spans="1:42" x14ac:dyDescent="0.3">
      <c r="A33" s="45" t="s">
        <v>2340</v>
      </c>
      <c r="B33" s="45"/>
      <c r="C33" s="46">
        <f t="shared" ref="C33:C39" si="2">SUM(G33:AR33)+D33</f>
        <v>0</v>
      </c>
      <c r="D33" s="9"/>
      <c r="H33" s="9">
        <f>-'N3 - NCA'!C37</f>
        <v>0</v>
      </c>
      <c r="AN33" s="9">
        <f>-AN7</f>
        <v>0</v>
      </c>
      <c r="AP33" s="9">
        <f>-AP7</f>
        <v>0</v>
      </c>
    </row>
    <row r="34" spans="1:42" x14ac:dyDescent="0.3">
      <c r="A34" s="45" t="s">
        <v>2341</v>
      </c>
      <c r="B34" s="45"/>
      <c r="C34" s="46">
        <f t="shared" si="2"/>
        <v>0</v>
      </c>
      <c r="D34" s="9"/>
      <c r="G34" s="9">
        <f>-'N3 - NCA'!C22</f>
        <v>0</v>
      </c>
    </row>
    <row r="35" spans="1:42" x14ac:dyDescent="0.3">
      <c r="A35" s="45" t="s">
        <v>2342</v>
      </c>
      <c r="B35" s="45"/>
      <c r="C35" s="46">
        <f t="shared" si="2"/>
        <v>0</v>
      </c>
      <c r="D35" s="9"/>
      <c r="H35" s="9">
        <f>'N3 - NCA'!E22+'N3 - NCA'!E37</f>
        <v>0</v>
      </c>
    </row>
    <row r="36" spans="1:42" x14ac:dyDescent="0.3">
      <c r="A36" s="45" t="s">
        <v>2343</v>
      </c>
      <c r="B36" s="45"/>
      <c r="C36" s="46">
        <f t="shared" si="2"/>
        <v>0</v>
      </c>
      <c r="D36" s="9"/>
      <c r="I36" s="9">
        <f>-'N3 - NCA'!C46</f>
        <v>0</v>
      </c>
    </row>
    <row r="37" spans="1:42" x14ac:dyDescent="0.3">
      <c r="A37" s="45" t="s">
        <v>2344</v>
      </c>
      <c r="B37" s="45"/>
      <c r="C37" s="46">
        <f t="shared" si="2"/>
        <v>0</v>
      </c>
      <c r="D37" s="9"/>
      <c r="I37" s="9">
        <f>'N3 - NCA'!E46</f>
        <v>0</v>
      </c>
    </row>
    <row r="38" spans="1:42" x14ac:dyDescent="0.3">
      <c r="A38" s="45" t="s">
        <v>2345</v>
      </c>
      <c r="B38" s="45"/>
      <c r="C38" s="46">
        <f t="shared" si="2"/>
        <v>0</v>
      </c>
      <c r="D38" s="9"/>
      <c r="R38" s="9">
        <f>-R18</f>
        <v>0</v>
      </c>
    </row>
    <row r="39" spans="1:42" x14ac:dyDescent="0.3">
      <c r="A39" s="45" t="s">
        <v>2346</v>
      </c>
      <c r="B39" s="45"/>
      <c r="C39" s="46">
        <f t="shared" si="2"/>
        <v>0</v>
      </c>
      <c r="D39" s="9"/>
      <c r="Q39" s="9">
        <f>-Q7</f>
        <v>0</v>
      </c>
      <c r="R39" s="9"/>
    </row>
    <row r="40" spans="1:42" x14ac:dyDescent="0.3">
      <c r="A40" s="44" t="s">
        <v>2347</v>
      </c>
      <c r="B40" s="45"/>
      <c r="C40" s="76">
        <f>SUM(C33:C39)</f>
        <v>0</v>
      </c>
      <c r="D40" s="25"/>
    </row>
    <row r="41" spans="1:42" x14ac:dyDescent="0.3">
      <c r="A41" s="45"/>
      <c r="B41" s="45"/>
      <c r="C41" s="45"/>
    </row>
    <row r="42" spans="1:42" x14ac:dyDescent="0.3">
      <c r="A42" s="44" t="s">
        <v>2348</v>
      </c>
      <c r="B42" s="45"/>
      <c r="C42" s="45"/>
    </row>
    <row r="43" spans="1:42" x14ac:dyDescent="0.3">
      <c r="A43" s="45" t="s">
        <v>2349</v>
      </c>
      <c r="B43" s="45"/>
      <c r="C43" s="46">
        <f>SUM(G43:AR43)+D43</f>
        <v>0</v>
      </c>
      <c r="D43" s="9"/>
      <c r="AC43" s="9">
        <f>ROUND(SUMIF('Trial Balance'!N:N,"BS57",'Trial Balance'!J:J),0)</f>
        <v>0</v>
      </c>
    </row>
    <row r="44" spans="1:42" x14ac:dyDescent="0.3">
      <c r="A44" s="45" t="s">
        <v>2350</v>
      </c>
      <c r="B44" s="45"/>
      <c r="C44" s="46">
        <f>SUM(G44:AR44)+D44</f>
        <v>0</v>
      </c>
      <c r="D44" s="9"/>
      <c r="AA44" s="162">
        <f>-ROUND(SUMIF('Trial Balance'!$D:$D,"455",'Trial Balance'!$I:$I),0)</f>
        <v>0</v>
      </c>
      <c r="AC44" s="9">
        <f>-ROUND(SUMIF('Trial Balance'!N:N,"BS57",'Trial Balance'!J:J),0)</f>
        <v>0</v>
      </c>
    </row>
    <row r="45" spans="1:42" x14ac:dyDescent="0.3">
      <c r="A45" s="45" t="s">
        <v>2351</v>
      </c>
      <c r="B45" s="45"/>
      <c r="C45" s="46">
        <f>SUM(G45:AR45)+D45</f>
        <v>0</v>
      </c>
      <c r="D45" s="9"/>
    </row>
    <row r="46" spans="1:42" x14ac:dyDescent="0.3">
      <c r="A46" s="45" t="s">
        <v>2352</v>
      </c>
      <c r="B46" s="45"/>
      <c r="C46" s="46">
        <f>SUM(G46:AR46)+D46</f>
        <v>0</v>
      </c>
      <c r="D46" s="9"/>
      <c r="AA46" s="162">
        <f>-ROUND(SUMIF('Trial Balance'!$D:$D,"457",'Trial Balance'!$I:$I),0)</f>
        <v>0</v>
      </c>
    </row>
    <row r="47" spans="1:42" x14ac:dyDescent="0.3">
      <c r="A47" s="45"/>
      <c r="B47" s="45"/>
      <c r="C47" s="45"/>
    </row>
    <row r="48" spans="1:42" x14ac:dyDescent="0.3">
      <c r="A48" s="44" t="s">
        <v>2353</v>
      </c>
      <c r="B48" s="44"/>
      <c r="C48" s="44">
        <f>SUM(C43:C46)</f>
        <v>0</v>
      </c>
      <c r="D48" s="3"/>
    </row>
    <row r="49" spans="1:18" x14ac:dyDescent="0.3">
      <c r="A49" s="45" t="s">
        <v>2354</v>
      </c>
      <c r="B49" s="45"/>
      <c r="C49" s="46">
        <f>C30+C40+C48</f>
        <v>0</v>
      </c>
      <c r="D49" s="9"/>
      <c r="R49" s="9">
        <f>-R7</f>
        <v>0</v>
      </c>
    </row>
    <row r="50" spans="1:18" x14ac:dyDescent="0.3">
      <c r="A50" s="44" t="s">
        <v>2355</v>
      </c>
      <c r="B50" s="45"/>
      <c r="C50" s="76">
        <f>'1. F10'!D60</f>
        <v>0</v>
      </c>
      <c r="D50" s="25"/>
    </row>
    <row r="51" spans="1:18" x14ac:dyDescent="0.3">
      <c r="A51" s="44" t="s">
        <v>2356</v>
      </c>
      <c r="B51" s="45"/>
      <c r="C51" s="76">
        <f>'1. F10'!E60</f>
        <v>0</v>
      </c>
      <c r="D51" s="25"/>
    </row>
    <row r="52" spans="1:18" x14ac:dyDescent="0.3">
      <c r="A52" s="26" t="s">
        <v>207</v>
      </c>
      <c r="C52" s="27">
        <f>C51-C50-C49</f>
        <v>0</v>
      </c>
      <c r="D52" s="27"/>
    </row>
    <row r="55" spans="1:18" ht="12.65" customHeight="1" thickBot="1" x14ac:dyDescent="0.35"/>
    <row r="56" spans="1:18" x14ac:dyDescent="0.3">
      <c r="A56" s="50" t="s">
        <v>660</v>
      </c>
      <c r="B56" s="6"/>
    </row>
    <row r="57" spans="1:18" x14ac:dyDescent="0.3">
      <c r="A57" s="8" t="s">
        <v>5</v>
      </c>
      <c r="B57" s="10">
        <f>SUMIF('Trial Balance'!$D:$D,"441",'Trial Balance'!H:H)</f>
        <v>0</v>
      </c>
    </row>
    <row r="58" spans="1:18" x14ac:dyDescent="0.3">
      <c r="A58" s="8" t="s">
        <v>3</v>
      </c>
      <c r="B58" s="10">
        <f>SUMIF('Trial Balance'!$D:$D,"441",'Trial Balance'!K:K)</f>
        <v>0</v>
      </c>
    </row>
    <row r="59" spans="1:18" x14ac:dyDescent="0.3">
      <c r="A59" s="8" t="s">
        <v>661</v>
      </c>
      <c r="B59" s="163">
        <f>'2. F20'!E84</f>
        <v>0</v>
      </c>
    </row>
    <row r="60" spans="1:18" ht="12.65" customHeight="1" thickBot="1" x14ac:dyDescent="0.35">
      <c r="A60" s="12" t="s">
        <v>662</v>
      </c>
      <c r="B60" s="164">
        <f>B58-SUM(B57+B59)</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Trial Balance</vt:lpstr>
      <vt:lpstr>Check if manual ADJE</vt:lpstr>
      <vt:lpstr>Check Criteria</vt:lpstr>
      <vt:lpstr>1. F10</vt:lpstr>
      <vt:lpstr>2. F20</vt:lpstr>
      <vt:lpstr>3. F30</vt:lpstr>
      <vt:lpstr>4. F40</vt:lpstr>
      <vt:lpstr>5. SOCE</vt:lpstr>
      <vt:lpstr>6.SOCF</vt:lpstr>
      <vt:lpstr>N3 - NCA</vt:lpstr>
      <vt:lpstr>N4 - Inventories</vt:lpstr>
      <vt:lpstr>N5 - TR</vt:lpstr>
      <vt:lpstr>N7 - Cash</vt:lpstr>
      <vt:lpstr>N9 - TP</vt:lpstr>
      <vt:lpstr>N10 - Provisions</vt:lpstr>
      <vt:lpstr>N11 -  Intercompany</vt:lpstr>
      <vt:lpstr>N15 - Personnel</vt:lpstr>
      <vt:lpstr>N16 - Other OPEX</vt:lpstr>
      <vt:lpstr>BS Mapping std</vt:lpstr>
      <vt:lpstr>PL mapping Std</vt:lpstr>
      <vt:lpstr>F30 mapping</vt:lpstr>
      <vt:lpstr>F40 mapping</vt:lpstr>
      <vt:lpstr>for SOCE</vt:lpstr>
      <vt:lpstr>for CF captions</vt:lpstr>
      <vt:lpstr>'BS Mapping std'!Print_Titles</vt:lpstr>
      <vt:lpstr>'PL mapping Std'!Print_Titles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Bogdan Constantinescu</dc:creator>
  <cp:lastModifiedBy>Denis David</cp:lastModifiedBy>
  <dcterms:created xsi:type="dcterms:W3CDTF">2023-01-27T08:46:25Z</dcterms:created>
  <dcterms:modified xsi:type="dcterms:W3CDTF">2023-11-24T09:25:04Z</dcterms:modified>
</cp:coreProperties>
</file>