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 12 Martie\FSBotMirus\exceltemp\"/>
    </mc:Choice>
  </mc:AlternateContent>
  <xr:revisionPtr revIDLastSave="0" documentId="13_ncr:1_{911DE81B-3A34-476B-872E-06B15DBAAFF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B Keez" sheetId="1" r:id="rId1"/>
    <sheet name="F_10_Trial_Balance" sheetId="2" r:id="rId2"/>
  </sheets>
  <definedNames>
    <definedName name="_xlnm._FilterDatabase" localSheetId="0" hidden="1">'TB Keez'!$A$13:$T$110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2" l="1" a="1"/>
  <c r="A31" i="2" s="1"/>
  <c r="A15" i="2" a="1"/>
  <c r="A15" i="2" s="1"/>
  <c r="A56" i="2" a="1"/>
  <c r="A56" i="2" s="1"/>
  <c r="A47" i="2" a="1"/>
  <c r="A47" i="2" s="1"/>
  <c r="A57" i="2" a="1"/>
  <c r="A57" i="2" s="1"/>
  <c r="A33" i="2" a="1"/>
  <c r="A33" i="2"/>
  <c r="D33" i="2" s="1"/>
  <c r="A45" i="2" a="1"/>
  <c r="A45" i="2" s="1"/>
  <c r="A37" i="2" a="1"/>
  <c r="A37" i="2" s="1"/>
  <c r="D25" i="2"/>
  <c r="A25" i="2" a="1"/>
  <c r="A25" i="2"/>
  <c r="B25" i="2" s="1"/>
  <c r="A11" i="2" a="1"/>
  <c r="A11" i="2" s="1"/>
  <c r="A43" i="2" a="1"/>
  <c r="A43" i="2" s="1"/>
  <c r="A12" i="2" a="1"/>
  <c r="A12" i="2" s="1"/>
  <c r="A32" i="2" a="1"/>
  <c r="A32" i="2" s="1"/>
  <c r="A42" i="2" a="1"/>
  <c r="A42" i="2" s="1"/>
  <c r="E42" i="2" s="1"/>
  <c r="A26" i="2" a="1"/>
  <c r="A26" i="2" s="1"/>
  <c r="A38" i="2" a="1"/>
  <c r="A38" i="2" s="1"/>
  <c r="A29" i="2" a="1"/>
  <c r="A29" i="2" s="1"/>
  <c r="A13" i="2" a="1"/>
  <c r="A13" i="2" s="1"/>
  <c r="A58" i="2" a="1"/>
  <c r="A58" i="2" s="1"/>
  <c r="A61" i="2" a="1"/>
  <c r="A61" i="2" s="1"/>
  <c r="A59" i="2" a="1"/>
  <c r="A59" i="2" s="1"/>
  <c r="A2" i="2" a="1"/>
  <c r="A2" i="2" s="1"/>
  <c r="A54" i="2" a="1"/>
  <c r="A54" i="2" s="1"/>
  <c r="A55" i="2"/>
  <c r="B55" i="2" s="1"/>
  <c r="A55" i="2" a="1"/>
  <c r="A36" i="2" a="1"/>
  <c r="A36" i="2" s="1"/>
  <c r="A52" i="2" a="1"/>
  <c r="A52" i="2" s="1"/>
  <c r="A51" i="2" a="1"/>
  <c r="A51" i="2" s="1"/>
  <c r="A48" i="2" a="1"/>
  <c r="A48" i="2" s="1"/>
  <c r="A6" i="2" a="1"/>
  <c r="A6" i="2" s="1"/>
  <c r="A30" i="2" a="1"/>
  <c r="A30" i="2" s="1"/>
  <c r="A53" i="2" a="1"/>
  <c r="A53" i="2" s="1"/>
  <c r="A41" i="2" a="1"/>
  <c r="A41" i="2" s="1"/>
  <c r="C41" i="2" s="1"/>
  <c r="A21" i="2" a="1"/>
  <c r="A21" i="2" s="1"/>
  <c r="A22" i="2" a="1"/>
  <c r="A22" i="2" s="1"/>
  <c r="A46" i="2" a="1"/>
  <c r="A46" i="2" s="1"/>
  <c r="A49" i="2" a="1"/>
  <c r="A49" i="2" s="1"/>
  <c r="A14" i="2" a="1"/>
  <c r="A14" i="2" s="1"/>
  <c r="A23" i="2" a="1"/>
  <c r="A23" i="2" s="1"/>
  <c r="A39" i="2" a="1"/>
  <c r="A39" i="2" s="1"/>
  <c r="A34" i="2" a="1"/>
  <c r="A34" i="2" s="1"/>
  <c r="D34" i="2" s="1"/>
  <c r="A7" i="2" a="1"/>
  <c r="A7" i="2" s="1"/>
  <c r="A16" i="2" a="1"/>
  <c r="A16" i="2" s="1"/>
  <c r="A18" i="2" a="1"/>
  <c r="A18" i="2" s="1"/>
  <c r="A27" i="2" a="1"/>
  <c r="A27" i="2" s="1"/>
  <c r="A3" i="2" a="1"/>
  <c r="A3" i="2" s="1"/>
  <c r="A8" i="2" a="1"/>
  <c r="A8" i="2" s="1"/>
  <c r="A24" i="2" a="1"/>
  <c r="A24" i="2" s="1"/>
  <c r="A19" i="2" a="1"/>
  <c r="A19" i="2" s="1"/>
  <c r="B19" i="2" s="1"/>
  <c r="A35" i="2" a="1"/>
  <c r="A35" i="2" s="1"/>
  <c r="A10" i="2" a="1"/>
  <c r="A10" i="2" s="1"/>
  <c r="A17" i="2" a="1"/>
  <c r="A17" i="2" s="1"/>
  <c r="A4" i="2" a="1"/>
  <c r="A4" i="2" s="1"/>
  <c r="A28" i="2" a="1"/>
  <c r="A28" i="2" s="1"/>
  <c r="A50" i="2" a="1"/>
  <c r="A50" i="2" s="1"/>
  <c r="A9" i="2" a="1"/>
  <c r="A9" i="2" s="1"/>
  <c r="A5" i="2" a="1"/>
  <c r="A5" i="2" s="1"/>
  <c r="A20" i="2" a="1"/>
  <c r="A20" i="2" s="1"/>
  <c r="A44" i="2" a="1"/>
  <c r="A44" i="2" s="1"/>
  <c r="A60" i="2" a="1"/>
  <c r="A60" i="2" s="1"/>
  <c r="A40" i="2" a="1"/>
  <c r="A40" i="2" s="1"/>
  <c r="P6" i="1"/>
  <c r="P7" i="1"/>
  <c r="P5" i="1"/>
  <c r="P9" i="1"/>
  <c r="E10" i="2" l="1"/>
  <c r="D10" i="2"/>
  <c r="D29" i="2"/>
  <c r="C29" i="2"/>
  <c r="P8" i="1"/>
  <c r="P10" i="1" s="1"/>
  <c r="E16" i="2"/>
  <c r="C16" i="2"/>
  <c r="E22" i="2"/>
  <c r="B22" i="2"/>
  <c r="B52" i="2"/>
  <c r="D52" i="2"/>
  <c r="D36" i="2"/>
  <c r="C36" i="2"/>
  <c r="B36" i="2"/>
  <c r="E12" i="2"/>
  <c r="F12" i="2"/>
  <c r="B12" i="2"/>
  <c r="C12" i="2"/>
  <c r="D12" i="2"/>
  <c r="C44" i="2"/>
  <c r="F44" i="2"/>
  <c r="D44" i="2"/>
  <c r="B44" i="2"/>
  <c r="E44" i="2"/>
  <c r="D51" i="2"/>
  <c r="C51" i="2"/>
  <c r="B51" i="2"/>
  <c r="E51" i="2"/>
  <c r="F51" i="2"/>
  <c r="E39" i="2"/>
  <c r="C39" i="2"/>
  <c r="B39" i="2"/>
  <c r="D39" i="2"/>
  <c r="F39" i="2"/>
  <c r="D43" i="2"/>
  <c r="F43" i="2"/>
  <c r="E43" i="2"/>
  <c r="C43" i="2"/>
  <c r="B43" i="2"/>
  <c r="B20" i="2"/>
  <c r="E20" i="2"/>
  <c r="D20" i="2"/>
  <c r="C20" i="2"/>
  <c r="F20" i="2"/>
  <c r="D27" i="2"/>
  <c r="C27" i="2"/>
  <c r="B27" i="2"/>
  <c r="F27" i="2"/>
  <c r="E27" i="2"/>
  <c r="E21" i="2"/>
  <c r="D21" i="2"/>
  <c r="B21" i="2"/>
  <c r="C21" i="2"/>
  <c r="F21" i="2"/>
  <c r="B5" i="2"/>
  <c r="E5" i="2"/>
  <c r="F5" i="2"/>
  <c r="C5" i="2"/>
  <c r="D5" i="2"/>
  <c r="D18" i="2"/>
  <c r="E18" i="2"/>
  <c r="C18" i="2"/>
  <c r="B18" i="2"/>
  <c r="F18" i="2"/>
  <c r="D23" i="2"/>
  <c r="C23" i="2"/>
  <c r="E23" i="2"/>
  <c r="B23" i="2"/>
  <c r="F23" i="2"/>
  <c r="E54" i="2"/>
  <c r="F54" i="2"/>
  <c r="C54" i="2"/>
  <c r="D54" i="2"/>
  <c r="B54" i="2"/>
  <c r="E11" i="2"/>
  <c r="B11" i="2"/>
  <c r="D11" i="2"/>
  <c r="C11" i="2"/>
  <c r="F11" i="2"/>
  <c r="F57" i="2"/>
  <c r="E57" i="2"/>
  <c r="B57" i="2"/>
  <c r="D57" i="2"/>
  <c r="C57" i="2"/>
  <c r="D14" i="2"/>
  <c r="B14" i="2"/>
  <c r="F14" i="2"/>
  <c r="C14" i="2"/>
  <c r="E14" i="2"/>
  <c r="E47" i="2"/>
  <c r="B47" i="2"/>
  <c r="F47" i="2"/>
  <c r="C47" i="2"/>
  <c r="D47" i="2"/>
  <c r="F2" i="2"/>
  <c r="C2" i="2"/>
  <c r="E2" i="2"/>
  <c r="D2" i="2"/>
  <c r="B2" i="2"/>
  <c r="D38" i="2"/>
  <c r="F38" i="2"/>
  <c r="C38" i="2"/>
  <c r="B38" i="2"/>
  <c r="E38" i="2"/>
  <c r="C50" i="2"/>
  <c r="B50" i="2"/>
  <c r="F50" i="2"/>
  <c r="E50" i="2"/>
  <c r="D50" i="2"/>
  <c r="D49" i="2"/>
  <c r="F49" i="2"/>
  <c r="E49" i="2"/>
  <c r="C49" i="2"/>
  <c r="B49" i="2"/>
  <c r="D53" i="2"/>
  <c r="C53" i="2"/>
  <c r="E53" i="2"/>
  <c r="B53" i="2"/>
  <c r="F53" i="2"/>
  <c r="F59" i="2"/>
  <c r="D59" i="2"/>
  <c r="B59" i="2"/>
  <c r="C59" i="2"/>
  <c r="E59" i="2"/>
  <c r="E26" i="2"/>
  <c r="B26" i="2"/>
  <c r="F26" i="2"/>
  <c r="C26" i="2"/>
  <c r="D26" i="2"/>
  <c r="D56" i="2"/>
  <c r="F56" i="2"/>
  <c r="C56" i="2"/>
  <c r="E56" i="2"/>
  <c r="B56" i="2"/>
  <c r="C15" i="2"/>
  <c r="F15" i="2"/>
  <c r="B15" i="2"/>
  <c r="E15" i="2"/>
  <c r="D15" i="2"/>
  <c r="E35" i="2"/>
  <c r="B35" i="2"/>
  <c r="D35" i="2"/>
  <c r="C35" i="2"/>
  <c r="F35" i="2"/>
  <c r="E58" i="2"/>
  <c r="C58" i="2"/>
  <c r="D58" i="2"/>
  <c r="F58" i="2"/>
  <c r="B58" i="2"/>
  <c r="F37" i="2"/>
  <c r="D37" i="2"/>
  <c r="B37" i="2"/>
  <c r="E37" i="2"/>
  <c r="C37" i="2"/>
  <c r="B31" i="2"/>
  <c r="E31" i="2"/>
  <c r="D31" i="2"/>
  <c r="F31" i="2"/>
  <c r="C31" i="2"/>
  <c r="C3" i="2"/>
  <c r="F3" i="2"/>
  <c r="B3" i="2"/>
  <c r="E3" i="2"/>
  <c r="D3" i="2"/>
  <c r="D9" i="2"/>
  <c r="B9" i="2"/>
  <c r="C9" i="2"/>
  <c r="E9" i="2"/>
  <c r="F9" i="2"/>
  <c r="E28" i="2"/>
  <c r="D28" i="2"/>
  <c r="F28" i="2"/>
  <c r="C28" i="2"/>
  <c r="B28" i="2"/>
  <c r="C46" i="2"/>
  <c r="F46" i="2"/>
  <c r="D46" i="2"/>
  <c r="E46" i="2"/>
  <c r="B46" i="2"/>
  <c r="B30" i="2"/>
  <c r="D30" i="2"/>
  <c r="F30" i="2"/>
  <c r="C30" i="2"/>
  <c r="E30" i="2"/>
  <c r="D61" i="2"/>
  <c r="B61" i="2"/>
  <c r="F61" i="2"/>
  <c r="E61" i="2"/>
  <c r="C61" i="2"/>
  <c r="F40" i="2"/>
  <c r="E40" i="2"/>
  <c r="C40" i="2"/>
  <c r="D40" i="2"/>
  <c r="B40" i="2"/>
  <c r="E4" i="2"/>
  <c r="D4" i="2"/>
  <c r="C4" i="2"/>
  <c r="F4" i="2"/>
  <c r="B4" i="2"/>
  <c r="C24" i="2"/>
  <c r="D24" i="2"/>
  <c r="B24" i="2"/>
  <c r="F24" i="2"/>
  <c r="E24" i="2"/>
  <c r="D7" i="2"/>
  <c r="F7" i="2"/>
  <c r="B7" i="2"/>
  <c r="C7" i="2"/>
  <c r="E7" i="2"/>
  <c r="F6" i="2"/>
  <c r="E6" i="2"/>
  <c r="C6" i="2"/>
  <c r="B6" i="2"/>
  <c r="D6" i="2"/>
  <c r="B60" i="2"/>
  <c r="F60" i="2"/>
  <c r="E60" i="2"/>
  <c r="C60" i="2"/>
  <c r="D60" i="2"/>
  <c r="E17" i="2"/>
  <c r="B17" i="2"/>
  <c r="F17" i="2"/>
  <c r="D17" i="2"/>
  <c r="C17" i="2"/>
  <c r="D8" i="2"/>
  <c r="C8" i="2"/>
  <c r="B8" i="2"/>
  <c r="E8" i="2"/>
  <c r="F8" i="2"/>
  <c r="B48" i="2"/>
  <c r="F48" i="2"/>
  <c r="D48" i="2"/>
  <c r="C48" i="2"/>
  <c r="E48" i="2"/>
  <c r="E13" i="2"/>
  <c r="B13" i="2"/>
  <c r="C13" i="2"/>
  <c r="F13" i="2"/>
  <c r="D13" i="2"/>
  <c r="B32" i="2"/>
  <c r="C32" i="2"/>
  <c r="D32" i="2"/>
  <c r="F32" i="2"/>
  <c r="E32" i="2"/>
  <c r="E45" i="2"/>
  <c r="B45" i="2"/>
  <c r="F45" i="2"/>
  <c r="C45" i="2"/>
  <c r="D45" i="2"/>
  <c r="E36" i="2"/>
  <c r="B29" i="2"/>
  <c r="D42" i="2"/>
  <c r="C25" i="2"/>
  <c r="E33" i="2"/>
  <c r="C10" i="2"/>
  <c r="F19" i="2"/>
  <c r="F16" i="2"/>
  <c r="B34" i="2"/>
  <c r="C22" i="2"/>
  <c r="D41" i="2"/>
  <c r="F52" i="2"/>
  <c r="F55" i="2"/>
  <c r="C42" i="2"/>
  <c r="B33" i="2"/>
  <c r="C19" i="2"/>
  <c r="C34" i="2"/>
  <c r="B41" i="2"/>
  <c r="F36" i="2"/>
  <c r="C55" i="2"/>
  <c r="B42" i="2"/>
  <c r="C33" i="2"/>
  <c r="F10" i="2"/>
  <c r="D19" i="2"/>
  <c r="B16" i="2"/>
  <c r="E34" i="2"/>
  <c r="D22" i="2"/>
  <c r="E41" i="2"/>
  <c r="C52" i="2"/>
  <c r="D55" i="2"/>
  <c r="F29" i="2"/>
  <c r="F42" i="2"/>
  <c r="E25" i="2"/>
  <c r="F33" i="2"/>
  <c r="E29" i="2"/>
  <c r="F25" i="2"/>
  <c r="B10" i="2"/>
  <c r="E19" i="2"/>
  <c r="D16" i="2"/>
  <c r="F34" i="2"/>
  <c r="F22" i="2"/>
  <c r="F41" i="2"/>
  <c r="E52" i="2"/>
  <c r="E5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<sst xmlns="http://schemas.openxmlformats.org/spreadsheetml/2006/main" count="37" uniqueCount="30">
  <si>
    <t>Cont</t>
  </si>
  <si>
    <t>Titlu Cont</t>
  </si>
  <si>
    <t>SOLD INITIAL DEBIT</t>
  </si>
  <si>
    <t>SOLD INITIAL CREDIT</t>
  </si>
  <si>
    <t>ANTERIOR DEBIT</t>
  </si>
  <si>
    <t>ANTERIOR CREDIT</t>
  </si>
  <si>
    <t>RULAJ DEBIT</t>
  </si>
  <si>
    <t>RULAJ CREDIT</t>
  </si>
  <si>
    <t>TOTAL DEBIT</t>
  </si>
  <si>
    <t>TOTAL CREDIT</t>
  </si>
  <si>
    <t>SOLD FINAL DEBIT</t>
  </si>
  <si>
    <t>SOLD FINAL CREDIT</t>
  </si>
  <si>
    <t>STATUS</t>
  </si>
  <si>
    <t>Type</t>
  </si>
  <si>
    <t>OB</t>
  </si>
  <si>
    <t>DM</t>
  </si>
  <si>
    <t>CM</t>
  </si>
  <si>
    <t>CB</t>
  </si>
  <si>
    <t>Check</t>
  </si>
  <si>
    <t>BS</t>
  </si>
  <si>
    <t>Rev</t>
  </si>
  <si>
    <t>Exp</t>
  </si>
  <si>
    <t>Result</t>
  </si>
  <si>
    <t>#121</t>
  </si>
  <si>
    <t>Left 3</t>
  </si>
  <si>
    <t>Client:</t>
  </si>
  <si>
    <t>Period end:</t>
  </si>
  <si>
    <t>Trial Balance</t>
  </si>
  <si>
    <t>Work done:</t>
  </si>
  <si>
    <t>(to be adjusted for P&amp;L variation; e.g. if YE is different of 31.12)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</si>
</sst>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mm/dd/yyyy"/>
  </numFmts>
  <fonts count="4" x14ac:knownFonts="1">
    <font>
      <sz val="11"/>
      <color indexed="8"/>
      <name val="Calibri"/>
      <family val="2"/>
      <scheme val="minor"/>
    </font>
    <font>
      <b/>
      <sz val="8"/>
      <name val="Tahoma"/>
    </font>
    <font>
      <i/>
      <sz val="8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00AEAC"/>
        <bgColor rgb="FF00AEA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right"/>
    </xf>
    <xf numFmtId="41" fontId="0" fillId="0" borderId="0" xfId="0" applyNumberFormat="1"/>
    <xf numFmtId="0" fontId="0" fillId="0" borderId="2" xfId="0" applyBorder="1"/>
    <xf numFmtId="41" fontId="0" fillId="0" borderId="2" xfId="0" applyNumberFormat="1" applyBorder="1"/>
    <xf numFmtId="0" fontId="0" fillId="0" borderId="1" xfId="0" applyBorder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showGridLines="0" tabSelected="1" workbookViewId="0">
      <pane ySplit="13" topLeftCell="A14" activePane="bottomLeft" state="frozen"/>
      <selection pane="bottomLeft" activeCell="C12" sqref="C12"/>
    </sheetView>
  </sheetViews>
  <sheetFormatPr defaultRowHeight="14.5" outlineLevelCol="1" x14ac:dyDescent="0.35"/>
  <cols>
    <col min="3" max="3" width="14.453125" customWidth="1"/>
    <col min="4" max="4" width="51.7265625" customWidth="1"/>
    <col min="5" max="5" width="21.54296875" hidden="1" customWidth="1" outlineLevel="1"/>
    <col min="6" max="6" width="22.81640625" hidden="1" customWidth="1" outlineLevel="1"/>
    <col min="7" max="7" width="18.453125" hidden="1" customWidth="1" outlineLevel="1"/>
    <col min="8" max="8" width="19.81640625" hidden="1" customWidth="1" outlineLevel="1"/>
    <col min="9" max="9" width="14.453125" hidden="1" customWidth="1" outlineLevel="1"/>
    <col min="10" max="10" width="15.453125" hidden="1" customWidth="1" outlineLevel="1"/>
    <col min="11" max="11" width="14.54296875" hidden="1" customWidth="1" outlineLevel="1"/>
    <col min="12" max="12" width="16" hidden="1" customWidth="1" outlineLevel="1"/>
    <col min="13" max="13" width="20.1796875" hidden="1" customWidth="1" outlineLevel="1"/>
    <col min="14" max="14" width="21.54296875" hidden="1" customWidth="1" outlineLevel="1"/>
    <col min="15" max="15" width="21.54296875" customWidth="1" collapsed="1"/>
    <col min="18" max="18" width="11.54296875" bestFit="1" customWidth="1"/>
    <col min="19" max="19" width="11.26953125" bestFit="1" customWidth="1"/>
  </cols>
  <sheetData>
    <row r="1" spans="1:20" x14ac:dyDescent="0.35">
      <c r="A1" s="7" t="s">
        <v>25</v>
      </c>
      <c r="B1" s="7"/>
    </row>
    <row r="2" spans="1:20" x14ac:dyDescent="0.35">
      <c r="A2" s="7" t="s">
        <v>26</v>
      </c>
      <c r="B2" s="8"/>
    </row>
    <row r="4" spans="1:20" x14ac:dyDescent="0.35">
      <c r="B4" s="7" t="s">
        <v>27</v>
      </c>
    </row>
    <row r="5" spans="1:20" x14ac:dyDescent="0.35">
      <c r="O5" t="s">
        <v>19</v>
      </c>
      <c r="P5" s="3">
        <f>SUMIFS(S:S,O:O,"da",A:A,O5)</f>
        <v>0</v>
      </c>
    </row>
    <row r="6" spans="1:20" x14ac:dyDescent="0.35">
      <c r="A6" s="7" t="s">
        <v>28</v>
      </c>
      <c r="O6" t="s">
        <v>20</v>
      </c>
      <c r="P6" s="3">
        <f>SUMIFS(S:S,O:O,"da",A:A,O6)</f>
        <v>0</v>
      </c>
    </row>
    <row r="7" spans="1:20" x14ac:dyDescent="0.35">
      <c r="O7" t="s">
        <v>21</v>
      </c>
      <c r="P7" s="3">
        <f>SUMIFS(S:S,O:O,"da",A:A,O7)</f>
        <v>0</v>
      </c>
    </row>
    <row r="8" spans="1:20" x14ac:dyDescent="0.35">
      <c r="A8" s="9" t="s">
        <v>29</v>
      </c>
      <c r="O8" t="s">
        <v>22</v>
      </c>
      <c r="P8" s="3">
        <f>SUM(P6:P7)</f>
        <v>0</v>
      </c>
    </row>
    <row r="9" spans="1:20" ht="15" thickBot="1" x14ac:dyDescent="0.4">
      <c r="A9" s="9"/>
      <c r="O9" s="4" t="s">
        <v>23</v>
      </c>
      <c r="P9" s="5">
        <f>SUMIFS(S:S,O:O,"da",B:B,"121")</f>
        <v>0</v>
      </c>
    </row>
    <row r="10" spans="1:20" ht="15" thickTop="1" x14ac:dyDescent="0.35">
      <c r="A10" s="9"/>
      <c r="O10" s="6" t="s">
        <v>18</v>
      </c>
      <c r="P10" s="3">
        <f>P8-P9</f>
        <v>0</v>
      </c>
    </row>
    <row r="11" spans="1:20" x14ac:dyDescent="0.35">
      <c r="A11" s="9"/>
    </row>
    <row r="12" spans="1:20" x14ac:dyDescent="0.35">
      <c r="A12" s="9"/>
    </row>
    <row r="13" spans="1:20" ht="15" thickBot="1" x14ac:dyDescent="0.4">
      <c r="A13" s="10" t="s">
        <v>13</v>
      </c>
      <c r="B13" s="10" t="s">
        <v>24</v>
      </c>
      <c r="C13" s="10" t="s">
        <v>0</v>
      </c>
      <c r="D13" s="10" t="s">
        <v>1</v>
      </c>
      <c r="E13" s="10" t="s">
        <v>2</v>
      </c>
      <c r="F13" s="10" t="s">
        <v>3</v>
      </c>
      <c r="G13" s="10" t="s">
        <v>4</v>
      </c>
      <c r="H13" s="10" t="s">
        <v>5</v>
      </c>
      <c r="I13" s="10" t="s">
        <v>6</v>
      </c>
      <c r="J13" s="10" t="s">
        <v>7</v>
      </c>
      <c r="K13" s="10" t="s">
        <v>8</v>
      </c>
      <c r="L13" s="10" t="s">
        <v>9</v>
      </c>
      <c r="M13" s="10" t="s">
        <v>10</v>
      </c>
      <c r="N13" s="10" t="s">
        <v>11</v>
      </c>
      <c r="O13" s="10" t="s">
        <v>12</v>
      </c>
      <c r="P13" s="10" t="s">
        <v>14</v>
      </c>
      <c r="Q13" s="10" t="s">
        <v>15</v>
      </c>
      <c r="R13" s="10" t="s">
        <v>16</v>
      </c>
      <c r="S13" s="10" t="s">
        <v>17</v>
      </c>
      <c r="T13" s="10" t="s">
        <v>18</v>
      </c>
    </row>
    <row r="14" spans="1:20" ht="15" thickTop="1" x14ac:dyDescent="0.35"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  <c r="T14" s="3"/>
    </row>
    <row r="15" spans="1:20" x14ac:dyDescent="0.35"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  <c r="T15" s="3"/>
    </row>
    <row r="16" spans="1:20" x14ac:dyDescent="0.35"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</row>
    <row r="17" spans="3:20" x14ac:dyDescent="0.35"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  <c r="Q17" s="3"/>
      <c r="R17" s="3"/>
      <c r="S17" s="3"/>
      <c r="T17" s="3"/>
    </row>
    <row r="18" spans="3:20" x14ac:dyDescent="0.35"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3"/>
      <c r="Q18" s="3"/>
      <c r="R18" s="3"/>
      <c r="S18" s="3"/>
      <c r="T18" s="3"/>
    </row>
    <row r="19" spans="3:20" x14ac:dyDescent="0.35"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3"/>
      <c r="Q19" s="3"/>
      <c r="R19" s="3"/>
      <c r="S19" s="3"/>
      <c r="T19" s="3"/>
    </row>
    <row r="20" spans="3:20" x14ac:dyDescent="0.35"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3"/>
      <c r="Q20" s="3"/>
      <c r="R20" s="3"/>
      <c r="S20" s="3"/>
      <c r="T20" s="3"/>
    </row>
    <row r="21" spans="3:20" x14ac:dyDescent="0.35"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3"/>
      <c r="Q21" s="3"/>
      <c r="R21" s="3"/>
      <c r="S21" s="3"/>
      <c r="T21" s="3"/>
    </row>
    <row r="22" spans="3:20" x14ac:dyDescent="0.35"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  <c r="S22" s="3"/>
      <c r="T22" s="3"/>
    </row>
    <row r="23" spans="3:20" x14ac:dyDescent="0.35"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</row>
    <row r="24" spans="3:20" x14ac:dyDescent="0.35"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</row>
    <row r="25" spans="3:20" x14ac:dyDescent="0.35"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</row>
    <row r="26" spans="3:20" x14ac:dyDescent="0.35"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3"/>
      <c r="Q26" s="3"/>
      <c r="R26" s="3"/>
      <c r="S26" s="3"/>
      <c r="T26" s="3"/>
    </row>
    <row r="27" spans="3:20" x14ac:dyDescent="0.35"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3"/>
      <c r="Q27" s="3"/>
      <c r="R27" s="3"/>
      <c r="S27" s="3"/>
      <c r="T27" s="3"/>
    </row>
    <row r="28" spans="3:20" x14ac:dyDescent="0.35"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3"/>
      <c r="Q28" s="3"/>
      <c r="R28" s="3"/>
      <c r="S28" s="3"/>
      <c r="T28" s="3"/>
    </row>
    <row r="29" spans="3:20" x14ac:dyDescent="0.35"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3"/>
      <c r="Q29" s="3"/>
      <c r="R29" s="3"/>
      <c r="S29" s="3"/>
      <c r="T29" s="3"/>
    </row>
    <row r="30" spans="3:20" x14ac:dyDescent="0.35"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3"/>
      <c r="Q30" s="3"/>
      <c r="R30" s="3"/>
      <c r="S30" s="3"/>
      <c r="T30" s="3"/>
    </row>
    <row r="31" spans="3:20" x14ac:dyDescent="0.35"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3"/>
      <c r="Q31" s="3"/>
      <c r="R31" s="3"/>
      <c r="S31" s="3"/>
      <c r="T31" s="3"/>
    </row>
    <row r="32" spans="3:20" x14ac:dyDescent="0.35"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3"/>
      <c r="Q32" s="3"/>
      <c r="R32" s="3"/>
      <c r="S32" s="3"/>
      <c r="T32" s="3"/>
    </row>
    <row r="33" spans="3:20" x14ac:dyDescent="0.35"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3"/>
      <c r="Q33" s="3"/>
      <c r="R33" s="3"/>
      <c r="S33" s="3"/>
      <c r="T33" s="3"/>
    </row>
    <row r="34" spans="3:20" x14ac:dyDescent="0.35"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3"/>
      <c r="Q34" s="3"/>
      <c r="R34" s="3"/>
      <c r="S34" s="3"/>
      <c r="T34" s="3"/>
    </row>
    <row r="35" spans="3:20" x14ac:dyDescent="0.35"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3"/>
      <c r="Q35" s="3"/>
      <c r="R35" s="3"/>
      <c r="S35" s="3"/>
      <c r="T35" s="3"/>
    </row>
    <row r="36" spans="3:20" x14ac:dyDescent="0.35"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3"/>
      <c r="Q36" s="3"/>
      <c r="R36" s="3"/>
      <c r="S36" s="3"/>
      <c r="T36" s="3"/>
    </row>
    <row r="37" spans="3:20" x14ac:dyDescent="0.35"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3"/>
      <c r="Q37" s="3"/>
      <c r="R37" s="3"/>
      <c r="S37" s="3"/>
      <c r="T37" s="3"/>
    </row>
    <row r="38" spans="3:20" x14ac:dyDescent="0.35"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3"/>
      <c r="Q38" s="3"/>
      <c r="R38" s="3"/>
      <c r="S38" s="3"/>
      <c r="T38" s="3"/>
    </row>
    <row r="39" spans="3:20" x14ac:dyDescent="0.35"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3"/>
      <c r="Q39" s="3"/>
      <c r="R39" s="3"/>
      <c r="S39" s="3"/>
      <c r="T39" s="3"/>
    </row>
    <row r="40" spans="3:20" x14ac:dyDescent="0.35"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3"/>
      <c r="Q40" s="3"/>
      <c r="R40" s="3"/>
      <c r="S40" s="3"/>
      <c r="T40" s="3"/>
    </row>
    <row r="41" spans="3:20" x14ac:dyDescent="0.35"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3"/>
      <c r="Q41" s="3"/>
      <c r="R41" s="3"/>
      <c r="S41" s="3"/>
      <c r="T41" s="3"/>
    </row>
    <row r="42" spans="3:20" x14ac:dyDescent="0.35"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3"/>
      <c r="Q42" s="3"/>
      <c r="R42" s="3"/>
      <c r="S42" s="3"/>
      <c r="T42" s="3"/>
    </row>
    <row r="43" spans="3:20" x14ac:dyDescent="0.35"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3"/>
      <c r="Q43" s="3"/>
      <c r="R43" s="3"/>
      <c r="S43" s="3"/>
      <c r="T43" s="3"/>
    </row>
    <row r="44" spans="3:20" x14ac:dyDescent="0.35"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3"/>
      <c r="Q44" s="3"/>
      <c r="R44" s="3"/>
      <c r="S44" s="3"/>
      <c r="T44" s="3"/>
    </row>
    <row r="45" spans="3:20" x14ac:dyDescent="0.35"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3"/>
      <c r="R45" s="3"/>
      <c r="S45" s="3"/>
      <c r="T45" s="3"/>
    </row>
    <row r="46" spans="3:20" x14ac:dyDescent="0.35"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3"/>
      <c r="S46" s="3"/>
      <c r="T46" s="3"/>
    </row>
    <row r="47" spans="3:20" x14ac:dyDescent="0.35"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3"/>
      <c r="S47" s="3"/>
      <c r="T47" s="3"/>
    </row>
    <row r="48" spans="3:20" x14ac:dyDescent="0.35"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3"/>
      <c r="S48" s="3"/>
      <c r="T48" s="3"/>
    </row>
    <row r="49" spans="3:20" x14ac:dyDescent="0.35"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3"/>
      <c r="S49" s="3"/>
      <c r="T49" s="3"/>
    </row>
    <row r="50" spans="3:20" x14ac:dyDescent="0.35"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3"/>
      <c r="S50" s="3"/>
      <c r="T50" s="3"/>
    </row>
    <row r="51" spans="3:20" x14ac:dyDescent="0.35"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3"/>
      <c r="S51" s="3"/>
      <c r="T51" s="3"/>
    </row>
    <row r="52" spans="3:20" x14ac:dyDescent="0.35"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3"/>
      <c r="S52" s="3"/>
      <c r="T52" s="3"/>
    </row>
    <row r="53" spans="3:20" x14ac:dyDescent="0.35"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3"/>
      <c r="S53" s="3"/>
      <c r="T53" s="3"/>
    </row>
    <row r="54" spans="3:20" x14ac:dyDescent="0.35"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3"/>
      <c r="S54" s="3"/>
      <c r="T54" s="3"/>
    </row>
    <row r="55" spans="3:20" x14ac:dyDescent="0.35"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3"/>
      <c r="S55" s="3"/>
      <c r="T55" s="3"/>
    </row>
    <row r="56" spans="3:20" x14ac:dyDescent="0.35"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3"/>
      <c r="S56" s="3"/>
      <c r="T56" s="3"/>
    </row>
    <row r="57" spans="3:20" x14ac:dyDescent="0.35"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3"/>
      <c r="S57" s="3"/>
      <c r="T57" s="3"/>
    </row>
    <row r="58" spans="3:20" x14ac:dyDescent="0.35"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3"/>
      <c r="S58" s="3"/>
      <c r="T58" s="3"/>
    </row>
    <row r="59" spans="3:20" x14ac:dyDescent="0.35"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3"/>
      <c r="S59" s="3"/>
      <c r="T59" s="3"/>
    </row>
    <row r="60" spans="3:20" x14ac:dyDescent="0.35"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3"/>
      <c r="S60" s="3"/>
      <c r="T60" s="3"/>
    </row>
    <row r="61" spans="3:20" x14ac:dyDescent="0.35"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3"/>
      <c r="S61" s="3"/>
      <c r="T61" s="3"/>
    </row>
    <row r="62" spans="3:20" x14ac:dyDescent="0.35"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3"/>
      <c r="S62" s="3"/>
      <c r="T62" s="3"/>
    </row>
    <row r="63" spans="3:20" x14ac:dyDescent="0.35"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3"/>
      <c r="S63" s="3"/>
      <c r="T63" s="3"/>
    </row>
    <row r="64" spans="3:20" x14ac:dyDescent="0.35"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3"/>
      <c r="S64" s="3"/>
      <c r="T64" s="3"/>
    </row>
    <row r="65" spans="3:20" x14ac:dyDescent="0.35"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3"/>
      <c r="S65" s="3"/>
      <c r="T65" s="3"/>
    </row>
    <row r="66" spans="3:20" x14ac:dyDescent="0.35"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3"/>
      <c r="S66" s="3"/>
      <c r="T66" s="3"/>
    </row>
    <row r="67" spans="3:20" x14ac:dyDescent="0.35"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3"/>
      <c r="S67" s="3"/>
      <c r="T67" s="3"/>
    </row>
    <row r="68" spans="3:20" x14ac:dyDescent="0.35"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3"/>
      <c r="S68" s="3"/>
      <c r="T68" s="3"/>
    </row>
    <row r="69" spans="3:20" x14ac:dyDescent="0.35"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3"/>
      <c r="S69" s="3"/>
      <c r="T69" s="3"/>
    </row>
    <row r="70" spans="3:20" x14ac:dyDescent="0.35"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3"/>
      <c r="S70" s="3"/>
      <c r="T70" s="3"/>
    </row>
    <row r="71" spans="3:20" x14ac:dyDescent="0.35"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3"/>
      <c r="S71" s="3"/>
      <c r="T71" s="3"/>
    </row>
    <row r="72" spans="3:20" x14ac:dyDescent="0.35"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3"/>
      <c r="S72" s="3"/>
      <c r="T72" s="3"/>
    </row>
    <row r="73" spans="3:20" x14ac:dyDescent="0.35"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3"/>
      <c r="S73" s="3"/>
      <c r="T73" s="3"/>
    </row>
    <row r="74" spans="3:20" x14ac:dyDescent="0.35"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3"/>
      <c r="S74" s="3"/>
      <c r="T74" s="3"/>
    </row>
    <row r="75" spans="3:20" x14ac:dyDescent="0.35"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3"/>
      <c r="S75" s="3"/>
      <c r="T75" s="3"/>
    </row>
    <row r="76" spans="3:20" x14ac:dyDescent="0.35"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3"/>
      <c r="S76" s="3"/>
      <c r="T76" s="3"/>
    </row>
    <row r="77" spans="3:20" x14ac:dyDescent="0.35"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3"/>
      <c r="S77" s="3"/>
      <c r="T77" s="3"/>
    </row>
    <row r="78" spans="3:20" x14ac:dyDescent="0.35"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3"/>
      <c r="S78" s="3"/>
      <c r="T78" s="3"/>
    </row>
    <row r="79" spans="3:20" x14ac:dyDescent="0.35"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3"/>
      <c r="S79" s="3"/>
      <c r="T79" s="3"/>
    </row>
    <row r="80" spans="3:20" x14ac:dyDescent="0.35"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3"/>
      <c r="S80" s="3"/>
      <c r="T80" s="3"/>
    </row>
    <row r="81" spans="3:20" x14ac:dyDescent="0.35"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3"/>
      <c r="S81" s="3"/>
      <c r="T81" s="3"/>
    </row>
    <row r="82" spans="3:20" x14ac:dyDescent="0.35"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3"/>
      <c r="S82" s="3"/>
      <c r="T82" s="3"/>
    </row>
    <row r="83" spans="3:20" x14ac:dyDescent="0.35"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3"/>
      <c r="S83" s="3"/>
      <c r="T83" s="3"/>
    </row>
    <row r="84" spans="3:20" x14ac:dyDescent="0.35"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3"/>
      <c r="S84" s="3"/>
      <c r="T84" s="3"/>
    </row>
    <row r="85" spans="3:20" x14ac:dyDescent="0.35"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3"/>
      <c r="S85" s="3"/>
      <c r="T85" s="3"/>
    </row>
    <row r="86" spans="3:20" x14ac:dyDescent="0.35"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3"/>
      <c r="S86" s="3"/>
      <c r="T86" s="3"/>
    </row>
    <row r="87" spans="3:20" x14ac:dyDescent="0.35"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3"/>
      <c r="S87" s="3"/>
      <c r="T87" s="3"/>
    </row>
    <row r="88" spans="3:20" x14ac:dyDescent="0.35"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3"/>
      <c r="S88" s="3"/>
      <c r="T88" s="3"/>
    </row>
    <row r="89" spans="3:20" x14ac:dyDescent="0.35"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3"/>
      <c r="S89" s="3"/>
      <c r="T89" s="3"/>
    </row>
    <row r="90" spans="3:20" x14ac:dyDescent="0.35"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3"/>
      <c r="S90" s="3"/>
      <c r="T90" s="3"/>
    </row>
    <row r="91" spans="3:20" x14ac:dyDescent="0.35"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3"/>
      <c r="S91" s="3"/>
      <c r="T91" s="3"/>
    </row>
    <row r="92" spans="3:20" x14ac:dyDescent="0.35"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3"/>
      <c r="S92" s="3"/>
      <c r="T92" s="3"/>
    </row>
    <row r="93" spans="3:20" x14ac:dyDescent="0.35"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3"/>
      <c r="S93" s="3"/>
      <c r="T93" s="3"/>
    </row>
    <row r="94" spans="3:20" x14ac:dyDescent="0.35"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3"/>
      <c r="S94" s="3"/>
      <c r="T94" s="3"/>
    </row>
    <row r="95" spans="3:20" x14ac:dyDescent="0.35"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3"/>
      <c r="S95" s="3"/>
      <c r="T95" s="3"/>
    </row>
    <row r="96" spans="3:20" x14ac:dyDescent="0.35"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3"/>
      <c r="S96" s="3"/>
      <c r="T96" s="3"/>
    </row>
    <row r="97" spans="3:20" x14ac:dyDescent="0.35"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3"/>
      <c r="S97" s="3"/>
      <c r="T97" s="3"/>
    </row>
    <row r="98" spans="3:20" x14ac:dyDescent="0.35"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3"/>
      <c r="S98" s="3"/>
      <c r="T98" s="3"/>
    </row>
    <row r="99" spans="3:20" x14ac:dyDescent="0.35"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3"/>
      <c r="S99" s="3"/>
      <c r="T99" s="3"/>
    </row>
    <row r="100" spans="3:20" x14ac:dyDescent="0.35"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3"/>
      <c r="S100" s="3"/>
      <c r="T100" s="3"/>
    </row>
    <row r="101" spans="3:20" x14ac:dyDescent="0.35"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3"/>
      <c r="S101" s="3"/>
      <c r="T101" s="3"/>
    </row>
    <row r="102" spans="3:20" x14ac:dyDescent="0.35"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3"/>
      <c r="S102" s="3"/>
      <c r="T102" s="3"/>
    </row>
    <row r="103" spans="3:20" x14ac:dyDescent="0.35"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3"/>
      <c r="S103" s="3"/>
      <c r="T103" s="3"/>
    </row>
    <row r="104" spans="3:20" x14ac:dyDescent="0.35"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3"/>
      <c r="S104" s="3"/>
      <c r="T104" s="3"/>
    </row>
    <row r="105" spans="3:20" x14ac:dyDescent="0.35"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3"/>
      <c r="S105" s="3"/>
      <c r="T105" s="3"/>
    </row>
    <row r="106" spans="3:20" x14ac:dyDescent="0.35"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3"/>
      <c r="S106" s="3"/>
      <c r="T106" s="3"/>
    </row>
    <row r="107" spans="3:20" x14ac:dyDescent="0.35"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3"/>
      <c r="S107" s="3"/>
      <c r="T107" s="3"/>
    </row>
    <row r="108" spans="3:20" x14ac:dyDescent="0.35"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3"/>
      <c r="S108" s="3"/>
      <c r="T108" s="3"/>
    </row>
    <row r="109" spans="3:20" x14ac:dyDescent="0.35"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3"/>
      <c r="S109" s="3"/>
      <c r="T109" s="3"/>
    </row>
    <row r="110" spans="3:20" x14ac:dyDescent="0.35"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3"/>
      <c r="S110" s="3"/>
      <c r="T110" s="3"/>
    </row>
  </sheetData>
  <autoFilter ref="A13:T11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D1AE-82DA-4EA3-A9B0-06E86CBEC210}">
  <dimension ref="A1:F61"/>
  <sheetViews>
    <sheetView workbookViewId="0">
      <pane ySplit="1" topLeftCell="A2" activePane="bottomLeft" state="frozen"/>
      <selection pane="bottomLeft" activeCell="H20" sqref="H20"/>
    </sheetView>
  </sheetViews>
  <sheetFormatPr defaultRowHeight="14.5" x14ac:dyDescent="0.35"/>
  <cols>
    <col min="2" max="2" width="12.6328125" bestFit="1" customWidth="1"/>
  </cols>
  <sheetData>
    <row r="1" spans="1:6" ht="15" thickBot="1" x14ac:dyDescent="0.4">
      <c r="A1" s="10" t="s">
        <v>0</v>
      </c>
      <c r="B1" s="10" t="s">
        <v>1</v>
      </c>
      <c r="C1" s="10" t="s">
        <v>14</v>
      </c>
      <c r="D1" s="10" t="s">
        <v>15</v>
      </c>
      <c r="E1" s="10" t="s">
        <v>16</v>
      </c>
      <c r="F1" s="10" t="s">
        <v>17</v>
      </c>
    </row>
    <row r="2" spans="1:6" ht="15" thickTop="1" x14ac:dyDescent="0.35">
      <c r="A2" s="1" t="str" cm="1">
        <f t="array" ref="A2">IFERROR(INDEX('TB Keez'!C:C, SMALL(IF('TB Keez'!O:O="da", ROW('TB Keez'!O:O)-ROW('TB Keez'!O$1)+1), ROW(A2))),"")</f>
        <v/>
      </c>
      <c r="B2" s="1" t="e">
        <f>VLOOKUP(A2,'TB Keez'!C:D,2,0)</f>
        <v>#N/A</v>
      </c>
      <c r="C2" s="3" t="e">
        <f>VLOOKUP(A2,'TB Keez'!C:P,14,0)</f>
        <v>#N/A</v>
      </c>
      <c r="D2" s="3" t="e">
        <f>VLOOKUP(A2,'TB Keez'!C:Q,15,0)</f>
        <v>#N/A</v>
      </c>
      <c r="E2" s="3" t="e">
        <f>VLOOKUP(A2,'TB Keez'!C:R,16,0)</f>
        <v>#N/A</v>
      </c>
      <c r="F2" s="3" t="e">
        <f>VLOOKUP(A2,'TB Keez'!C:S,17,0)</f>
        <v>#N/A</v>
      </c>
    </row>
    <row r="3" spans="1:6" x14ac:dyDescent="0.35">
      <c r="A3" s="1" t="str" cm="1">
        <f t="array" ref="A3">IFERROR(INDEX('TB Keez'!C:C, SMALL(IF('TB Keez'!O:O="da", ROW('TB Keez'!O:O)-ROW('TB Keez'!O$1)+1), ROW(A3))),"")</f>
        <v/>
      </c>
      <c r="B3" s="1" t="e">
        <f>VLOOKUP(A3,'TB Keez'!C:D,2,0)</f>
        <v>#N/A</v>
      </c>
      <c r="C3" s="3" t="e">
        <f>VLOOKUP(A3,'TB Keez'!C:P,14,0)</f>
        <v>#N/A</v>
      </c>
      <c r="D3" s="3" t="e">
        <f>VLOOKUP(A3,'TB Keez'!C:Q,15,0)</f>
        <v>#N/A</v>
      </c>
      <c r="E3" s="3" t="e">
        <f>VLOOKUP(A3,'TB Keez'!C:R,16,0)</f>
        <v>#N/A</v>
      </c>
      <c r="F3" s="3" t="e">
        <f>VLOOKUP(A3,'TB Keez'!C:S,17,0)</f>
        <v>#N/A</v>
      </c>
    </row>
    <row r="4" spans="1:6" x14ac:dyDescent="0.35">
      <c r="A4" s="1" t="str" cm="1">
        <f t="array" ref="A4">IFERROR(INDEX('TB Keez'!C:C, SMALL(IF('TB Keez'!O:O="da", ROW('TB Keez'!O:O)-ROW('TB Keez'!O$1)+1), ROW(A4))),"")</f>
        <v/>
      </c>
      <c r="B4" s="1" t="e">
        <f>VLOOKUP(A4,'TB Keez'!C:D,2,0)</f>
        <v>#N/A</v>
      </c>
      <c r="C4" s="3" t="e">
        <f>VLOOKUP(A4,'TB Keez'!C:P,14,0)</f>
        <v>#N/A</v>
      </c>
      <c r="D4" s="3" t="e">
        <f>VLOOKUP(A4,'TB Keez'!C:Q,15,0)</f>
        <v>#N/A</v>
      </c>
      <c r="E4" s="3" t="e">
        <f>VLOOKUP(A4,'TB Keez'!C:R,16,0)</f>
        <v>#N/A</v>
      </c>
      <c r="F4" s="3" t="e">
        <f>VLOOKUP(A4,'TB Keez'!C:S,17,0)</f>
        <v>#N/A</v>
      </c>
    </row>
    <row r="5" spans="1:6" x14ac:dyDescent="0.35">
      <c r="A5" s="1" t="str" cm="1">
        <f t="array" ref="A5">IFERROR(INDEX('TB Keez'!C:C, SMALL(IF('TB Keez'!O:O="da", ROW('TB Keez'!O:O)-ROW('TB Keez'!O$1)+1), ROW(A5))),"")</f>
        <v/>
      </c>
      <c r="B5" s="1" t="e">
        <f>VLOOKUP(A5,'TB Keez'!C:D,2,0)</f>
        <v>#N/A</v>
      </c>
      <c r="C5" s="3" t="e">
        <f>VLOOKUP(A5,'TB Keez'!C:P,14,0)</f>
        <v>#N/A</v>
      </c>
      <c r="D5" s="3" t="e">
        <f>VLOOKUP(A5,'TB Keez'!C:Q,15,0)</f>
        <v>#N/A</v>
      </c>
      <c r="E5" s="3" t="e">
        <f>VLOOKUP(A5,'TB Keez'!C:R,16,0)</f>
        <v>#N/A</v>
      </c>
      <c r="F5" s="3" t="e">
        <f>VLOOKUP(A5,'TB Keez'!C:S,17,0)</f>
        <v>#N/A</v>
      </c>
    </row>
    <row r="6" spans="1:6" x14ac:dyDescent="0.35">
      <c r="A6" s="1" t="str" cm="1">
        <f t="array" ref="A6">IFERROR(INDEX('TB Keez'!C:C, SMALL(IF('TB Keez'!O:O="da", ROW('TB Keez'!O:O)-ROW('TB Keez'!O$1)+1), ROW(A6))),"")</f>
        <v/>
      </c>
      <c r="B6" s="1" t="e">
        <f>VLOOKUP(A6,'TB Keez'!C:D,2,0)</f>
        <v>#N/A</v>
      </c>
      <c r="C6" s="3" t="e">
        <f>VLOOKUP(A6,'TB Keez'!C:P,14,0)</f>
        <v>#N/A</v>
      </c>
      <c r="D6" s="3" t="e">
        <f>VLOOKUP(A6,'TB Keez'!C:Q,15,0)</f>
        <v>#N/A</v>
      </c>
      <c r="E6" s="3" t="e">
        <f>VLOOKUP(A6,'TB Keez'!C:R,16,0)</f>
        <v>#N/A</v>
      </c>
      <c r="F6" s="3" t="e">
        <f>VLOOKUP(A6,'TB Keez'!C:S,17,0)</f>
        <v>#N/A</v>
      </c>
    </row>
    <row r="7" spans="1:6" x14ac:dyDescent="0.35">
      <c r="A7" s="1" t="str" cm="1">
        <f t="array" ref="A7">IFERROR(INDEX('TB Keez'!C:C, SMALL(IF('TB Keez'!O:O="da", ROW('TB Keez'!O:O)-ROW('TB Keez'!O$1)+1), ROW(A7))),"")</f>
        <v/>
      </c>
      <c r="B7" s="1" t="e">
        <f>VLOOKUP(A7,'TB Keez'!C:D,2,0)</f>
        <v>#N/A</v>
      </c>
      <c r="C7" s="3" t="e">
        <f>VLOOKUP(A7,'TB Keez'!C:P,14,0)</f>
        <v>#N/A</v>
      </c>
      <c r="D7" s="3" t="e">
        <f>VLOOKUP(A7,'TB Keez'!C:Q,15,0)</f>
        <v>#N/A</v>
      </c>
      <c r="E7" s="3" t="e">
        <f>VLOOKUP(A7,'TB Keez'!C:R,16,0)</f>
        <v>#N/A</v>
      </c>
      <c r="F7" s="3" t="e">
        <f>VLOOKUP(A7,'TB Keez'!C:S,17,0)</f>
        <v>#N/A</v>
      </c>
    </row>
    <row r="8" spans="1:6" x14ac:dyDescent="0.35">
      <c r="A8" s="1" t="str" cm="1">
        <f t="array" ref="A8">IFERROR(INDEX('TB Keez'!C:C, SMALL(IF('TB Keez'!O:O="da", ROW('TB Keez'!O:O)-ROW('TB Keez'!O$1)+1), ROW(A8))),"")</f>
        <v/>
      </c>
      <c r="B8" s="1" t="e">
        <f>VLOOKUP(A8,'TB Keez'!C:D,2,0)</f>
        <v>#N/A</v>
      </c>
      <c r="C8" s="3" t="e">
        <f>VLOOKUP(A8,'TB Keez'!C:P,14,0)</f>
        <v>#N/A</v>
      </c>
      <c r="D8" s="3" t="e">
        <f>VLOOKUP(A8,'TB Keez'!C:Q,15,0)</f>
        <v>#N/A</v>
      </c>
      <c r="E8" s="3" t="e">
        <f>VLOOKUP(A8,'TB Keez'!C:R,16,0)</f>
        <v>#N/A</v>
      </c>
      <c r="F8" s="3" t="e">
        <f>VLOOKUP(A8,'TB Keez'!C:S,17,0)</f>
        <v>#N/A</v>
      </c>
    </row>
    <row r="9" spans="1:6" x14ac:dyDescent="0.35">
      <c r="A9" s="1" t="str" cm="1">
        <f t="array" ref="A9">IFERROR(INDEX('TB Keez'!C:C, SMALL(IF('TB Keez'!O:O="da", ROW('TB Keez'!O:O)-ROW('TB Keez'!O$1)+1), ROW(A9))),"")</f>
        <v/>
      </c>
      <c r="B9" s="1" t="e">
        <f>VLOOKUP(A9,'TB Keez'!C:D,2,0)</f>
        <v>#N/A</v>
      </c>
      <c r="C9" s="3" t="e">
        <f>VLOOKUP(A9,'TB Keez'!C:P,14,0)</f>
        <v>#N/A</v>
      </c>
      <c r="D9" s="3" t="e">
        <f>VLOOKUP(A9,'TB Keez'!C:Q,15,0)</f>
        <v>#N/A</v>
      </c>
      <c r="E9" s="3" t="e">
        <f>VLOOKUP(A9,'TB Keez'!C:R,16,0)</f>
        <v>#N/A</v>
      </c>
      <c r="F9" s="3" t="e">
        <f>VLOOKUP(A9,'TB Keez'!C:S,17,0)</f>
        <v>#N/A</v>
      </c>
    </row>
    <row r="10" spans="1:6" x14ac:dyDescent="0.35">
      <c r="A10" s="1" t="str" cm="1">
        <f t="array" ref="A10">IFERROR(INDEX('TB Keez'!C:C, SMALL(IF('TB Keez'!O:O="da", ROW('TB Keez'!O:O)-ROW('TB Keez'!O$1)+1), ROW(A10))),"")</f>
        <v/>
      </c>
      <c r="B10" s="1" t="e">
        <f>VLOOKUP(A10,'TB Keez'!C:D,2,0)</f>
        <v>#N/A</v>
      </c>
      <c r="C10" s="3" t="e">
        <f>VLOOKUP(A10,'TB Keez'!C:P,14,0)</f>
        <v>#N/A</v>
      </c>
      <c r="D10" s="3" t="e">
        <f>VLOOKUP(A10,'TB Keez'!C:Q,15,0)</f>
        <v>#N/A</v>
      </c>
      <c r="E10" s="3" t="e">
        <f>VLOOKUP(A10,'TB Keez'!C:R,16,0)</f>
        <v>#N/A</v>
      </c>
      <c r="F10" s="3" t="e">
        <f>VLOOKUP(A10,'TB Keez'!C:S,17,0)</f>
        <v>#N/A</v>
      </c>
    </row>
    <row r="11" spans="1:6" x14ac:dyDescent="0.35">
      <c r="A11" s="1" t="str" cm="1">
        <f t="array" ref="A11">IFERROR(INDEX('TB Keez'!C:C, SMALL(IF('TB Keez'!O:O="da", ROW('TB Keez'!O:O)-ROW('TB Keez'!O$1)+1), ROW(A11))),"")</f>
        <v/>
      </c>
      <c r="B11" s="1" t="e">
        <f>VLOOKUP(A11,'TB Keez'!C:D,2,0)</f>
        <v>#N/A</v>
      </c>
      <c r="C11" s="3" t="e">
        <f>VLOOKUP(A11,'TB Keez'!C:P,14,0)</f>
        <v>#N/A</v>
      </c>
      <c r="D11" s="3" t="e">
        <f>VLOOKUP(A11,'TB Keez'!C:Q,15,0)</f>
        <v>#N/A</v>
      </c>
      <c r="E11" s="3" t="e">
        <f>VLOOKUP(A11,'TB Keez'!C:R,16,0)</f>
        <v>#N/A</v>
      </c>
      <c r="F11" s="3" t="e">
        <f>VLOOKUP(A11,'TB Keez'!C:S,17,0)</f>
        <v>#N/A</v>
      </c>
    </row>
    <row r="12" spans="1:6" x14ac:dyDescent="0.35">
      <c r="A12" s="1" t="str" cm="1">
        <f t="array" ref="A12">IFERROR(INDEX('TB Keez'!C:C, SMALL(IF('TB Keez'!O:O="da", ROW('TB Keez'!O:O)-ROW('TB Keez'!O$1)+1), ROW(A12))),"")</f>
        <v/>
      </c>
      <c r="B12" s="1" t="e">
        <f>VLOOKUP(A12,'TB Keez'!C:D,2,0)</f>
        <v>#N/A</v>
      </c>
      <c r="C12" s="3" t="e">
        <f>VLOOKUP(A12,'TB Keez'!C:P,14,0)</f>
        <v>#N/A</v>
      </c>
      <c r="D12" s="3" t="e">
        <f>VLOOKUP(A12,'TB Keez'!C:Q,15,0)</f>
        <v>#N/A</v>
      </c>
      <c r="E12" s="3" t="e">
        <f>VLOOKUP(A12,'TB Keez'!C:R,16,0)</f>
        <v>#N/A</v>
      </c>
      <c r="F12" s="3" t="e">
        <f>VLOOKUP(A12,'TB Keez'!C:S,17,0)</f>
        <v>#N/A</v>
      </c>
    </row>
    <row r="13" spans="1:6" x14ac:dyDescent="0.35">
      <c r="A13" s="1" t="str" cm="1">
        <f t="array" ref="A13">IFERROR(INDEX('TB Keez'!C:C, SMALL(IF('TB Keez'!O:O="da", ROW('TB Keez'!O:O)-ROW('TB Keez'!O$1)+1), ROW(A13))),"")</f>
        <v/>
      </c>
      <c r="B13" s="1" t="e">
        <f>VLOOKUP(A13,'TB Keez'!C:D,2,0)</f>
        <v>#N/A</v>
      </c>
      <c r="C13" s="3" t="e">
        <f>VLOOKUP(A13,'TB Keez'!C:P,14,0)</f>
        <v>#N/A</v>
      </c>
      <c r="D13" s="3" t="e">
        <f>VLOOKUP(A13,'TB Keez'!C:Q,15,0)</f>
        <v>#N/A</v>
      </c>
      <c r="E13" s="3" t="e">
        <f>VLOOKUP(A13,'TB Keez'!C:R,16,0)</f>
        <v>#N/A</v>
      </c>
      <c r="F13" s="3" t="e">
        <f>VLOOKUP(A13,'TB Keez'!C:S,17,0)</f>
        <v>#N/A</v>
      </c>
    </row>
    <row r="14" spans="1:6" x14ac:dyDescent="0.35">
      <c r="A14" s="1" t="str" cm="1">
        <f t="array" ref="A14">IFERROR(INDEX('TB Keez'!C:C, SMALL(IF('TB Keez'!O:O="da", ROW('TB Keez'!O:O)-ROW('TB Keez'!O$1)+1), ROW(A14))),"")</f>
        <v/>
      </c>
      <c r="B14" s="1" t="e">
        <f>VLOOKUP(A14,'TB Keez'!C:D,2,0)</f>
        <v>#N/A</v>
      </c>
      <c r="C14" s="3" t="e">
        <f>VLOOKUP(A14,'TB Keez'!C:P,14,0)</f>
        <v>#N/A</v>
      </c>
      <c r="D14" s="3" t="e">
        <f>VLOOKUP(A14,'TB Keez'!C:Q,15,0)</f>
        <v>#N/A</v>
      </c>
      <c r="E14" s="3" t="e">
        <f>VLOOKUP(A14,'TB Keez'!C:R,16,0)</f>
        <v>#N/A</v>
      </c>
      <c r="F14" s="3" t="e">
        <f>VLOOKUP(A14,'TB Keez'!C:S,17,0)</f>
        <v>#N/A</v>
      </c>
    </row>
    <row r="15" spans="1:6" x14ac:dyDescent="0.35">
      <c r="A15" s="1" t="str" cm="1">
        <f t="array" ref="A15">IFERROR(INDEX('TB Keez'!C:C, SMALL(IF('TB Keez'!O:O="da", ROW('TB Keez'!O:O)-ROW('TB Keez'!O$1)+1), ROW(A15))),"")</f>
        <v/>
      </c>
      <c r="B15" s="1" t="e">
        <f>VLOOKUP(A15,'TB Keez'!C:D,2,0)</f>
        <v>#N/A</v>
      </c>
      <c r="C15" s="3" t="e">
        <f>VLOOKUP(A15,'TB Keez'!C:P,14,0)</f>
        <v>#N/A</v>
      </c>
      <c r="D15" s="3" t="e">
        <f>VLOOKUP(A15,'TB Keez'!C:Q,15,0)</f>
        <v>#N/A</v>
      </c>
      <c r="E15" s="3" t="e">
        <f>VLOOKUP(A15,'TB Keez'!C:R,16,0)</f>
        <v>#N/A</v>
      </c>
      <c r="F15" s="3" t="e">
        <f>VLOOKUP(A15,'TB Keez'!C:S,17,0)</f>
        <v>#N/A</v>
      </c>
    </row>
    <row r="16" spans="1:6" x14ac:dyDescent="0.35">
      <c r="A16" s="1" t="str" cm="1">
        <f t="array" ref="A16">IFERROR(INDEX('TB Keez'!C:C, SMALL(IF('TB Keez'!O:O="da", ROW('TB Keez'!O:O)-ROW('TB Keez'!O$1)+1), ROW(A16))),"")</f>
        <v/>
      </c>
      <c r="B16" s="1" t="e">
        <f>VLOOKUP(A16,'TB Keez'!C:D,2,0)</f>
        <v>#N/A</v>
      </c>
      <c r="C16" s="3" t="e">
        <f>VLOOKUP(A16,'TB Keez'!C:P,14,0)</f>
        <v>#N/A</v>
      </c>
      <c r="D16" s="3" t="e">
        <f>VLOOKUP(A16,'TB Keez'!C:Q,15,0)</f>
        <v>#N/A</v>
      </c>
      <c r="E16" s="3" t="e">
        <f>VLOOKUP(A16,'TB Keez'!C:R,16,0)</f>
        <v>#N/A</v>
      </c>
      <c r="F16" s="3" t="e">
        <f>VLOOKUP(A16,'TB Keez'!C:S,17,0)</f>
        <v>#N/A</v>
      </c>
    </row>
    <row r="17" spans="1:6" x14ac:dyDescent="0.35">
      <c r="A17" s="1" t="str" cm="1">
        <f t="array" ref="A17">IFERROR(INDEX('TB Keez'!C:C, SMALL(IF('TB Keez'!O:O="da", ROW('TB Keez'!O:O)-ROW('TB Keez'!O$1)+1), ROW(A17))),"")</f>
        <v/>
      </c>
      <c r="B17" s="1" t="e">
        <f>VLOOKUP(A17,'TB Keez'!C:D,2,0)</f>
        <v>#N/A</v>
      </c>
      <c r="C17" s="3" t="e">
        <f>VLOOKUP(A17,'TB Keez'!C:P,14,0)</f>
        <v>#N/A</v>
      </c>
      <c r="D17" s="3" t="e">
        <f>VLOOKUP(A17,'TB Keez'!C:Q,15,0)</f>
        <v>#N/A</v>
      </c>
      <c r="E17" s="3" t="e">
        <f>VLOOKUP(A17,'TB Keez'!C:R,16,0)</f>
        <v>#N/A</v>
      </c>
      <c r="F17" s="3" t="e">
        <f>VLOOKUP(A17,'TB Keez'!C:S,17,0)</f>
        <v>#N/A</v>
      </c>
    </row>
    <row r="18" spans="1:6" x14ac:dyDescent="0.35">
      <c r="A18" s="1" t="str" cm="1">
        <f t="array" ref="A18">IFERROR(INDEX('TB Keez'!C:C, SMALL(IF('TB Keez'!O:O="da", ROW('TB Keez'!O:O)-ROW('TB Keez'!O$1)+1), ROW(A18))),"")</f>
        <v/>
      </c>
      <c r="B18" s="1" t="e">
        <f>VLOOKUP(A18,'TB Keez'!C:D,2,0)</f>
        <v>#N/A</v>
      </c>
      <c r="C18" s="3" t="e">
        <f>VLOOKUP(A18,'TB Keez'!C:P,14,0)</f>
        <v>#N/A</v>
      </c>
      <c r="D18" s="3" t="e">
        <f>VLOOKUP(A18,'TB Keez'!C:Q,15,0)</f>
        <v>#N/A</v>
      </c>
      <c r="E18" s="3" t="e">
        <f>VLOOKUP(A18,'TB Keez'!C:R,16,0)</f>
        <v>#N/A</v>
      </c>
      <c r="F18" s="3" t="e">
        <f>VLOOKUP(A18,'TB Keez'!C:S,17,0)</f>
        <v>#N/A</v>
      </c>
    </row>
    <row r="19" spans="1:6" x14ac:dyDescent="0.35">
      <c r="A19" s="1" t="str" cm="1">
        <f t="array" ref="A19">IFERROR(INDEX('TB Keez'!C:C, SMALL(IF('TB Keez'!O:O="da", ROW('TB Keez'!O:O)-ROW('TB Keez'!O$1)+1), ROW(A19))),"")</f>
        <v/>
      </c>
      <c r="B19" s="1" t="e">
        <f>VLOOKUP(A19,'TB Keez'!C:D,2,0)</f>
        <v>#N/A</v>
      </c>
      <c r="C19" s="3" t="e">
        <f>VLOOKUP(A19,'TB Keez'!C:P,14,0)</f>
        <v>#N/A</v>
      </c>
      <c r="D19" s="3" t="e">
        <f>VLOOKUP(A19,'TB Keez'!C:Q,15,0)</f>
        <v>#N/A</v>
      </c>
      <c r="E19" s="3" t="e">
        <f>VLOOKUP(A19,'TB Keez'!C:R,16,0)</f>
        <v>#N/A</v>
      </c>
      <c r="F19" s="3" t="e">
        <f>VLOOKUP(A19,'TB Keez'!C:S,17,0)</f>
        <v>#N/A</v>
      </c>
    </row>
    <row r="20" spans="1:6" x14ac:dyDescent="0.35">
      <c r="A20" s="1" t="str" cm="1">
        <f t="array" ref="A20">IFERROR(INDEX('TB Keez'!C:C, SMALL(IF('TB Keez'!O:O="da", ROW('TB Keez'!O:O)-ROW('TB Keez'!O$1)+1), ROW(A20))),"")</f>
        <v/>
      </c>
      <c r="B20" s="1" t="e">
        <f>VLOOKUP(A20,'TB Keez'!C:D,2,0)</f>
        <v>#N/A</v>
      </c>
      <c r="C20" s="3" t="e">
        <f>VLOOKUP(A20,'TB Keez'!C:P,14,0)</f>
        <v>#N/A</v>
      </c>
      <c r="D20" s="3" t="e">
        <f>VLOOKUP(A20,'TB Keez'!C:Q,15,0)</f>
        <v>#N/A</v>
      </c>
      <c r="E20" s="3" t="e">
        <f>VLOOKUP(A20,'TB Keez'!C:R,16,0)</f>
        <v>#N/A</v>
      </c>
      <c r="F20" s="3" t="e">
        <f>VLOOKUP(A20,'TB Keez'!C:S,17,0)</f>
        <v>#N/A</v>
      </c>
    </row>
    <row r="21" spans="1:6" x14ac:dyDescent="0.35">
      <c r="A21" s="1" t="str" cm="1">
        <f t="array" ref="A21">IFERROR(INDEX('TB Keez'!C:C, SMALL(IF('TB Keez'!O:O="da", ROW('TB Keez'!O:O)-ROW('TB Keez'!O$1)+1), ROW(A21))),"")</f>
        <v/>
      </c>
      <c r="B21" s="1" t="e">
        <f>VLOOKUP(A21,'TB Keez'!C:D,2,0)</f>
        <v>#N/A</v>
      </c>
      <c r="C21" s="3" t="e">
        <f>VLOOKUP(A21,'TB Keez'!C:P,14,0)</f>
        <v>#N/A</v>
      </c>
      <c r="D21" s="3" t="e">
        <f>VLOOKUP(A21,'TB Keez'!C:Q,15,0)</f>
        <v>#N/A</v>
      </c>
      <c r="E21" s="3" t="e">
        <f>VLOOKUP(A21,'TB Keez'!C:R,16,0)</f>
        <v>#N/A</v>
      </c>
      <c r="F21" s="3" t="e">
        <f>VLOOKUP(A21,'TB Keez'!C:S,17,0)</f>
        <v>#N/A</v>
      </c>
    </row>
    <row r="22" spans="1:6" x14ac:dyDescent="0.35">
      <c r="A22" s="1" t="str" cm="1">
        <f t="array" ref="A22">IFERROR(INDEX('TB Keez'!C:C, SMALL(IF('TB Keez'!O:O="da", ROW('TB Keez'!O:O)-ROW('TB Keez'!O$1)+1), ROW(A22))),"")</f>
        <v/>
      </c>
      <c r="B22" s="1" t="e">
        <f>VLOOKUP(A22,'TB Keez'!C:D,2,0)</f>
        <v>#N/A</v>
      </c>
      <c r="C22" s="3" t="e">
        <f>VLOOKUP(A22,'TB Keez'!C:P,14,0)</f>
        <v>#N/A</v>
      </c>
      <c r="D22" s="3" t="e">
        <f>VLOOKUP(A22,'TB Keez'!C:Q,15,0)</f>
        <v>#N/A</v>
      </c>
      <c r="E22" s="3" t="e">
        <f>VLOOKUP(A22,'TB Keez'!C:R,16,0)</f>
        <v>#N/A</v>
      </c>
      <c r="F22" s="3" t="e">
        <f>VLOOKUP(A22,'TB Keez'!C:S,17,0)</f>
        <v>#N/A</v>
      </c>
    </row>
    <row r="23" spans="1:6" x14ac:dyDescent="0.35">
      <c r="A23" s="1" t="str" cm="1">
        <f t="array" ref="A23">IFERROR(INDEX('TB Keez'!C:C, SMALL(IF('TB Keez'!O:O="da", ROW('TB Keez'!O:O)-ROW('TB Keez'!O$1)+1), ROW(A23))),"")</f>
        <v/>
      </c>
      <c r="B23" s="1" t="e">
        <f>VLOOKUP(A23,'TB Keez'!C:D,2,0)</f>
        <v>#N/A</v>
      </c>
      <c r="C23" s="3" t="e">
        <f>VLOOKUP(A23,'TB Keez'!C:P,14,0)</f>
        <v>#N/A</v>
      </c>
      <c r="D23" s="3" t="e">
        <f>VLOOKUP(A23,'TB Keez'!C:Q,15,0)</f>
        <v>#N/A</v>
      </c>
      <c r="E23" s="3" t="e">
        <f>VLOOKUP(A23,'TB Keez'!C:R,16,0)</f>
        <v>#N/A</v>
      </c>
      <c r="F23" s="3" t="e">
        <f>VLOOKUP(A23,'TB Keez'!C:S,17,0)</f>
        <v>#N/A</v>
      </c>
    </row>
    <row r="24" spans="1:6" x14ac:dyDescent="0.35">
      <c r="A24" s="1" t="str" cm="1">
        <f t="array" ref="A24">IFERROR(INDEX('TB Keez'!C:C, SMALL(IF('TB Keez'!O:O="da", ROW('TB Keez'!O:O)-ROW('TB Keez'!O$1)+1), ROW(A24))),"")</f>
        <v/>
      </c>
      <c r="B24" s="1" t="e">
        <f>VLOOKUP(A24,'TB Keez'!C:D,2,0)</f>
        <v>#N/A</v>
      </c>
      <c r="C24" s="3" t="e">
        <f>VLOOKUP(A24,'TB Keez'!C:P,14,0)</f>
        <v>#N/A</v>
      </c>
      <c r="D24" s="3" t="e">
        <f>VLOOKUP(A24,'TB Keez'!C:Q,15,0)</f>
        <v>#N/A</v>
      </c>
      <c r="E24" s="3" t="e">
        <f>VLOOKUP(A24,'TB Keez'!C:R,16,0)</f>
        <v>#N/A</v>
      </c>
      <c r="F24" s="3" t="e">
        <f>VLOOKUP(A24,'TB Keez'!C:S,17,0)</f>
        <v>#N/A</v>
      </c>
    </row>
    <row r="25" spans="1:6" x14ac:dyDescent="0.35">
      <c r="A25" s="1" t="str" cm="1">
        <f t="array" ref="A25">IFERROR(INDEX('TB Keez'!C:C, SMALL(IF('TB Keez'!O:O="da", ROW('TB Keez'!O:O)-ROW('TB Keez'!O$1)+1), ROW(A25))),"")</f>
        <v/>
      </c>
      <c r="B25" s="1" t="e">
        <f>VLOOKUP(A25,'TB Keez'!C:D,2,0)</f>
        <v>#N/A</v>
      </c>
      <c r="C25" s="3" t="e">
        <f>VLOOKUP(A25,'TB Keez'!C:P,14,0)</f>
        <v>#N/A</v>
      </c>
      <c r="D25" s="3" t="e">
        <f>VLOOKUP(A25,'TB Keez'!C:Q,15,0)</f>
        <v>#N/A</v>
      </c>
      <c r="E25" s="3" t="e">
        <f>VLOOKUP(A25,'TB Keez'!C:R,16,0)</f>
        <v>#N/A</v>
      </c>
      <c r="F25" s="3" t="e">
        <f>VLOOKUP(A25,'TB Keez'!C:S,17,0)</f>
        <v>#N/A</v>
      </c>
    </row>
    <row r="26" spans="1:6" x14ac:dyDescent="0.35">
      <c r="A26" s="1" t="str" cm="1">
        <f t="array" ref="A26">IFERROR(INDEX('TB Keez'!C:C, SMALL(IF('TB Keez'!O:O="da", ROW('TB Keez'!O:O)-ROW('TB Keez'!O$1)+1), ROW(A26))),"")</f>
        <v/>
      </c>
      <c r="B26" s="1" t="e">
        <f>VLOOKUP(A26,'TB Keez'!C:D,2,0)</f>
        <v>#N/A</v>
      </c>
      <c r="C26" s="3" t="e">
        <f>VLOOKUP(A26,'TB Keez'!C:P,14,0)</f>
        <v>#N/A</v>
      </c>
      <c r="D26" s="3" t="e">
        <f>VLOOKUP(A26,'TB Keez'!C:Q,15,0)</f>
        <v>#N/A</v>
      </c>
      <c r="E26" s="3" t="e">
        <f>VLOOKUP(A26,'TB Keez'!C:R,16,0)</f>
        <v>#N/A</v>
      </c>
      <c r="F26" s="3" t="e">
        <f>VLOOKUP(A26,'TB Keez'!C:S,17,0)</f>
        <v>#N/A</v>
      </c>
    </row>
    <row r="27" spans="1:6" x14ac:dyDescent="0.35">
      <c r="A27" s="1" t="str" cm="1">
        <f t="array" ref="A27">IFERROR(INDEX('TB Keez'!C:C, SMALL(IF('TB Keez'!O:O="da", ROW('TB Keez'!O:O)-ROW('TB Keez'!O$1)+1), ROW(A27))),"")</f>
        <v/>
      </c>
      <c r="B27" s="1" t="e">
        <f>VLOOKUP(A27,'TB Keez'!C:D,2,0)</f>
        <v>#N/A</v>
      </c>
      <c r="C27" s="3" t="e">
        <f>VLOOKUP(A27,'TB Keez'!C:P,14,0)</f>
        <v>#N/A</v>
      </c>
      <c r="D27" s="3" t="e">
        <f>VLOOKUP(A27,'TB Keez'!C:Q,15,0)</f>
        <v>#N/A</v>
      </c>
      <c r="E27" s="3" t="e">
        <f>VLOOKUP(A27,'TB Keez'!C:R,16,0)</f>
        <v>#N/A</v>
      </c>
      <c r="F27" s="3" t="e">
        <f>VLOOKUP(A27,'TB Keez'!C:S,17,0)</f>
        <v>#N/A</v>
      </c>
    </row>
    <row r="28" spans="1:6" x14ac:dyDescent="0.35">
      <c r="A28" s="1" t="str" cm="1">
        <f t="array" ref="A28">IFERROR(INDEX('TB Keez'!C:C, SMALL(IF('TB Keez'!O:O="da", ROW('TB Keez'!O:O)-ROW('TB Keez'!O$1)+1), ROW(A28))),"")</f>
        <v/>
      </c>
      <c r="B28" s="1" t="e">
        <f>VLOOKUP(A28,'TB Keez'!C:D,2,0)</f>
        <v>#N/A</v>
      </c>
      <c r="C28" s="3" t="e">
        <f>VLOOKUP(A28,'TB Keez'!C:P,14,0)</f>
        <v>#N/A</v>
      </c>
      <c r="D28" s="3" t="e">
        <f>VLOOKUP(A28,'TB Keez'!C:Q,15,0)</f>
        <v>#N/A</v>
      </c>
      <c r="E28" s="3" t="e">
        <f>VLOOKUP(A28,'TB Keez'!C:R,16,0)</f>
        <v>#N/A</v>
      </c>
      <c r="F28" s="3" t="e">
        <f>VLOOKUP(A28,'TB Keez'!C:S,17,0)</f>
        <v>#N/A</v>
      </c>
    </row>
    <row r="29" spans="1:6" x14ac:dyDescent="0.35">
      <c r="A29" s="1" t="str" cm="1">
        <f t="array" ref="A29">IFERROR(INDEX('TB Keez'!C:C, SMALL(IF('TB Keez'!O:O="da", ROW('TB Keez'!O:O)-ROW('TB Keez'!O$1)+1), ROW(A29))),"")</f>
        <v/>
      </c>
      <c r="B29" s="1" t="e">
        <f>VLOOKUP(A29,'TB Keez'!C:D,2,0)</f>
        <v>#N/A</v>
      </c>
      <c r="C29" s="3" t="e">
        <f>VLOOKUP(A29,'TB Keez'!C:P,14,0)</f>
        <v>#N/A</v>
      </c>
      <c r="D29" s="3" t="e">
        <f>VLOOKUP(A29,'TB Keez'!C:Q,15,0)</f>
        <v>#N/A</v>
      </c>
      <c r="E29" s="3" t="e">
        <f>VLOOKUP(A29,'TB Keez'!C:R,16,0)</f>
        <v>#N/A</v>
      </c>
      <c r="F29" s="3" t="e">
        <f>VLOOKUP(A29,'TB Keez'!C:S,17,0)</f>
        <v>#N/A</v>
      </c>
    </row>
    <row r="30" spans="1:6" x14ac:dyDescent="0.35">
      <c r="A30" s="1" t="str" cm="1">
        <f t="array" ref="A30">IFERROR(INDEX('TB Keez'!C:C, SMALL(IF('TB Keez'!O:O="da", ROW('TB Keez'!O:O)-ROW('TB Keez'!O$1)+1), ROW(A30))),"")</f>
        <v/>
      </c>
      <c r="B30" s="1" t="e">
        <f>VLOOKUP(A30,'TB Keez'!C:D,2,0)</f>
        <v>#N/A</v>
      </c>
      <c r="C30" s="3" t="e">
        <f>VLOOKUP(A30,'TB Keez'!C:P,14,0)</f>
        <v>#N/A</v>
      </c>
      <c r="D30" s="3" t="e">
        <f>VLOOKUP(A30,'TB Keez'!C:Q,15,0)</f>
        <v>#N/A</v>
      </c>
      <c r="E30" s="3" t="e">
        <f>VLOOKUP(A30,'TB Keez'!C:R,16,0)</f>
        <v>#N/A</v>
      </c>
      <c r="F30" s="3" t="e">
        <f>VLOOKUP(A30,'TB Keez'!C:S,17,0)</f>
        <v>#N/A</v>
      </c>
    </row>
    <row r="31" spans="1:6" x14ac:dyDescent="0.35">
      <c r="A31" s="1" t="str" cm="1">
        <f t="array" ref="A31">IFERROR(INDEX('TB Keez'!C:C, SMALL(IF('TB Keez'!O:O="da", ROW('TB Keez'!O:O)-ROW('TB Keez'!O$1)+1), ROW(A31))),"")</f>
        <v/>
      </c>
      <c r="B31" s="1" t="e">
        <f>VLOOKUP(A31,'TB Keez'!C:D,2,0)</f>
        <v>#N/A</v>
      </c>
      <c r="C31" s="3" t="e">
        <f>VLOOKUP(A31,'TB Keez'!C:P,14,0)</f>
        <v>#N/A</v>
      </c>
      <c r="D31" s="3" t="e">
        <f>VLOOKUP(A31,'TB Keez'!C:Q,15,0)</f>
        <v>#N/A</v>
      </c>
      <c r="E31" s="3" t="e">
        <f>VLOOKUP(A31,'TB Keez'!C:R,16,0)</f>
        <v>#N/A</v>
      </c>
      <c r="F31" s="3" t="e">
        <f>VLOOKUP(A31,'TB Keez'!C:S,17,0)</f>
        <v>#N/A</v>
      </c>
    </row>
    <row r="32" spans="1:6" x14ac:dyDescent="0.35">
      <c r="A32" s="1" t="str" cm="1">
        <f t="array" ref="A32">IFERROR(INDEX('TB Keez'!C:C, SMALL(IF('TB Keez'!O:O="da", ROW('TB Keez'!O:O)-ROW('TB Keez'!O$1)+1), ROW(A32))),"")</f>
        <v/>
      </c>
      <c r="B32" s="1" t="e">
        <f>VLOOKUP(A32,'TB Keez'!C:D,2,0)</f>
        <v>#N/A</v>
      </c>
      <c r="C32" s="3" t="e">
        <f>VLOOKUP(A32,'TB Keez'!C:P,14,0)</f>
        <v>#N/A</v>
      </c>
      <c r="D32" s="3" t="e">
        <f>VLOOKUP(A32,'TB Keez'!C:Q,15,0)</f>
        <v>#N/A</v>
      </c>
      <c r="E32" s="3" t="e">
        <f>VLOOKUP(A32,'TB Keez'!C:R,16,0)</f>
        <v>#N/A</v>
      </c>
      <c r="F32" s="3" t="e">
        <f>VLOOKUP(A32,'TB Keez'!C:S,17,0)</f>
        <v>#N/A</v>
      </c>
    </row>
    <row r="33" spans="1:6" x14ac:dyDescent="0.35">
      <c r="A33" s="1" t="str" cm="1">
        <f t="array" ref="A33">IFERROR(INDEX('TB Keez'!C:C, SMALL(IF('TB Keez'!O:O="da", ROW('TB Keez'!O:O)-ROW('TB Keez'!O$1)+1), ROW(A33))),"")</f>
        <v/>
      </c>
      <c r="B33" s="1" t="e">
        <f>VLOOKUP(A33,'TB Keez'!C:D,2,0)</f>
        <v>#N/A</v>
      </c>
      <c r="C33" s="3" t="e">
        <f>VLOOKUP(A33,'TB Keez'!C:P,14,0)</f>
        <v>#N/A</v>
      </c>
      <c r="D33" s="3" t="e">
        <f>VLOOKUP(A33,'TB Keez'!C:Q,15,0)</f>
        <v>#N/A</v>
      </c>
      <c r="E33" s="3" t="e">
        <f>VLOOKUP(A33,'TB Keez'!C:R,16,0)</f>
        <v>#N/A</v>
      </c>
      <c r="F33" s="3" t="e">
        <f>VLOOKUP(A33,'TB Keez'!C:S,17,0)</f>
        <v>#N/A</v>
      </c>
    </row>
    <row r="34" spans="1:6" x14ac:dyDescent="0.35">
      <c r="A34" s="1" t="str" cm="1">
        <f t="array" ref="A34">IFERROR(INDEX('TB Keez'!C:C, SMALL(IF('TB Keez'!O:O="da", ROW('TB Keez'!O:O)-ROW('TB Keez'!O$1)+1), ROW(A34))),"")</f>
        <v/>
      </c>
      <c r="B34" s="1" t="e">
        <f>VLOOKUP(A34,'TB Keez'!C:D,2,0)</f>
        <v>#N/A</v>
      </c>
      <c r="C34" s="3" t="e">
        <f>VLOOKUP(A34,'TB Keez'!C:P,14,0)</f>
        <v>#N/A</v>
      </c>
      <c r="D34" s="3" t="e">
        <f>VLOOKUP(A34,'TB Keez'!C:Q,15,0)</f>
        <v>#N/A</v>
      </c>
      <c r="E34" s="3" t="e">
        <f>VLOOKUP(A34,'TB Keez'!C:R,16,0)</f>
        <v>#N/A</v>
      </c>
      <c r="F34" s="3" t="e">
        <f>VLOOKUP(A34,'TB Keez'!C:S,17,0)</f>
        <v>#N/A</v>
      </c>
    </row>
    <row r="35" spans="1:6" x14ac:dyDescent="0.35">
      <c r="A35" s="1" t="str" cm="1">
        <f t="array" ref="A35">IFERROR(INDEX('TB Keez'!C:C, SMALL(IF('TB Keez'!O:O="da", ROW('TB Keez'!O:O)-ROW('TB Keez'!O$1)+1), ROW(A35))),"")</f>
        <v/>
      </c>
      <c r="B35" s="1" t="e">
        <f>VLOOKUP(A35,'TB Keez'!C:D,2,0)</f>
        <v>#N/A</v>
      </c>
      <c r="C35" s="3" t="e">
        <f>VLOOKUP(A35,'TB Keez'!C:P,14,0)</f>
        <v>#N/A</v>
      </c>
      <c r="D35" s="3" t="e">
        <f>VLOOKUP(A35,'TB Keez'!C:Q,15,0)</f>
        <v>#N/A</v>
      </c>
      <c r="E35" s="3" t="e">
        <f>VLOOKUP(A35,'TB Keez'!C:R,16,0)</f>
        <v>#N/A</v>
      </c>
      <c r="F35" s="3" t="e">
        <f>VLOOKUP(A35,'TB Keez'!C:S,17,0)</f>
        <v>#N/A</v>
      </c>
    </row>
    <row r="36" spans="1:6" x14ac:dyDescent="0.35">
      <c r="A36" s="1" t="str" cm="1">
        <f t="array" ref="A36">IFERROR(INDEX('TB Keez'!C:C, SMALL(IF('TB Keez'!O:O="da", ROW('TB Keez'!O:O)-ROW('TB Keez'!O$1)+1), ROW(A36))),"")</f>
        <v/>
      </c>
      <c r="B36" s="1" t="e">
        <f>VLOOKUP(A36,'TB Keez'!C:D,2,0)</f>
        <v>#N/A</v>
      </c>
      <c r="C36" s="3" t="e">
        <f>VLOOKUP(A36,'TB Keez'!C:P,14,0)</f>
        <v>#N/A</v>
      </c>
      <c r="D36" s="3" t="e">
        <f>VLOOKUP(A36,'TB Keez'!C:Q,15,0)</f>
        <v>#N/A</v>
      </c>
      <c r="E36" s="3" t="e">
        <f>VLOOKUP(A36,'TB Keez'!C:R,16,0)</f>
        <v>#N/A</v>
      </c>
      <c r="F36" s="3" t="e">
        <f>VLOOKUP(A36,'TB Keez'!C:S,17,0)</f>
        <v>#N/A</v>
      </c>
    </row>
    <row r="37" spans="1:6" x14ac:dyDescent="0.35">
      <c r="A37" s="1" t="str" cm="1">
        <f t="array" ref="A37">IFERROR(INDEX('TB Keez'!C:C, SMALL(IF('TB Keez'!O:O="da", ROW('TB Keez'!O:O)-ROW('TB Keez'!O$1)+1), ROW(A37))),"")</f>
        <v/>
      </c>
      <c r="B37" s="1" t="e">
        <f>VLOOKUP(A37,'TB Keez'!C:D,2,0)</f>
        <v>#N/A</v>
      </c>
      <c r="C37" s="3" t="e">
        <f>VLOOKUP(A37,'TB Keez'!C:P,14,0)</f>
        <v>#N/A</v>
      </c>
      <c r="D37" s="3" t="e">
        <f>VLOOKUP(A37,'TB Keez'!C:Q,15,0)</f>
        <v>#N/A</v>
      </c>
      <c r="E37" s="3" t="e">
        <f>VLOOKUP(A37,'TB Keez'!C:R,16,0)</f>
        <v>#N/A</v>
      </c>
      <c r="F37" s="3" t="e">
        <f>VLOOKUP(A37,'TB Keez'!C:S,17,0)</f>
        <v>#N/A</v>
      </c>
    </row>
    <row r="38" spans="1:6" x14ac:dyDescent="0.35">
      <c r="A38" s="1" t="str" cm="1">
        <f t="array" ref="A38">IFERROR(INDEX('TB Keez'!C:C, SMALL(IF('TB Keez'!O:O="da", ROW('TB Keez'!O:O)-ROW('TB Keez'!O$1)+1), ROW(A38))),"")</f>
        <v/>
      </c>
      <c r="B38" s="1" t="e">
        <f>VLOOKUP(A38,'TB Keez'!C:D,2,0)</f>
        <v>#N/A</v>
      </c>
      <c r="C38" s="3" t="e">
        <f>VLOOKUP(A38,'TB Keez'!C:P,14,0)</f>
        <v>#N/A</v>
      </c>
      <c r="D38" s="3" t="e">
        <f>VLOOKUP(A38,'TB Keez'!C:Q,15,0)</f>
        <v>#N/A</v>
      </c>
      <c r="E38" s="3" t="e">
        <f>VLOOKUP(A38,'TB Keez'!C:R,16,0)</f>
        <v>#N/A</v>
      </c>
      <c r="F38" s="3" t="e">
        <f>VLOOKUP(A38,'TB Keez'!C:S,17,0)</f>
        <v>#N/A</v>
      </c>
    </row>
    <row r="39" spans="1:6" x14ac:dyDescent="0.35">
      <c r="A39" s="1" t="str" cm="1">
        <f t="array" ref="A39">IFERROR(INDEX('TB Keez'!C:C, SMALL(IF('TB Keez'!O:O="da", ROW('TB Keez'!O:O)-ROW('TB Keez'!O$1)+1), ROW(A39))),"")</f>
        <v/>
      </c>
      <c r="B39" s="1" t="e">
        <f>VLOOKUP(A39,'TB Keez'!C:D,2,0)</f>
        <v>#N/A</v>
      </c>
      <c r="C39" s="3" t="e">
        <f>VLOOKUP(A39,'TB Keez'!C:P,14,0)</f>
        <v>#N/A</v>
      </c>
      <c r="D39" s="3" t="e">
        <f>VLOOKUP(A39,'TB Keez'!C:Q,15,0)</f>
        <v>#N/A</v>
      </c>
      <c r="E39" s="3" t="e">
        <f>VLOOKUP(A39,'TB Keez'!C:R,16,0)</f>
        <v>#N/A</v>
      </c>
      <c r="F39" s="3" t="e">
        <f>VLOOKUP(A39,'TB Keez'!C:S,17,0)</f>
        <v>#N/A</v>
      </c>
    </row>
    <row r="40" spans="1:6" x14ac:dyDescent="0.35">
      <c r="A40" s="1" t="str" cm="1">
        <f t="array" ref="A40">IFERROR(INDEX('TB Keez'!C:C, SMALL(IF('TB Keez'!O:O="da", ROW('TB Keez'!O:O)-ROW('TB Keez'!O$1)+1), ROW(A40))),"")</f>
        <v/>
      </c>
      <c r="B40" s="1" t="e">
        <f>VLOOKUP(A40,'TB Keez'!C:D,2,0)</f>
        <v>#N/A</v>
      </c>
      <c r="C40" s="3" t="e">
        <f>VLOOKUP(A40,'TB Keez'!C:P,14,0)</f>
        <v>#N/A</v>
      </c>
      <c r="D40" s="3" t="e">
        <f>VLOOKUP(A40,'TB Keez'!C:Q,15,0)</f>
        <v>#N/A</v>
      </c>
      <c r="E40" s="3" t="e">
        <f>VLOOKUP(A40,'TB Keez'!C:R,16,0)</f>
        <v>#N/A</v>
      </c>
      <c r="F40" s="3" t="e">
        <f>VLOOKUP(A40,'TB Keez'!C:S,17,0)</f>
        <v>#N/A</v>
      </c>
    </row>
    <row r="41" spans="1:6" x14ac:dyDescent="0.35">
      <c r="A41" s="1" t="str" cm="1">
        <f t="array" ref="A41">IFERROR(INDEX('TB Keez'!C:C, SMALL(IF('TB Keez'!O:O="da", ROW('TB Keez'!O:O)-ROW('TB Keez'!O$1)+1), ROW(A41))),"")</f>
        <v/>
      </c>
      <c r="B41" s="1" t="e">
        <f>VLOOKUP(A41,'TB Keez'!C:D,2,0)</f>
        <v>#N/A</v>
      </c>
      <c r="C41" s="3" t="e">
        <f>VLOOKUP(A41,'TB Keez'!C:P,14,0)</f>
        <v>#N/A</v>
      </c>
      <c r="D41" s="3" t="e">
        <f>VLOOKUP(A41,'TB Keez'!C:Q,15,0)</f>
        <v>#N/A</v>
      </c>
      <c r="E41" s="3" t="e">
        <f>VLOOKUP(A41,'TB Keez'!C:R,16,0)</f>
        <v>#N/A</v>
      </c>
      <c r="F41" s="3" t="e">
        <f>VLOOKUP(A41,'TB Keez'!C:S,17,0)</f>
        <v>#N/A</v>
      </c>
    </row>
    <row r="42" spans="1:6" x14ac:dyDescent="0.35">
      <c r="A42" s="1" t="str" cm="1">
        <f t="array" ref="A42">IFERROR(INDEX('TB Keez'!C:C, SMALL(IF('TB Keez'!O:O="da", ROW('TB Keez'!O:O)-ROW('TB Keez'!O$1)+1), ROW(A42))),"")</f>
        <v/>
      </c>
      <c r="B42" s="1" t="e">
        <f>VLOOKUP(A42,'TB Keez'!C:D,2,0)</f>
        <v>#N/A</v>
      </c>
      <c r="C42" s="3" t="e">
        <f>VLOOKUP(A42,'TB Keez'!C:P,14,0)</f>
        <v>#N/A</v>
      </c>
      <c r="D42" s="3" t="e">
        <f>VLOOKUP(A42,'TB Keez'!C:Q,15,0)</f>
        <v>#N/A</v>
      </c>
      <c r="E42" s="3" t="e">
        <f>VLOOKUP(A42,'TB Keez'!C:R,16,0)</f>
        <v>#N/A</v>
      </c>
      <c r="F42" s="3" t="e">
        <f>VLOOKUP(A42,'TB Keez'!C:S,17,0)</f>
        <v>#N/A</v>
      </c>
    </row>
    <row r="43" spans="1:6" x14ac:dyDescent="0.35">
      <c r="A43" s="1" t="str" cm="1">
        <f t="array" ref="A43">IFERROR(INDEX('TB Keez'!C:C, SMALL(IF('TB Keez'!O:O="da", ROW('TB Keez'!O:O)-ROW('TB Keez'!O$1)+1), ROW(A43))),"")</f>
        <v/>
      </c>
      <c r="B43" s="1" t="e">
        <f>VLOOKUP(A43,'TB Keez'!C:D,2,0)</f>
        <v>#N/A</v>
      </c>
      <c r="C43" s="3" t="e">
        <f>VLOOKUP(A43,'TB Keez'!C:P,14,0)</f>
        <v>#N/A</v>
      </c>
      <c r="D43" s="3" t="e">
        <f>VLOOKUP(A43,'TB Keez'!C:Q,15,0)</f>
        <v>#N/A</v>
      </c>
      <c r="E43" s="3" t="e">
        <f>VLOOKUP(A43,'TB Keez'!C:R,16,0)</f>
        <v>#N/A</v>
      </c>
      <c r="F43" s="3" t="e">
        <f>VLOOKUP(A43,'TB Keez'!C:S,17,0)</f>
        <v>#N/A</v>
      </c>
    </row>
    <row r="44" spans="1:6" x14ac:dyDescent="0.35">
      <c r="A44" s="1" t="str" cm="1">
        <f t="array" ref="A44">IFERROR(INDEX('TB Keez'!C:C, SMALL(IF('TB Keez'!O:O="da", ROW('TB Keez'!O:O)-ROW('TB Keez'!O$1)+1), ROW(A44))),"")</f>
        <v/>
      </c>
      <c r="B44" s="1" t="e">
        <f>VLOOKUP(A44,'TB Keez'!C:D,2,0)</f>
        <v>#N/A</v>
      </c>
      <c r="C44" s="3" t="e">
        <f>VLOOKUP(A44,'TB Keez'!C:P,14,0)</f>
        <v>#N/A</v>
      </c>
      <c r="D44" s="3" t="e">
        <f>VLOOKUP(A44,'TB Keez'!C:Q,15,0)</f>
        <v>#N/A</v>
      </c>
      <c r="E44" s="3" t="e">
        <f>VLOOKUP(A44,'TB Keez'!C:R,16,0)</f>
        <v>#N/A</v>
      </c>
      <c r="F44" s="3" t="e">
        <f>VLOOKUP(A44,'TB Keez'!C:S,17,0)</f>
        <v>#N/A</v>
      </c>
    </row>
    <row r="45" spans="1:6" x14ac:dyDescent="0.35">
      <c r="A45" s="1" t="str" cm="1">
        <f t="array" ref="A45">IFERROR(INDEX('TB Keez'!C:C, SMALL(IF('TB Keez'!O:O="da", ROW('TB Keez'!O:O)-ROW('TB Keez'!O$1)+1), ROW(A45))),"")</f>
        <v/>
      </c>
      <c r="B45" s="1" t="e">
        <f>VLOOKUP(A45,'TB Keez'!C:D,2,0)</f>
        <v>#N/A</v>
      </c>
      <c r="C45" s="3" t="e">
        <f>VLOOKUP(A45,'TB Keez'!C:P,14,0)</f>
        <v>#N/A</v>
      </c>
      <c r="D45" s="3" t="e">
        <f>VLOOKUP(A45,'TB Keez'!C:Q,15,0)</f>
        <v>#N/A</v>
      </c>
      <c r="E45" s="3" t="e">
        <f>VLOOKUP(A45,'TB Keez'!C:R,16,0)</f>
        <v>#N/A</v>
      </c>
      <c r="F45" s="3" t="e">
        <f>VLOOKUP(A45,'TB Keez'!C:S,17,0)</f>
        <v>#N/A</v>
      </c>
    </row>
    <row r="46" spans="1:6" x14ac:dyDescent="0.35">
      <c r="A46" s="1" t="str" cm="1">
        <f t="array" ref="A46">IFERROR(INDEX('TB Keez'!C:C, SMALL(IF('TB Keez'!O:O="da", ROW('TB Keez'!O:O)-ROW('TB Keez'!O$1)+1), ROW(A46))),"")</f>
        <v/>
      </c>
      <c r="B46" s="1" t="e">
        <f>VLOOKUP(A46,'TB Keez'!C:D,2,0)</f>
        <v>#N/A</v>
      </c>
      <c r="C46" s="3" t="e">
        <f>VLOOKUP(A46,'TB Keez'!C:P,14,0)</f>
        <v>#N/A</v>
      </c>
      <c r="D46" s="3" t="e">
        <f>VLOOKUP(A46,'TB Keez'!C:Q,15,0)</f>
        <v>#N/A</v>
      </c>
      <c r="E46" s="3" t="e">
        <f>VLOOKUP(A46,'TB Keez'!C:R,16,0)</f>
        <v>#N/A</v>
      </c>
      <c r="F46" s="3" t="e">
        <f>VLOOKUP(A46,'TB Keez'!C:S,17,0)</f>
        <v>#N/A</v>
      </c>
    </row>
    <row r="47" spans="1:6" x14ac:dyDescent="0.35">
      <c r="A47" s="1" t="str" cm="1">
        <f t="array" ref="A47">IFERROR(INDEX('TB Keez'!C:C, SMALL(IF('TB Keez'!O:O="da", ROW('TB Keez'!O:O)-ROW('TB Keez'!O$1)+1), ROW(A47))),"")</f>
        <v/>
      </c>
      <c r="B47" s="1" t="e">
        <f>VLOOKUP(A47,'TB Keez'!C:D,2,0)</f>
        <v>#N/A</v>
      </c>
      <c r="C47" s="3" t="e">
        <f>VLOOKUP(A47,'TB Keez'!C:P,14,0)</f>
        <v>#N/A</v>
      </c>
      <c r="D47" s="3" t="e">
        <f>VLOOKUP(A47,'TB Keez'!C:Q,15,0)</f>
        <v>#N/A</v>
      </c>
      <c r="E47" s="3" t="e">
        <f>VLOOKUP(A47,'TB Keez'!C:R,16,0)</f>
        <v>#N/A</v>
      </c>
      <c r="F47" s="3" t="e">
        <f>VLOOKUP(A47,'TB Keez'!C:S,17,0)</f>
        <v>#N/A</v>
      </c>
    </row>
    <row r="48" spans="1:6" x14ac:dyDescent="0.35">
      <c r="A48" s="1" t="str" cm="1">
        <f t="array" ref="A48">IFERROR(INDEX('TB Keez'!C:C, SMALL(IF('TB Keez'!O:O="da", ROW('TB Keez'!O:O)-ROW('TB Keez'!O$1)+1), ROW(A48))),"")</f>
        <v/>
      </c>
      <c r="B48" s="1" t="e">
        <f>VLOOKUP(A48,'TB Keez'!C:D,2,0)</f>
        <v>#N/A</v>
      </c>
      <c r="C48" s="3" t="e">
        <f>VLOOKUP(A48,'TB Keez'!C:P,14,0)</f>
        <v>#N/A</v>
      </c>
      <c r="D48" s="3" t="e">
        <f>VLOOKUP(A48,'TB Keez'!C:Q,15,0)</f>
        <v>#N/A</v>
      </c>
      <c r="E48" s="3" t="e">
        <f>VLOOKUP(A48,'TB Keez'!C:R,16,0)</f>
        <v>#N/A</v>
      </c>
      <c r="F48" s="3" t="e">
        <f>VLOOKUP(A48,'TB Keez'!C:S,17,0)</f>
        <v>#N/A</v>
      </c>
    </row>
    <row r="49" spans="1:6" x14ac:dyDescent="0.35">
      <c r="A49" s="1" t="str" cm="1">
        <f t="array" ref="A49">IFERROR(INDEX('TB Keez'!C:C, SMALL(IF('TB Keez'!O:O="da", ROW('TB Keez'!O:O)-ROW('TB Keez'!O$1)+1), ROW(A49))),"")</f>
        <v/>
      </c>
      <c r="B49" s="1" t="e">
        <f>VLOOKUP(A49,'TB Keez'!C:D,2,0)</f>
        <v>#N/A</v>
      </c>
      <c r="C49" s="3" t="e">
        <f>VLOOKUP(A49,'TB Keez'!C:P,14,0)</f>
        <v>#N/A</v>
      </c>
      <c r="D49" s="3" t="e">
        <f>VLOOKUP(A49,'TB Keez'!C:Q,15,0)</f>
        <v>#N/A</v>
      </c>
      <c r="E49" s="3" t="e">
        <f>VLOOKUP(A49,'TB Keez'!C:R,16,0)</f>
        <v>#N/A</v>
      </c>
      <c r="F49" s="3" t="e">
        <f>VLOOKUP(A49,'TB Keez'!C:S,17,0)</f>
        <v>#N/A</v>
      </c>
    </row>
    <row r="50" spans="1:6" x14ac:dyDescent="0.35">
      <c r="A50" s="1" t="str" cm="1">
        <f t="array" ref="A50">IFERROR(INDEX('TB Keez'!C:C, SMALL(IF('TB Keez'!O:O="da", ROW('TB Keez'!O:O)-ROW('TB Keez'!O$1)+1), ROW(A50))),"")</f>
        <v/>
      </c>
      <c r="B50" s="1" t="e">
        <f>VLOOKUP(A50,'TB Keez'!C:D,2,0)</f>
        <v>#N/A</v>
      </c>
      <c r="C50" s="3" t="e">
        <f>VLOOKUP(A50,'TB Keez'!C:P,14,0)</f>
        <v>#N/A</v>
      </c>
      <c r="D50" s="3" t="e">
        <f>VLOOKUP(A50,'TB Keez'!C:Q,15,0)</f>
        <v>#N/A</v>
      </c>
      <c r="E50" s="3" t="e">
        <f>VLOOKUP(A50,'TB Keez'!C:R,16,0)</f>
        <v>#N/A</v>
      </c>
      <c r="F50" s="3" t="e">
        <f>VLOOKUP(A50,'TB Keez'!C:S,17,0)</f>
        <v>#N/A</v>
      </c>
    </row>
    <row r="51" spans="1:6" x14ac:dyDescent="0.35">
      <c r="A51" s="1" t="str" cm="1">
        <f t="array" ref="A51">IFERROR(INDEX('TB Keez'!C:C, SMALL(IF('TB Keez'!O:O="da", ROW('TB Keez'!O:O)-ROW('TB Keez'!O$1)+1), ROW(A51))),"")</f>
        <v/>
      </c>
      <c r="B51" s="1" t="e">
        <f>VLOOKUP(A51,'TB Keez'!C:D,2,0)</f>
        <v>#N/A</v>
      </c>
      <c r="C51" s="3" t="e">
        <f>VLOOKUP(A51,'TB Keez'!C:P,14,0)</f>
        <v>#N/A</v>
      </c>
      <c r="D51" s="3" t="e">
        <f>VLOOKUP(A51,'TB Keez'!C:Q,15,0)</f>
        <v>#N/A</v>
      </c>
      <c r="E51" s="3" t="e">
        <f>VLOOKUP(A51,'TB Keez'!C:R,16,0)</f>
        <v>#N/A</v>
      </c>
      <c r="F51" s="3" t="e">
        <f>VLOOKUP(A51,'TB Keez'!C:S,17,0)</f>
        <v>#N/A</v>
      </c>
    </row>
    <row r="52" spans="1:6" x14ac:dyDescent="0.35">
      <c r="A52" s="1" t="str" cm="1">
        <f t="array" ref="A52">IFERROR(INDEX('TB Keez'!C:C, SMALL(IF('TB Keez'!O:O="da", ROW('TB Keez'!O:O)-ROW('TB Keez'!O$1)+1), ROW(A52))),"")</f>
        <v/>
      </c>
      <c r="B52" s="1" t="e">
        <f>VLOOKUP(A52,'TB Keez'!C:D,2,0)</f>
        <v>#N/A</v>
      </c>
      <c r="C52" s="3" t="e">
        <f>VLOOKUP(A52,'TB Keez'!C:P,14,0)</f>
        <v>#N/A</v>
      </c>
      <c r="D52" s="3" t="e">
        <f>VLOOKUP(A52,'TB Keez'!C:Q,15,0)</f>
        <v>#N/A</v>
      </c>
      <c r="E52" s="3" t="e">
        <f>VLOOKUP(A52,'TB Keez'!C:R,16,0)</f>
        <v>#N/A</v>
      </c>
      <c r="F52" s="3" t="e">
        <f>VLOOKUP(A52,'TB Keez'!C:S,17,0)</f>
        <v>#N/A</v>
      </c>
    </row>
    <row r="53" spans="1:6" x14ac:dyDescent="0.35">
      <c r="A53" s="1" t="str" cm="1">
        <f t="array" ref="A53">IFERROR(INDEX('TB Keez'!C:C, SMALL(IF('TB Keez'!O:O="da", ROW('TB Keez'!O:O)-ROW('TB Keez'!O$1)+1), ROW(A53))),"")</f>
        <v/>
      </c>
      <c r="B53" s="1" t="e">
        <f>VLOOKUP(A53,'TB Keez'!C:D,2,0)</f>
        <v>#N/A</v>
      </c>
      <c r="C53" s="3" t="e">
        <f>VLOOKUP(A53,'TB Keez'!C:P,14,0)</f>
        <v>#N/A</v>
      </c>
      <c r="D53" s="3" t="e">
        <f>VLOOKUP(A53,'TB Keez'!C:Q,15,0)</f>
        <v>#N/A</v>
      </c>
      <c r="E53" s="3" t="e">
        <f>VLOOKUP(A53,'TB Keez'!C:R,16,0)</f>
        <v>#N/A</v>
      </c>
      <c r="F53" s="3" t="e">
        <f>VLOOKUP(A53,'TB Keez'!C:S,17,0)</f>
        <v>#N/A</v>
      </c>
    </row>
    <row r="54" spans="1:6" x14ac:dyDescent="0.35">
      <c r="A54" s="1" t="str" cm="1">
        <f t="array" ref="A54">IFERROR(INDEX('TB Keez'!C:C, SMALL(IF('TB Keez'!O:O="da", ROW('TB Keez'!O:O)-ROW('TB Keez'!O$1)+1), ROW(A54))),"")</f>
        <v/>
      </c>
      <c r="B54" s="1" t="e">
        <f>VLOOKUP(A54,'TB Keez'!C:D,2,0)</f>
        <v>#N/A</v>
      </c>
      <c r="C54" s="3" t="e">
        <f>VLOOKUP(A54,'TB Keez'!C:P,14,0)</f>
        <v>#N/A</v>
      </c>
      <c r="D54" s="3" t="e">
        <f>VLOOKUP(A54,'TB Keez'!C:Q,15,0)</f>
        <v>#N/A</v>
      </c>
      <c r="E54" s="3" t="e">
        <f>VLOOKUP(A54,'TB Keez'!C:R,16,0)</f>
        <v>#N/A</v>
      </c>
      <c r="F54" s="3" t="e">
        <f>VLOOKUP(A54,'TB Keez'!C:S,17,0)</f>
        <v>#N/A</v>
      </c>
    </row>
    <row r="55" spans="1:6" x14ac:dyDescent="0.35">
      <c r="A55" s="1" t="str" cm="1">
        <f t="array" ref="A55">IFERROR(INDEX('TB Keez'!C:C, SMALL(IF('TB Keez'!O:O="da", ROW('TB Keez'!O:O)-ROW('TB Keez'!O$1)+1), ROW(A55))),"")</f>
        <v/>
      </c>
      <c r="B55" s="1" t="e">
        <f>VLOOKUP(A55,'TB Keez'!C:D,2,0)</f>
        <v>#N/A</v>
      </c>
      <c r="C55" s="3" t="e">
        <f>VLOOKUP(A55,'TB Keez'!C:P,14,0)</f>
        <v>#N/A</v>
      </c>
      <c r="D55" s="3" t="e">
        <f>VLOOKUP(A55,'TB Keez'!C:Q,15,0)</f>
        <v>#N/A</v>
      </c>
      <c r="E55" s="3" t="e">
        <f>VLOOKUP(A55,'TB Keez'!C:R,16,0)</f>
        <v>#N/A</v>
      </c>
      <c r="F55" s="3" t="e">
        <f>VLOOKUP(A55,'TB Keez'!C:S,17,0)</f>
        <v>#N/A</v>
      </c>
    </row>
    <row r="56" spans="1:6" x14ac:dyDescent="0.35">
      <c r="A56" s="1" t="str" cm="1">
        <f t="array" ref="A56">IFERROR(INDEX('TB Keez'!C:C, SMALL(IF('TB Keez'!O:O="da", ROW('TB Keez'!O:O)-ROW('TB Keez'!O$1)+1), ROW(A56))),"")</f>
        <v/>
      </c>
      <c r="B56" s="1" t="e">
        <f>VLOOKUP(A56,'TB Keez'!C:D,2,0)</f>
        <v>#N/A</v>
      </c>
      <c r="C56" s="3" t="e">
        <f>VLOOKUP(A56,'TB Keez'!C:P,14,0)</f>
        <v>#N/A</v>
      </c>
      <c r="D56" s="3" t="e">
        <f>VLOOKUP(A56,'TB Keez'!C:Q,15,0)</f>
        <v>#N/A</v>
      </c>
      <c r="E56" s="3" t="e">
        <f>VLOOKUP(A56,'TB Keez'!C:R,16,0)</f>
        <v>#N/A</v>
      </c>
      <c r="F56" s="3" t="e">
        <f>VLOOKUP(A56,'TB Keez'!C:S,17,0)</f>
        <v>#N/A</v>
      </c>
    </row>
    <row r="57" spans="1:6" x14ac:dyDescent="0.35">
      <c r="A57" s="1" t="str" cm="1">
        <f t="array" ref="A57">IFERROR(INDEX('TB Keez'!C:C, SMALL(IF('TB Keez'!O:O="da", ROW('TB Keez'!O:O)-ROW('TB Keez'!O$1)+1), ROW(A57))),"")</f>
        <v/>
      </c>
      <c r="B57" s="1" t="e">
        <f>VLOOKUP(A57,'TB Keez'!C:D,2,0)</f>
        <v>#N/A</v>
      </c>
      <c r="C57" s="3" t="e">
        <f>VLOOKUP(A57,'TB Keez'!C:P,14,0)</f>
        <v>#N/A</v>
      </c>
      <c r="D57" s="3" t="e">
        <f>VLOOKUP(A57,'TB Keez'!C:Q,15,0)</f>
        <v>#N/A</v>
      </c>
      <c r="E57" s="3" t="e">
        <f>VLOOKUP(A57,'TB Keez'!C:R,16,0)</f>
        <v>#N/A</v>
      </c>
      <c r="F57" s="3" t="e">
        <f>VLOOKUP(A57,'TB Keez'!C:S,17,0)</f>
        <v>#N/A</v>
      </c>
    </row>
    <row r="58" spans="1:6" x14ac:dyDescent="0.35">
      <c r="A58" s="1" t="str" cm="1">
        <f t="array" ref="A58">IFERROR(INDEX('TB Keez'!C:C, SMALL(IF('TB Keez'!O:O="da", ROW('TB Keez'!O:O)-ROW('TB Keez'!O$1)+1), ROW(A58))),"")</f>
        <v/>
      </c>
      <c r="B58" s="1" t="e">
        <f>VLOOKUP(A58,'TB Keez'!C:D,2,0)</f>
        <v>#N/A</v>
      </c>
      <c r="C58" s="3" t="e">
        <f>VLOOKUP(A58,'TB Keez'!C:P,14,0)</f>
        <v>#N/A</v>
      </c>
      <c r="D58" s="3" t="e">
        <f>VLOOKUP(A58,'TB Keez'!C:Q,15,0)</f>
        <v>#N/A</v>
      </c>
      <c r="E58" s="3" t="e">
        <f>VLOOKUP(A58,'TB Keez'!C:R,16,0)</f>
        <v>#N/A</v>
      </c>
      <c r="F58" s="3" t="e">
        <f>VLOOKUP(A58,'TB Keez'!C:S,17,0)</f>
        <v>#N/A</v>
      </c>
    </row>
    <row r="59" spans="1:6" x14ac:dyDescent="0.35">
      <c r="A59" s="1" t="str" cm="1">
        <f t="array" ref="A59">IFERROR(INDEX('TB Keez'!C:C, SMALL(IF('TB Keez'!O:O="da", ROW('TB Keez'!O:O)-ROW('TB Keez'!O$1)+1), ROW(A59))),"")</f>
        <v/>
      </c>
      <c r="B59" s="1" t="e">
        <f>VLOOKUP(A59,'TB Keez'!C:D,2,0)</f>
        <v>#N/A</v>
      </c>
      <c r="C59" s="3" t="e">
        <f>VLOOKUP(A59,'TB Keez'!C:P,14,0)</f>
        <v>#N/A</v>
      </c>
      <c r="D59" s="3" t="e">
        <f>VLOOKUP(A59,'TB Keez'!C:Q,15,0)</f>
        <v>#N/A</v>
      </c>
      <c r="E59" s="3" t="e">
        <f>VLOOKUP(A59,'TB Keez'!C:R,16,0)</f>
        <v>#N/A</v>
      </c>
      <c r="F59" s="3" t="e">
        <f>VLOOKUP(A59,'TB Keez'!C:S,17,0)</f>
        <v>#N/A</v>
      </c>
    </row>
    <row r="60" spans="1:6" x14ac:dyDescent="0.35">
      <c r="A60" s="1" t="str" cm="1">
        <f t="array" ref="A60">IFERROR(INDEX('TB Keez'!C:C, SMALL(IF('TB Keez'!O:O="da", ROW('TB Keez'!O:O)-ROW('TB Keez'!O$1)+1), ROW(A60))),"")</f>
        <v/>
      </c>
      <c r="B60" s="1" t="e">
        <f>VLOOKUP(A60,'TB Keez'!C:D,2,0)</f>
        <v>#N/A</v>
      </c>
      <c r="C60" s="3" t="e">
        <f>VLOOKUP(A60,'TB Keez'!C:P,14,0)</f>
        <v>#N/A</v>
      </c>
      <c r="D60" s="3" t="e">
        <f>VLOOKUP(A60,'TB Keez'!C:Q,15,0)</f>
        <v>#N/A</v>
      </c>
      <c r="E60" s="3" t="e">
        <f>VLOOKUP(A60,'TB Keez'!C:R,16,0)</f>
        <v>#N/A</v>
      </c>
      <c r="F60" s="3" t="e">
        <f>VLOOKUP(A60,'TB Keez'!C:S,17,0)</f>
        <v>#N/A</v>
      </c>
    </row>
    <row r="61" spans="1:6" x14ac:dyDescent="0.35">
      <c r="A61" s="1" t="str" cm="1">
        <f t="array" ref="A61">IFERROR(INDEX('TB Keez'!C:C, SMALL(IF('TB Keez'!O:O="da", ROW('TB Keez'!O:O)-ROW('TB Keez'!O$1)+1), ROW(A61))),"")</f>
        <v/>
      </c>
      <c r="B61" s="1" t="e">
        <f>VLOOKUP(A61,'TB Keez'!C:D,2,0)</f>
        <v>#N/A</v>
      </c>
      <c r="C61" s="3" t="e">
        <f>VLOOKUP(A61,'TB Keez'!C:P,14,0)</f>
        <v>#N/A</v>
      </c>
      <c r="D61" s="3" t="e">
        <f>VLOOKUP(A61,'TB Keez'!C:Q,15,0)</f>
        <v>#N/A</v>
      </c>
      <c r="E61" s="3" t="e">
        <f>VLOOKUP(A61,'TB Keez'!C:R,16,0)</f>
        <v>#N/A</v>
      </c>
      <c r="F61" s="3" t="e">
        <f>VLOOKUP(A61,'TB Keez'!C:S,17,0)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 Keez</vt:lpstr>
      <vt:lpstr>F_10_Trial_Balance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Denis David</cp:lastModifiedBy>
  <dcterms:created xsi:type="dcterms:W3CDTF">2024-03-07T15:25:44Z</dcterms:created>
  <dcterms:modified xsi:type="dcterms:W3CDTF">2024-03-12T10:58:57Z</dcterms:modified>
</cp:coreProperties>
</file>