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13_ncr:1_{FD4DD697-4229-46ED-9BD9-975509AEA473}"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3. F30" sheetId="5" r:id="rId3"/>
    <sheet name="1. F10" sheetId="3" r:id="rId4"/>
    <sheet name="2. F20" sheetId="4"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H5" i="2" l="1"/>
  <c r="H6" i="2" s="1"/>
  <c r="I5" i="2"/>
  <c r="I6" i="2" s="1"/>
  <c r="I4" i="2"/>
  <c r="H4" i="2"/>
  <c r="D57" i="4"/>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<sst xmlns="http://schemas.openxmlformats.org/spreadsheetml/2006/main" count="5644" uniqueCount="2366">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</sst>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7">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4">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 val="cover"/>
      <sheetName val="index"/>
      <sheetName val="BS"/>
      <sheetName val="IS"/>
      <sheetName val="Equity"/>
      <sheetName val="CF"/>
      <sheetName val="1"/>
      <sheetName val="2"/>
      <sheetName val="Fixed Assets"/>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 sheetId="19" refreshError="1"/>
      <sheetData sheetId="20" refreshError="1"/>
      <sheetData sheetId="21">
        <row r="20">
          <cell r="D20">
            <v>1810329.81</v>
          </cell>
        </row>
      </sheetData>
      <sheetData sheetId="22">
        <row r="35">
          <cell r="D35">
            <v>-391177.30000000005</v>
          </cell>
        </row>
      </sheetData>
      <sheetData sheetId="23">
        <row r="10">
          <cell r="L10">
            <v>-17350.68</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ow r="2">
          <cell r="B2" t="str">
            <v>Model Title</v>
          </cell>
        </row>
      </sheetData>
      <sheetData sheetId="36"/>
      <sheetData sheetId="37">
        <row r="16">
          <cell r="G16">
            <v>4035</v>
          </cell>
        </row>
      </sheetData>
      <sheetData sheetId="38"/>
      <sheetData sheetId="39"/>
      <sheetData sheetId="40"/>
      <sheetData sheetId="41"/>
      <sheetData sheetId="42"/>
      <sheetData sheetId="43"/>
      <sheetData sheetId="44"/>
      <sheetData sheetId="45"/>
      <sheetData sheetId="46"/>
      <sheetData sheetId="47"/>
      <sheetData sheetId="48"/>
      <sheetData sheetId="49">
        <row r="7">
          <cell r="E7">
            <v>60543594</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F25" sqref="F25"/>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IF(P3&lt;0,"BS97","BS98")</f>
        <v>BS98</v>
      </c>
      <c r="R3" s="7">
        <f>SUMIF(D:D,O3,H:H)</f>
        <v>0</v>
      </c>
      <c r="S3" s="6" t="str">
        <f>IF(R3&lt;0,"BS97","BS98")</f>
        <v>BS98</v>
      </c>
    </row>
    <row r="4" spans="1:23" x14ac:dyDescent="0.3">
      <c r="A4" s="1" t="s">
        <v>7</v>
      </c>
      <c r="B4" s="3"/>
      <c r="O4" s="8">
        <v>117</v>
      </c>
      <c r="P4" s="9">
        <f>SUMIF(D:D,O4,K:K)</f>
        <v>0</v>
      </c>
      <c r="Q4" s="10" t="str">
        <f>IF(P4&lt;0,"BS95","BS96")</f>
        <v>BS96</v>
      </c>
      <c r="R4" s="11">
        <f>SUMIF(D:D,O4,H:H)</f>
        <v>0</v>
      </c>
      <c r="S4" s="10" t="str">
        <f>IF(R4&lt;0,"BS95","BS96")</f>
        <v>BS96</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3"/>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746</v>
      </c>
      <c r="G26" s="55">
        <f>'1. F10'!E47</f>
        <v>0</v>
      </c>
    </row>
    <row r="27" spans="1:9" ht="12.5" customHeight="1" thickTop="1" x14ac:dyDescent="0.3">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4"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A24" s="16" t="s">
        <v>746</v>
      </c>
      <c r="B24" s="24">
        <f>'1. F10'!D91</f>
        <v>0</v>
      </c>
      <c r="C24" s="23"/>
      <c r="D24" s="23"/>
      <c r="E24" s="23"/>
      <c r="F24" s="23"/>
      <c r="G24" s="55">
        <f>'1. F10'!E91</f>
        <v>0</v>
      </c>
    </row>
    <row r="25" spans="1:7" ht="12.5" customHeight="1" thickTop="1" x14ac:dyDescent="0.3">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20"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20"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20"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20"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20" customHeight="1" x14ac:dyDescent="0.2">
      <c r="A323" s="96" t="s">
        <v>1596</v>
      </c>
      <c r="B323" s="96" t="s">
        <v>1597</v>
      </c>
      <c r="C323" s="96" t="s">
        <v>1598</v>
      </c>
      <c r="D323" s="96" t="s">
        <v>2077</v>
      </c>
      <c r="E323" s="101" t="s">
        <v>789</v>
      </c>
      <c r="G323" s="96" t="str">
        <f t="shared" si="5"/>
        <v>5</v>
      </c>
    </row>
    <row r="324" spans="1:8" ht="20" customHeight="1" x14ac:dyDescent="0.2">
      <c r="A324" s="96" t="s">
        <v>1599</v>
      </c>
      <c r="B324" s="96" t="s">
        <v>1600</v>
      </c>
      <c r="C324" s="96" t="s">
        <v>1598</v>
      </c>
      <c r="D324" s="96" t="s">
        <v>2077</v>
      </c>
      <c r="E324" s="101" t="s">
        <v>789</v>
      </c>
      <c r="G324" s="96" t="str">
        <f t="shared" si="5"/>
        <v>5</v>
      </c>
    </row>
    <row r="325" spans="1:8" ht="20" customHeight="1" x14ac:dyDescent="0.2">
      <c r="A325" s="96" t="s">
        <v>1601</v>
      </c>
      <c r="B325" s="96" t="s">
        <v>1602</v>
      </c>
      <c r="C325" s="96" t="s">
        <v>1598</v>
      </c>
      <c r="D325" s="96" t="s">
        <v>2077</v>
      </c>
      <c r="E325" s="101" t="s">
        <v>789</v>
      </c>
      <c r="G325" s="96" t="str">
        <f t="shared" si="5"/>
        <v>5</v>
      </c>
    </row>
    <row r="326" spans="1:8" ht="20" customHeight="1" x14ac:dyDescent="0.2">
      <c r="A326" s="96" t="s">
        <v>1603</v>
      </c>
      <c r="B326" s="96" t="s">
        <v>1604</v>
      </c>
      <c r="C326" s="96" t="s">
        <v>1598</v>
      </c>
      <c r="D326" s="96" t="s">
        <v>2077</v>
      </c>
      <c r="E326" s="101" t="s">
        <v>789</v>
      </c>
      <c r="G326" s="96" t="str">
        <f t="shared" si="5"/>
        <v>5</v>
      </c>
    </row>
    <row r="327" spans="1:8" ht="20" customHeight="1" x14ac:dyDescent="0.2">
      <c r="A327" s="96" t="s">
        <v>1605</v>
      </c>
      <c r="B327" s="96" t="s">
        <v>1606</v>
      </c>
      <c r="C327" s="96" t="s">
        <v>1607</v>
      </c>
      <c r="D327" s="96" t="s">
        <v>2077</v>
      </c>
      <c r="E327" s="101" t="s">
        <v>789</v>
      </c>
      <c r="G327" s="96" t="str">
        <f t="shared" si="5"/>
        <v>5</v>
      </c>
    </row>
    <row r="328" spans="1:8" ht="20" customHeight="1" x14ac:dyDescent="0.2">
      <c r="A328" s="96" t="s">
        <v>1608</v>
      </c>
      <c r="B328" s="96" t="s">
        <v>1609</v>
      </c>
      <c r="C328" s="96" t="s">
        <v>1607</v>
      </c>
      <c r="D328" s="96" t="s">
        <v>2077</v>
      </c>
      <c r="E328" s="101" t="s">
        <v>789</v>
      </c>
      <c r="G328" s="96" t="str">
        <f t="shared" si="5"/>
        <v>5</v>
      </c>
    </row>
    <row r="329" spans="1:8" ht="20" customHeight="1" x14ac:dyDescent="0.2">
      <c r="A329" s="96" t="s">
        <v>1610</v>
      </c>
      <c r="B329" s="96" t="s">
        <v>1609</v>
      </c>
      <c r="C329" s="96" t="s">
        <v>1607</v>
      </c>
      <c r="D329" s="96" t="s">
        <v>2077</v>
      </c>
      <c r="E329" s="101" t="s">
        <v>789</v>
      </c>
      <c r="G329" s="96" t="str">
        <f t="shared" si="5"/>
        <v>5</v>
      </c>
    </row>
    <row r="330" spans="1:8" ht="20" customHeight="1" x14ac:dyDescent="0.2">
      <c r="A330" s="96" t="s">
        <v>1611</v>
      </c>
      <c r="B330" s="96" t="s">
        <v>1612</v>
      </c>
      <c r="C330" s="96" t="s">
        <v>1611</v>
      </c>
      <c r="D330" s="96" t="s">
        <v>2077</v>
      </c>
      <c r="E330" s="101" t="s">
        <v>789</v>
      </c>
      <c r="G330" s="96" t="str">
        <f t="shared" si="5"/>
        <v>5</v>
      </c>
    </row>
    <row r="331" spans="1:8" ht="20"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3">
      <c r="A228" s="109" t="s">
        <v>1401</v>
      </c>
      <c r="B228" s="112" t="s">
        <v>1402</v>
      </c>
      <c r="C228" s="109">
        <v>129</v>
      </c>
      <c r="D228" s="109">
        <v>10</v>
      </c>
    </row>
    <row r="229" spans="1:4" ht="14.4" customHeight="1" x14ac:dyDescent="0.3">
      <c r="A229" s="109" t="s">
        <v>1403</v>
      </c>
      <c r="B229" s="112" t="s">
        <v>1402</v>
      </c>
      <c r="C229" s="109">
        <v>129</v>
      </c>
      <c r="D229" s="109">
        <v>10</v>
      </c>
    </row>
    <row r="230" spans="1:4" ht="14.4" customHeight="1" x14ac:dyDescent="0.3">
      <c r="A230" s="109" t="s">
        <v>1404</v>
      </c>
      <c r="B230" s="112" t="s">
        <v>1405</v>
      </c>
      <c r="C230" s="109">
        <v>129</v>
      </c>
      <c r="D230" s="109">
        <v>10</v>
      </c>
    </row>
    <row r="231" spans="1:4" ht="14.4" customHeight="1" x14ac:dyDescent="0.3">
      <c r="A231" s="109" t="s">
        <v>1406</v>
      </c>
      <c r="B231" s="112" t="s">
        <v>1407</v>
      </c>
      <c r="C231" s="109">
        <v>129</v>
      </c>
      <c r="D231" s="109">
        <v>11</v>
      </c>
    </row>
    <row r="232" spans="1:4" ht="14.4" customHeight="1" x14ac:dyDescent="0.3">
      <c r="A232" s="109" t="s">
        <v>1408</v>
      </c>
      <c r="B232" s="112" t="s">
        <v>1409</v>
      </c>
      <c r="C232" s="109">
        <v>129</v>
      </c>
      <c r="D232" s="109">
        <v>11</v>
      </c>
    </row>
    <row r="233" spans="1:4" ht="14.4" customHeight="1" x14ac:dyDescent="0.3">
      <c r="A233" s="109" t="s">
        <v>1410</v>
      </c>
      <c r="B233" s="112" t="s">
        <v>1411</v>
      </c>
      <c r="C233" s="109">
        <v>130</v>
      </c>
      <c r="D233" s="109">
        <v>14</v>
      </c>
    </row>
    <row r="234" spans="1:4" ht="14.4" customHeight="1" x14ac:dyDescent="0.3">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8" sqref="H8"/>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35.33203125" bestFit="1" customWidth="1"/>
    <col min="6" max="6" width="9" bestFit="1" customWidth="1"/>
    <col min="7" max="7" width="37" bestFit="1" customWidth="1"/>
    <col min="8" max="8" width="25.33203125"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3" priority="4">
      <formula>$H$6="OK"</formula>
    </cfRule>
    <cfRule type="expression" dxfId="2" priority="2">
      <formula>$H$6="Please, fill F30 "</formula>
    </cfRule>
  </conditionalFormatting>
  <conditionalFormatting sqref="I6">
    <cfRule type="expression" dxfId="1" priority="3">
      <formula>$I$6="OK"</formula>
    </cfRule>
    <cfRule type="expression" dxfId="0" priority="1">
      <formula>$I$6="Please, fill F30 "</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C39" sqref="C39"/>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205" t="s">
        <v>328</v>
      </c>
      <c r="B45" s="205" t="s">
        <v>50</v>
      </c>
      <c r="C45" s="205" t="s">
        <v>329</v>
      </c>
      <c r="D45" s="205" t="s">
        <v>330</v>
      </c>
    </row>
    <row r="46" spans="1:9" x14ac:dyDescent="0.3">
      <c r="A46" s="205" t="s">
        <v>295</v>
      </c>
      <c r="B46" s="205" t="s">
        <v>296</v>
      </c>
      <c r="C46" s="205" t="s">
        <v>297</v>
      </c>
      <c r="D46" s="205" t="s">
        <v>298</v>
      </c>
    </row>
    <row r="47" spans="1:9" x14ac:dyDescent="0.3">
      <c r="A47" s="205" t="s">
        <v>331</v>
      </c>
      <c r="B47" s="205">
        <v>20</v>
      </c>
      <c r="C47" s="206"/>
      <c r="D47" s="206"/>
      <c r="E47" s="72"/>
      <c r="F47" s="72"/>
      <c r="H47" t="s">
        <v>303</v>
      </c>
    </row>
    <row r="48" spans="1:9" x14ac:dyDescent="0.3">
      <c r="A48" s="205" t="s">
        <v>332</v>
      </c>
      <c r="B48" s="205">
        <v>21</v>
      </c>
      <c r="C48" s="206"/>
      <c r="D48" s="20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09375" defaultRowHeight="12" outlineLevelCol="1" x14ac:dyDescent="0.3"/>
  <cols>
    <col min="1" max="1" width="62.109375" customWidth="1"/>
    <col min="2" max="3" width="19.5546875"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topLeftCell="A31" workbookViewId="0">
      <selection activeCell="F40" sqref="F40"/>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3"/>
  <cols>
    <col min="1" max="1" width="20.5546875" customWidth="1" outlineLevel="1"/>
    <col min="2" max="2" width="5" customWidth="1" outlineLevel="1"/>
    <col min="3" max="3" width="32.44140625" customWidth="1" outlineLevel="1"/>
    <col min="4" max="4" width="1.44140625" customWidth="1" outlineLevel="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3"/>
  <cols>
    <col min="1" max="1" width="80.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5" customHeight="1" thickBot="1" x14ac:dyDescent="0.35">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5" customHeight="1" thickBot="1" x14ac:dyDescent="0.35"/>
    <row r="75" spans="1:20" ht="12.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3. F30</vt:lpstr>
      <vt:lpstr>1. F10</vt:lpstr>
      <vt:lpstr>2. F20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2023-04-06T12:16:49Z</dcterms:modified>
</cp:coreProperties>
</file>