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Work\Final Versions\03.02.2023\"/>
    </mc:Choice>
  </mc:AlternateContent>
  <xr:revisionPtr revIDLastSave="0" documentId="13_ncr:1_{322FCA00-FE57-4ED8-8929-0764A1FE6CAC}" xr6:coauthVersionLast="47" xr6:coauthVersionMax="47" xr10:uidLastSave="{00000000-0000-0000-0000-000000000000}"/>
  <bookViews>
    <workbookView xWindow="-108" yWindow="-108" windowWidth="23256" windowHeight="11784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7" l="1"/>
  <c r="C28" i="15" l="1"/>
  <c r="C29" i="15" s="1"/>
  <c r="B28" i="15"/>
  <c r="B29" i="15"/>
  <c r="B25" i="14"/>
  <c r="B24" i="14"/>
  <c r="C34" i="13"/>
  <c r="B34" i="13"/>
  <c r="B19" i="12"/>
  <c r="B21" i="12" s="1"/>
  <c r="C19" i="12"/>
  <c r="C48" i="11"/>
  <c r="B48" i="11"/>
  <c r="J36" i="7"/>
  <c r="H36" i="7"/>
  <c r="J35" i="7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E79" i="23" s="1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D71" i="23"/>
  <c r="F70" i="23"/>
  <c r="E70" i="23"/>
  <c r="D70" i="23"/>
  <c r="F69" i="23"/>
  <c r="E69" i="23"/>
  <c r="D69" i="23"/>
  <c r="I67" i="23"/>
  <c r="F66" i="23"/>
  <c r="E66" i="23"/>
  <c r="D66" i="23"/>
  <c r="F65" i="23"/>
  <c r="G65" i="23" s="1"/>
  <c r="E65" i="23"/>
  <c r="D65" i="23"/>
  <c r="F64" i="23"/>
  <c r="E64" i="23"/>
  <c r="D64" i="23"/>
  <c r="F63" i="23"/>
  <c r="E63" i="23"/>
  <c r="D63" i="23"/>
  <c r="G63" i="23" s="1"/>
  <c r="G67" i="23" s="1"/>
  <c r="F55" i="23"/>
  <c r="E55" i="23"/>
  <c r="D55" i="23"/>
  <c r="F54" i="23"/>
  <c r="E54" i="23"/>
  <c r="D54" i="23"/>
  <c r="F53" i="23"/>
  <c r="E53" i="23"/>
  <c r="E56" i="23" s="1"/>
  <c r="D53" i="23"/>
  <c r="F52" i="23"/>
  <c r="E52" i="23"/>
  <c r="D52" i="23"/>
  <c r="F51" i="23"/>
  <c r="E51" i="23"/>
  <c r="D51" i="23"/>
  <c r="F50" i="23"/>
  <c r="G50" i="23" s="1"/>
  <c r="E50" i="23"/>
  <c r="D50" i="23"/>
  <c r="F49" i="23"/>
  <c r="E49" i="23"/>
  <c r="D49" i="23"/>
  <c r="F46" i="23"/>
  <c r="E46" i="23"/>
  <c r="D46" i="23"/>
  <c r="D47" i="23" s="1"/>
  <c r="F45" i="23"/>
  <c r="E45" i="23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H33" i="23" s="1"/>
  <c r="E33" i="23"/>
  <c r="D33" i="23"/>
  <c r="F32" i="23"/>
  <c r="E32" i="23"/>
  <c r="D32" i="23"/>
  <c r="F31" i="23"/>
  <c r="E31" i="23"/>
  <c r="D31" i="23"/>
  <c r="H31" i="23" s="1"/>
  <c r="F30" i="23"/>
  <c r="E30" i="23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D26" i="23"/>
  <c r="F25" i="23"/>
  <c r="H25" i="23" s="1"/>
  <c r="E25" i="23"/>
  <c r="D25" i="23"/>
  <c r="F24" i="23"/>
  <c r="E24" i="23"/>
  <c r="D24" i="23"/>
  <c r="F21" i="23"/>
  <c r="E21" i="23"/>
  <c r="D21" i="23"/>
  <c r="H21" i="23" s="1"/>
  <c r="F20" i="23"/>
  <c r="E20" i="23"/>
  <c r="D20" i="23"/>
  <c r="F19" i="23"/>
  <c r="E19" i="23"/>
  <c r="D19" i="23"/>
  <c r="F18" i="23"/>
  <c r="E18" i="23"/>
  <c r="E22" i="23" s="1"/>
  <c r="D18" i="23"/>
  <c r="F17" i="23"/>
  <c r="E17" i="23"/>
  <c r="D17" i="23"/>
  <c r="F16" i="23"/>
  <c r="E16" i="23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71" i="23"/>
  <c r="G70" i="23"/>
  <c r="G69" i="23"/>
  <c r="G66" i="23"/>
  <c r="G64" i="23"/>
  <c r="E67" i="23"/>
  <c r="G55" i="23"/>
  <c r="G54" i="23"/>
  <c r="G52" i="23"/>
  <c r="G51" i="23"/>
  <c r="F56" i="23"/>
  <c r="D56" i="23"/>
  <c r="G45" i="23"/>
  <c r="G44" i="23"/>
  <c r="F47" i="23"/>
  <c r="E47" i="23"/>
  <c r="H35" i="23"/>
  <c r="H80" i="23" s="1"/>
  <c r="J80" i="23" s="1"/>
  <c r="G34" i="23"/>
  <c r="H32" i="23"/>
  <c r="H30" i="23"/>
  <c r="H29" i="23"/>
  <c r="H27" i="23"/>
  <c r="H26" i="23"/>
  <c r="H24" i="23"/>
  <c r="G22" i="23"/>
  <c r="G36" i="23" s="1"/>
  <c r="H20" i="23"/>
  <c r="H19" i="23"/>
  <c r="H17" i="23"/>
  <c r="H16" i="23"/>
  <c r="F22" i="23"/>
  <c r="F57" i="23" l="1"/>
  <c r="F67" i="23"/>
  <c r="E34" i="23"/>
  <c r="E36" i="23" s="1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H22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D36" i="23" l="1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Q4" i="1" s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S4" i="1" s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Q3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S3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D23" i="10" s="1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G14" i="10" s="1"/>
  <c r="C13" i="10"/>
  <c r="C71" i="9"/>
  <c r="D67" i="9"/>
  <c r="C64" i="9"/>
  <c r="B61" i="9"/>
  <c r="C57" i="9"/>
  <c r="B54" i="9"/>
  <c r="B44" i="9"/>
  <c r="E43" i="9"/>
  <c r="D25" i="16"/>
  <c r="C14" i="16"/>
  <c r="B22" i="14"/>
  <c r="G22" i="14" s="1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D21" i="10" s="1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G20" i="14" s="1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G23" i="10" s="1"/>
  <c r="F19" i="10"/>
  <c r="F16" i="10"/>
  <c r="B71" i="9"/>
  <c r="E71" i="9" s="1"/>
  <c r="C65" i="9"/>
  <c r="B62" i="9"/>
  <c r="E62" i="9" s="1"/>
  <c r="B57" i="9"/>
  <c r="E57" i="9" s="1"/>
  <c r="C54" i="9"/>
  <c r="B43" i="9"/>
  <c r="B40" i="9"/>
  <c r="E33" i="9"/>
  <c r="B25" i="9"/>
  <c r="B20" i="9"/>
  <c r="E19" i="9"/>
  <c r="B16" i="9"/>
  <c r="D29" i="16"/>
  <c r="C18" i="16"/>
  <c r="C19" i="15"/>
  <c r="C27" i="15" s="1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42" i="13" s="1"/>
  <c r="C43" i="13" s="1"/>
  <c r="C67" i="9"/>
  <c r="C44" i="9"/>
  <c r="C18" i="9"/>
  <c r="G36" i="7"/>
  <c r="B36" i="13"/>
  <c r="B42" i="13" s="1"/>
  <c r="B43" i="13" s="1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E22" i="9" s="1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G35" i="7"/>
  <c r="D123" i="3"/>
  <c r="AP5" i="8" s="1"/>
  <c r="D61" i="9"/>
  <c r="B65" i="9"/>
  <c r="E65" i="9" s="1"/>
  <c r="D124" i="3"/>
  <c r="D70" i="9"/>
  <c r="D73" i="9" s="1"/>
  <c r="D66" i="9"/>
  <c r="D63" i="9"/>
  <c r="C60" i="9"/>
  <c r="D55" i="9"/>
  <c r="C70" i="9"/>
  <c r="C73" i="9" s="1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AC7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G38" i="7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L31" i="7" l="1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AA26" i="8" s="1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D33" i="11"/>
  <c r="G13" i="10"/>
  <c r="E25" i="10"/>
  <c r="F25" i="10"/>
  <c r="B45" i="11"/>
  <c r="B47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H38" i="7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L36" i="7" l="1"/>
  <c r="L38" i="7" s="1"/>
  <c r="I7" i="8"/>
  <c r="D103" i="3"/>
  <c r="AK5" i="8" s="1"/>
  <c r="G69" i="9"/>
  <c r="E80" i="4"/>
  <c r="D80" i="4"/>
  <c r="E69" i="9"/>
  <c r="I9" i="4"/>
  <c r="H9" i="4"/>
  <c r="G37" i="9"/>
  <c r="O37" i="9" s="1"/>
  <c r="H69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/>
  <c r="I1" i="8"/>
  <c r="E59" i="9"/>
  <c r="E75" i="9" s="1"/>
  <c r="D29" i="13"/>
  <c r="D30" i="13" s="1"/>
  <c r="D129" i="3"/>
  <c r="D132" i="3" s="1"/>
  <c r="AL5" i="8"/>
  <c r="AA1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H33" i="11" s="1"/>
  <c r="P6" i="8"/>
  <c r="P7" i="8" s="1"/>
  <c r="C28" i="13"/>
  <c r="I73" i="9"/>
  <c r="C109" i="5"/>
  <c r="C108" i="5" s="1"/>
  <c r="C29" i="13"/>
  <c r="E59" i="4" l="1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L69" i="9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<sst xmlns="http://schemas.openxmlformats.org/spreadsheetml/2006/main" count="5625" uniqueCount="2337">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</sst>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45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2" fillId="0" borderId="0" xfId="0" applyFont="1"/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0" fillId="0" borderId="0" xfId="0"/>
    <xf numFmtId="0" fontId="2" fillId="0" borderId="14" xfId="0" applyFont="1" applyBorder="1" applyAlignment="1">
      <alignment horizontal="center"/>
    </xf>
    <xf numFmtId="0" fontId="0" fillId="0" borderId="14" xfId="0" applyFill="1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14" xfId="0" applyFont="1" applyBorder="1"/>
    <xf numFmtId="0" fontId="2" fillId="0" borderId="14" xfId="0" applyFont="1" applyBorder="1" applyAlignment="1">
      <alignment horizontal="right"/>
    </xf>
    <xf numFmtId="0" fontId="2" fillId="0" borderId="14" xfId="0" applyFont="1" applyBorder="1" applyAlignment="1"/>
    <xf numFmtId="0" fontId="2" fillId="0" borderId="24" xfId="0" applyFont="1" applyBorder="1" applyAlignment="1"/>
    <xf numFmtId="0" fontId="2" fillId="0" borderId="13" xfId="0" applyFont="1" applyBorder="1" applyAlignment="1">
      <alignment horizontal="center"/>
    </xf>
    <xf numFmtId="0" fontId="0" fillId="0" borderId="14" xfId="0" applyBorder="1" applyAlignment="1"/>
    <xf numFmtId="0" fontId="2" fillId="0" borderId="2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/>
    <xf numFmtId="0" fontId="2" fillId="0" borderId="19" xfId="0" applyFont="1" applyBorder="1" applyAlignment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/>
    <xf numFmtId="41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 applyAlignment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 applyAlignment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 applyAlignment="1"/>
    <xf numFmtId="0" fontId="0" fillId="0" borderId="29" xfId="0" applyBorder="1" applyAlignment="1"/>
    <xf numFmtId="0" fontId="2" fillId="0" borderId="33" xfId="0" applyFont="1" applyBorder="1"/>
    <xf numFmtId="41" fontId="0" fillId="0" borderId="33" xfId="0" applyNumberFormat="1" applyBorder="1"/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abSelected="1" workbookViewId="0">
      <selection activeCell="B1" sqref="B1:B7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IF(P3&lt;0,"BS98","BS99")</f>
        <v>BS99</v>
      </c>
      <c r="R3" s="6">
        <f>SUMIF(D:D,O3,H:H)</f>
        <v>0</v>
      </c>
      <c r="S3" s="5" t="str">
        <f>IF(R3&lt;0,"BS98","BS99")</f>
        <v>BS99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IF(P4&lt;0,"BS96","BS97")</f>
        <v>BS97</v>
      </c>
      <c r="R4" s="10">
        <f>SUMIF(D:D,O4,H:H)</f>
        <v>0</v>
      </c>
      <c r="S4" s="9" t="str">
        <f>IF(R4&lt;0,"BS96","BS97")</f>
        <v>BS97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739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5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5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5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5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5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5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5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5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5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5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5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5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768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769</v>
      </c>
    </row>
    <row r="11" spans="1:8" ht="12" customHeight="1" x14ac:dyDescent="0.25">
      <c r="A11" s="210"/>
      <c r="B11" s="129"/>
      <c r="C11" s="200"/>
      <c r="D11" s="129"/>
      <c r="E11" s="208" t="s">
        <v>2335</v>
      </c>
      <c r="F11" s="207" t="s">
        <v>2336</v>
      </c>
    </row>
    <row r="12" spans="1:8" ht="12.6" customHeight="1" x14ac:dyDescent="0.25">
      <c r="A12" s="211"/>
      <c r="B12" s="199" t="s">
        <v>770</v>
      </c>
      <c r="C12" s="201">
        <f>'Trial Balance'!J6</f>
        <v>-1</v>
      </c>
      <c r="D12" s="199">
        <f>'Trial Balance'!K6</f>
        <v>0</v>
      </c>
      <c r="E12" s="190"/>
      <c r="F12" s="192"/>
    </row>
    <row r="13" spans="1:8" x14ac:dyDescent="0.25">
      <c r="A13" s="202"/>
      <c r="B13" s="191"/>
      <c r="C13" s="202"/>
      <c r="D13" s="192"/>
      <c r="E13" s="205" t="s">
        <v>771</v>
      </c>
      <c r="F13" s="206" t="s">
        <v>772</v>
      </c>
    </row>
    <row r="14" spans="1:8" x14ac:dyDescent="0.25">
      <c r="A14" s="44">
        <v>1</v>
      </c>
      <c r="B14" s="44" t="s">
        <v>773</v>
      </c>
      <c r="C14" s="204">
        <f>ROUND(SUMIF('Trial Balance'!S:S,B14,'Trial Balance'!H:H),0)</f>
        <v>0</v>
      </c>
      <c r="D14" s="204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5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212" t="s">
        <v>788</v>
      </c>
      <c r="B38" s="212">
        <f>C12</f>
        <v>-1</v>
      </c>
      <c r="C38" s="212">
        <f>D12</f>
        <v>0</v>
      </c>
      <c r="D38" s="181"/>
      <c r="E38" s="214" t="s">
        <v>795</v>
      </c>
      <c r="F38" s="215"/>
    </row>
    <row r="39" spans="1:8" x14ac:dyDescent="0.25">
      <c r="A39" s="190"/>
      <c r="B39" s="190"/>
      <c r="C39" s="213"/>
      <c r="D39" s="104" t="s">
        <v>796</v>
      </c>
      <c r="E39" s="43" t="s">
        <v>797</v>
      </c>
      <c r="F39" s="43" t="s">
        <v>798</v>
      </c>
    </row>
    <row r="40" spans="1:8" x14ac:dyDescent="0.25">
      <c r="A40" s="44" t="s">
        <v>799</v>
      </c>
      <c r="B40" s="204">
        <f>ROUND(SUMIF('Trial Balance'!S:S,A40,'Trial Balance'!H:H),0)</f>
        <v>0</v>
      </c>
      <c r="C40" s="204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196" t="s">
        <v>201</v>
      </c>
      <c r="B48" s="197">
        <f>B47-C28</f>
        <v>0</v>
      </c>
      <c r="C48" s="197">
        <f>C47-D28</f>
        <v>0</v>
      </c>
      <c r="D48" s="198"/>
      <c r="E48" s="198"/>
      <c r="F48" s="19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805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216" t="s">
        <v>813</v>
      </c>
      <c r="B20" s="217">
        <f>'1. F10'!D60</f>
        <v>0</v>
      </c>
      <c r="C20" s="217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814</v>
      </c>
    </row>
    <row r="11" spans="1:7" x14ac:dyDescent="0.25">
      <c r="A11" s="218"/>
      <c r="B11" s="221"/>
      <c r="C11" s="223" t="s">
        <v>574</v>
      </c>
      <c r="D11" s="225" t="s">
        <v>574</v>
      </c>
      <c r="E11" s="209"/>
      <c r="F11" s="226" t="s">
        <v>816</v>
      </c>
      <c r="G11" s="215"/>
    </row>
    <row r="12" spans="1:7" x14ac:dyDescent="0.25">
      <c r="A12" s="219"/>
      <c r="B12" s="203" t="s">
        <v>815</v>
      </c>
      <c r="C12" s="224">
        <f>'Trial Balance'!J6</f>
        <v>-1</v>
      </c>
      <c r="D12" s="221">
        <f>'Trial Balance'!K6</f>
        <v>0</v>
      </c>
      <c r="E12" s="210" t="s">
        <v>796</v>
      </c>
      <c r="F12" s="210" t="s">
        <v>797</v>
      </c>
      <c r="G12" s="210" t="s">
        <v>817</v>
      </c>
    </row>
    <row r="13" spans="1:7" x14ac:dyDescent="0.25">
      <c r="A13" s="220"/>
      <c r="B13" s="222"/>
      <c r="C13" s="190"/>
      <c r="D13" s="213"/>
      <c r="E13" s="206"/>
      <c r="F13" s="206"/>
      <c r="G13" s="206"/>
    </row>
    <row r="14" spans="1:7" x14ac:dyDescent="0.25">
      <c r="A14" s="44">
        <v>1</v>
      </c>
      <c r="B14" s="44" t="s">
        <v>818</v>
      </c>
      <c r="C14" s="204">
        <f>-ROUND(SUMIF('Trial Balance'!S:S,B14,'Trial Balance'!H:H),0)</f>
        <v>0</v>
      </c>
      <c r="D14" s="204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819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169" t="s">
        <v>815</v>
      </c>
      <c r="B33" s="223" t="s">
        <v>574</v>
      </c>
      <c r="C33" s="225" t="s">
        <v>574</v>
      </c>
      <c r="D33" s="209"/>
      <c r="E33" s="226" t="s">
        <v>816</v>
      </c>
      <c r="F33" s="215"/>
    </row>
    <row r="34" spans="1:6" x14ac:dyDescent="0.25">
      <c r="A34" s="168"/>
      <c r="B34" s="224">
        <f>C12</f>
        <v>-1</v>
      </c>
      <c r="C34" s="224">
        <f>D12</f>
        <v>0</v>
      </c>
      <c r="D34" s="210" t="s">
        <v>796</v>
      </c>
      <c r="E34" s="210" t="s">
        <v>797</v>
      </c>
      <c r="F34" s="210" t="s">
        <v>817</v>
      </c>
    </row>
    <row r="35" spans="1:6" x14ac:dyDescent="0.25">
      <c r="A35" s="168"/>
      <c r="B35" s="190"/>
      <c r="C35" s="213"/>
      <c r="D35" s="206"/>
      <c r="E35" s="206"/>
      <c r="F35" s="206"/>
    </row>
    <row r="36" spans="1:6" x14ac:dyDescent="0.25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836</v>
      </c>
    </row>
    <row r="11" spans="1:7" ht="12" customHeight="1" x14ac:dyDescent="0.25">
      <c r="A11" s="227"/>
      <c r="B11" s="228"/>
      <c r="C11" s="229"/>
      <c r="D11" s="230"/>
      <c r="E11" s="230" t="s">
        <v>693</v>
      </c>
      <c r="F11" s="230"/>
      <c r="G11" s="227"/>
    </row>
    <row r="12" spans="1:7" ht="24" x14ac:dyDescent="0.25">
      <c r="A12" s="201" t="s">
        <v>837</v>
      </c>
      <c r="B12" s="231" t="s">
        <v>838</v>
      </c>
      <c r="C12" s="232" t="s">
        <v>840</v>
      </c>
      <c r="D12" s="233"/>
      <c r="E12" s="234" t="s">
        <v>841</v>
      </c>
      <c r="F12" s="235"/>
      <c r="G12" s="236" t="s">
        <v>839</v>
      </c>
    </row>
    <row r="13" spans="1:7" x14ac:dyDescent="0.25">
      <c r="A13" s="185"/>
      <c r="B13" s="237"/>
      <c r="C13" s="238" t="s">
        <v>842</v>
      </c>
      <c r="D13" s="239" t="s">
        <v>843</v>
      </c>
      <c r="E13" s="136" t="s">
        <v>844</v>
      </c>
      <c r="F13" s="240" t="s">
        <v>845</v>
      </c>
      <c r="G13" s="241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5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855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856</v>
      </c>
      <c r="B12" s="50"/>
      <c r="C12" s="50"/>
    </row>
    <row r="13" spans="1:3" x14ac:dyDescent="0.25">
      <c r="A13" s="46" t="s">
        <v>857</v>
      </c>
      <c r="B13" s="50"/>
      <c r="C13" s="50"/>
    </row>
    <row r="14" spans="1:3" x14ac:dyDescent="0.25">
      <c r="A14" s="46" t="s">
        <v>858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860</v>
      </c>
      <c r="B20" s="50"/>
      <c r="C20" s="50"/>
    </row>
    <row r="21" spans="1:3" x14ac:dyDescent="0.25">
      <c r="A21" s="46" t="s">
        <v>861</v>
      </c>
      <c r="B21" s="50"/>
      <c r="C21" s="50"/>
    </row>
    <row r="22" spans="1:3" x14ac:dyDescent="0.25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742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42" t="s">
        <v>778</v>
      </c>
      <c r="B28" s="217">
        <f>'2. F20'!D37</f>
        <v>0</v>
      </c>
      <c r="C28" s="217">
        <f>'2. F20'!E37</f>
        <v>0</v>
      </c>
    </row>
    <row r="29" spans="1:3" ht="12.6" thickTop="1" x14ac:dyDescent="0.25">
      <c r="A29" s="243" t="s">
        <v>201</v>
      </c>
      <c r="B29" s="244">
        <f>B27-B28</f>
        <v>0</v>
      </c>
      <c r="C29" s="244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867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.050000000000001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.050000000000001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.050000000000001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.050000000000001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.050000000000001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.050000000000001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.050000000000001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.050000000000001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.050000000000001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.050000000000001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.050000000000001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.050000000000001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.050000000000001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.050000000000001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.050000000000001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.050000000000001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.050000000000001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.050000000000001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.050000000000001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.050000000000001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.050000000000001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.050000000000001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.050000000000001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.050000000000001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.050000000000001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.050000000000001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.050000000000001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.050000000000001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.050000000000001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.050000000000001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.050000000000001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.050000000000001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.050000000000001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.050000000000001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.050000000000001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.050000000000001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.050000000000001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.050000000000001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.050000000000001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1646</v>
      </c>
      <c r="B341" s="140" t="s">
        <v>1485</v>
      </c>
    </row>
    <row r="342" spans="1:7" ht="10.050000000000001" customHeight="1" x14ac:dyDescent="0.2">
      <c r="A342" s="147" t="s">
        <v>1647</v>
      </c>
      <c r="B342" s="140" t="s">
        <v>1487</v>
      </c>
    </row>
    <row r="343" spans="1:7" ht="10.050000000000001" customHeight="1" x14ac:dyDescent="0.2">
      <c r="A343" s="147" t="s">
        <v>1648</v>
      </c>
      <c r="B343" s="140" t="s">
        <v>1489</v>
      </c>
    </row>
    <row r="344" spans="1:7" ht="10.050000000000001" customHeight="1" x14ac:dyDescent="0.2">
      <c r="A344" s="147" t="s">
        <v>1649</v>
      </c>
      <c r="B344" s="140" t="s">
        <v>1492</v>
      </c>
    </row>
    <row r="345" spans="1:7" ht="10.050000000000001" customHeight="1" x14ac:dyDescent="0.2">
      <c r="A345" s="147" t="s">
        <v>1650</v>
      </c>
      <c r="B345" s="140" t="s">
        <v>1555</v>
      </c>
    </row>
    <row r="346" spans="1:7" ht="10.050000000000001" customHeight="1" x14ac:dyDescent="0.2">
      <c r="A346" s="147" t="s">
        <v>1651</v>
      </c>
      <c r="B346" s="140" t="s">
        <v>1424</v>
      </c>
    </row>
    <row r="347" spans="1:7" ht="10.050000000000001" customHeight="1" x14ac:dyDescent="0.2">
      <c r="A347" s="147" t="s">
        <v>1652</v>
      </c>
      <c r="B347" s="140" t="s">
        <v>1427</v>
      </c>
    </row>
    <row r="348" spans="1:7" ht="10.050000000000001" customHeight="1" x14ac:dyDescent="0.2">
      <c r="A348" s="147" t="s">
        <v>1653</v>
      </c>
      <c r="B348" s="140" t="s">
        <v>1429</v>
      </c>
    </row>
    <row r="349" spans="1:7" ht="10.050000000000001" customHeight="1" x14ac:dyDescent="0.2">
      <c r="A349" s="147" t="s">
        <v>1654</v>
      </c>
      <c r="B349" s="140" t="s">
        <v>1431</v>
      </c>
    </row>
    <row r="350" spans="1:7" ht="10.050000000000001" customHeight="1" x14ac:dyDescent="0.2">
      <c r="A350" s="147" t="s">
        <v>1655</v>
      </c>
      <c r="B350" s="140" t="s">
        <v>1437</v>
      </c>
    </row>
    <row r="351" spans="1:7" ht="10.050000000000001" customHeight="1" x14ac:dyDescent="0.2">
      <c r="A351" s="147" t="s">
        <v>1656</v>
      </c>
      <c r="B351" s="140" t="s">
        <v>1439</v>
      </c>
    </row>
    <row r="352" spans="1:7" ht="10.050000000000001" customHeight="1" x14ac:dyDescent="0.2">
      <c r="A352" s="147" t="s">
        <v>1657</v>
      </c>
      <c r="B352" s="140" t="s">
        <v>1446</v>
      </c>
    </row>
    <row r="353" spans="1:2" ht="10.050000000000001" customHeight="1" x14ac:dyDescent="0.2">
      <c r="A353" s="147" t="s">
        <v>1658</v>
      </c>
      <c r="B353" s="140" t="s">
        <v>1449</v>
      </c>
    </row>
    <row r="354" spans="1:2" ht="10.050000000000001" customHeight="1" x14ac:dyDescent="0.2">
      <c r="A354" s="147" t="s">
        <v>1659</v>
      </c>
      <c r="B354" s="140" t="s">
        <v>1451</v>
      </c>
    </row>
    <row r="355" spans="1:2" ht="10.050000000000001" customHeight="1" x14ac:dyDescent="0.2">
      <c r="A355" s="147" t="s">
        <v>1660</v>
      </c>
      <c r="B355" s="140" t="s">
        <v>1463</v>
      </c>
    </row>
    <row r="356" spans="1:2" ht="10.050000000000001" customHeight="1" x14ac:dyDescent="0.2">
      <c r="A356" s="147" t="s">
        <v>1661</v>
      </c>
      <c r="B356" s="140" t="s">
        <v>1473</v>
      </c>
    </row>
    <row r="357" spans="1:2" ht="10.050000000000001" customHeight="1" x14ac:dyDescent="0.2">
      <c r="A357" s="147" t="s">
        <v>1662</v>
      </c>
      <c r="B357" s="140" t="s">
        <v>1475</v>
      </c>
    </row>
    <row r="358" spans="1:2" ht="10.050000000000001" customHeight="1" x14ac:dyDescent="0.2">
      <c r="A358" s="147" t="s">
        <v>1663</v>
      </c>
      <c r="B358" s="140" t="s">
        <v>1525</v>
      </c>
    </row>
    <row r="359" spans="1:2" ht="10.050000000000001" customHeight="1" x14ac:dyDescent="0.2">
      <c r="A359" s="147" t="s">
        <v>1664</v>
      </c>
      <c r="B359" s="140" t="s">
        <v>1540</v>
      </c>
    </row>
    <row r="360" spans="1:2" ht="10.050000000000001" customHeight="1" x14ac:dyDescent="0.2">
      <c r="A360" s="147" t="s">
        <v>1665</v>
      </c>
      <c r="B360" s="140" t="s">
        <v>1542</v>
      </c>
    </row>
    <row r="361" spans="1:2" ht="10.050000000000001" customHeight="1" x14ac:dyDescent="0.2">
      <c r="A361" s="147" t="s">
        <v>1666</v>
      </c>
      <c r="B361" s="140" t="s">
        <v>1499</v>
      </c>
    </row>
    <row r="362" spans="1:2" ht="10.050000000000001" customHeight="1" x14ac:dyDescent="0.2">
      <c r="A362" s="147" t="s">
        <v>1667</v>
      </c>
      <c r="B362" s="140" t="s">
        <v>1555</v>
      </c>
    </row>
    <row r="363" spans="1:2" ht="10.050000000000001" customHeight="1" x14ac:dyDescent="0.2">
      <c r="A363" s="147" t="s">
        <v>1668</v>
      </c>
      <c r="B363" s="140" t="s">
        <v>1570</v>
      </c>
    </row>
    <row r="364" spans="1:2" ht="10.050000000000001" customHeight="1" x14ac:dyDescent="0.2">
      <c r="A364" s="147" t="s">
        <v>1669</v>
      </c>
      <c r="B364" s="140" t="s">
        <v>1572</v>
      </c>
    </row>
    <row r="365" spans="1:2" ht="10.050000000000001" customHeight="1" x14ac:dyDescent="0.2">
      <c r="A365" s="147" t="s">
        <v>1670</v>
      </c>
      <c r="B365" s="140" t="s">
        <v>1671</v>
      </c>
    </row>
    <row r="366" spans="1:2" ht="10.050000000000001" customHeight="1" x14ac:dyDescent="0.2">
      <c r="A366" s="147">
        <v>1033</v>
      </c>
      <c r="B366" s="140" t="s">
        <v>1672</v>
      </c>
    </row>
    <row r="367" spans="1:2" ht="10.050000000000001" customHeight="1" x14ac:dyDescent="0.2">
      <c r="A367" s="147">
        <v>1038</v>
      </c>
      <c r="B367" s="140" t="s">
        <v>1673</v>
      </c>
    </row>
    <row r="368" spans="1:2" ht="10.050000000000001" customHeight="1" x14ac:dyDescent="0.2">
      <c r="A368" s="147">
        <v>107</v>
      </c>
      <c r="B368" s="140" t="s">
        <v>1674</v>
      </c>
    </row>
    <row r="369" spans="1:2" ht="10.050000000000001" customHeight="1" x14ac:dyDescent="0.2">
      <c r="A369" s="147">
        <v>1081</v>
      </c>
      <c r="B369" s="140" t="s">
        <v>1675</v>
      </c>
    </row>
    <row r="370" spans="1:2" ht="10.050000000000001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5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5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5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5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5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5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5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5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5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5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5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5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5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5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5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5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5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5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5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5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5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5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5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5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5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5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5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5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5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5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5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5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5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5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5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5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5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5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5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5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5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5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5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5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5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5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5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5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5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5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5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5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5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5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5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5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5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5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5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5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5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5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5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5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5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5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5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5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5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5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5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5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5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5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5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5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5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5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5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5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5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5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5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5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5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5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5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5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5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5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5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5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5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5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5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5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5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5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5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5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5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5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5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5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5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5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5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5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5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5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5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5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5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5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5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5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5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5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5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5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5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5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5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5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5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5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5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5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5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5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5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5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5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5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5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5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5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5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5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5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5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5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5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5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5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5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25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25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25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25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25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25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25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B1" sqref="B1:B7"/>
    </sheetView>
  </sheetViews>
  <sheetFormatPr defaultRowHeight="12" x14ac:dyDescent="0.25"/>
  <cols>
    <col min="1" max="1" width="18.140625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</row>
    <row r="5" spans="1:15" x14ac:dyDescent="0.25">
      <c r="A5" s="1" t="s">
        <v>8</v>
      </c>
      <c r="B5" s="17">
        <f>'Trial Balance'!B5</f>
        <v>0</v>
      </c>
    </row>
    <row r="6" spans="1:15" x14ac:dyDescent="0.25">
      <c r="A6" s="1" t="s">
        <v>9</v>
      </c>
      <c r="B6" s="17">
        <f>'Trial Balance'!B6</f>
        <v>0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.05" customHeight="1" x14ac:dyDescent="0.25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.05" customHeight="1" x14ac:dyDescent="0.25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.05" customHeight="1" x14ac:dyDescent="0.25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.05" customHeight="1" x14ac:dyDescent="0.25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2085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workbookViewId="0">
      <selection activeCell="B1" sqref="B1:B7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70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1" sqref="B1:B7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327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345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ht="14.4" x14ac:dyDescent="0.35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349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323</v>
      </c>
      <c r="D80" s="46" t="s">
        <v>324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358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323</v>
      </c>
      <c r="D93" s="46" t="s">
        <v>324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361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323</v>
      </c>
      <c r="D100" s="46" t="s">
        <v>324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5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5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ht="14.4" x14ac:dyDescent="0.35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5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5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5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5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ht="14.4" x14ac:dyDescent="0.35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5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5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5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5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71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ht="14.4" x14ac:dyDescent="0.35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5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ht="14.4" x14ac:dyDescent="0.35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ht="14.4" x14ac:dyDescent="0.35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ht="14.4" x14ac:dyDescent="0.35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ht="14.4" x14ac:dyDescent="0.35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5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5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5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ht="14.4" x14ac:dyDescent="0.35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5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ht="14.4" x14ac:dyDescent="0.35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5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5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5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ht="14.4" x14ac:dyDescent="0.35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5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5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5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5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72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5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5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ht="14.4" x14ac:dyDescent="0.35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471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323</v>
      </c>
      <c r="D210" s="46" t="s">
        <v>324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473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323</v>
      </c>
      <c r="D217" s="46" t="s">
        <v>324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477</v>
      </c>
      <c r="B222" s="46">
        <v>161</v>
      </c>
      <c r="C222" s="47"/>
      <c r="D222" s="47"/>
      <c r="E222" s="166"/>
      <c r="F222" s="167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ht="14.4" x14ac:dyDescent="0.35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5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5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5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5">
      <c r="A263" s="79" t="s">
        <v>505</v>
      </c>
      <c r="B263" s="46" t="s">
        <v>48</v>
      </c>
      <c r="C263" s="46"/>
      <c r="D263" s="46"/>
    </row>
    <row r="264" spans="1:8" ht="14.4" x14ac:dyDescent="0.35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ht="14.4" x14ac:dyDescent="0.35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509</v>
      </c>
      <c r="B272" s="46" t="s">
        <v>510</v>
      </c>
      <c r="C272" s="46" t="s">
        <v>288</v>
      </c>
      <c r="D272" s="46"/>
    </row>
    <row r="273" spans="1:8" x14ac:dyDescent="0.25">
      <c r="A273" s="46"/>
      <c r="B273" s="46" t="s">
        <v>511</v>
      </c>
      <c r="C273" s="46" t="s">
        <v>323</v>
      </c>
      <c r="D273" s="46" t="s">
        <v>324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515</v>
      </c>
      <c r="B281" s="46" t="s">
        <v>510</v>
      </c>
      <c r="C281" s="46" t="s">
        <v>288</v>
      </c>
      <c r="D281" s="46"/>
    </row>
    <row r="282" spans="1:8" x14ac:dyDescent="0.25">
      <c r="A282" s="46"/>
      <c r="B282" s="46" t="s">
        <v>511</v>
      </c>
      <c r="C282" s="46" t="s">
        <v>323</v>
      </c>
      <c r="D282" s="46" t="s">
        <v>324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style="162" customWidth="1"/>
    <col min="2" max="2" width="45.140625" style="162" hidden="1" customWidth="1"/>
    <col min="3" max="3" width="9" style="162" bestFit="1" customWidth="1"/>
    <col min="4" max="4" width="16" style="162" bestFit="1" customWidth="1"/>
    <col min="5" max="5" width="26.85546875" style="162" bestFit="1" customWidth="1"/>
    <col min="6" max="6" width="56.7109375" style="162" bestFit="1" customWidth="1"/>
    <col min="7" max="7" width="39.140625" style="162" customWidth="1"/>
    <col min="8" max="8" width="26.140625" style="162" bestFit="1" customWidth="1"/>
    <col min="9" max="11" width="9.140625" style="162"/>
    <col min="12" max="16" width="0" style="162" hidden="1" customWidth="1" outlineLevel="1"/>
    <col min="17" max="17" width="9.140625" style="162" collapsed="1"/>
    <col min="18" max="16384" width="9.140625" style="162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161" t="s">
        <v>521</v>
      </c>
      <c r="B9" s="161" t="s">
        <v>522</v>
      </c>
      <c r="L9" s="162" t="s">
        <v>523</v>
      </c>
      <c r="M9" s="162" t="s">
        <v>524</v>
      </c>
      <c r="N9" s="162" t="s">
        <v>525</v>
      </c>
      <c r="O9" s="162" t="s">
        <v>526</v>
      </c>
      <c r="P9" s="162" t="s">
        <v>527</v>
      </c>
    </row>
    <row r="12" spans="1:16" ht="24" x14ac:dyDescent="0.25">
      <c r="A12" s="164" t="s">
        <v>528</v>
      </c>
      <c r="B12" s="164" t="s">
        <v>529</v>
      </c>
      <c r="C12" s="164" t="s">
        <v>2179</v>
      </c>
      <c r="D12" s="164" t="s">
        <v>530</v>
      </c>
      <c r="E12" s="164" t="s">
        <v>531</v>
      </c>
      <c r="F12" s="164" t="s">
        <v>32</v>
      </c>
      <c r="G12" s="173" t="s">
        <v>2180</v>
      </c>
      <c r="H12" s="173" t="s">
        <v>2181</v>
      </c>
    </row>
    <row r="13" spans="1:16" x14ac:dyDescent="0.25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5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161" customFormat="1" x14ac:dyDescent="0.25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5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s="162" t="s">
        <v>2121</v>
      </c>
      <c r="M16" s="162" t="s">
        <v>2122</v>
      </c>
      <c r="N16" s="162" t="s">
        <v>2123</v>
      </c>
      <c r="O16" s="162" t="s">
        <v>2185</v>
      </c>
      <c r="P16" s="162" t="s">
        <v>2186</v>
      </c>
    </row>
    <row r="17" spans="1:16" x14ac:dyDescent="0.25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s="162" t="s">
        <v>2124</v>
      </c>
      <c r="M17" s="162" t="s">
        <v>2125</v>
      </c>
      <c r="N17" s="162" t="s">
        <v>2126</v>
      </c>
      <c r="O17" s="162" t="s">
        <v>2189</v>
      </c>
      <c r="P17" s="162" t="s">
        <v>2190</v>
      </c>
    </row>
    <row r="18" spans="1:16" x14ac:dyDescent="0.25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s="162" t="s">
        <v>2127</v>
      </c>
      <c r="M18" s="162" t="s">
        <v>2128</v>
      </c>
      <c r="N18" s="162" t="s">
        <v>2129</v>
      </c>
      <c r="O18" s="162" t="s">
        <v>2194</v>
      </c>
      <c r="P18" s="162" t="s">
        <v>2195</v>
      </c>
    </row>
    <row r="19" spans="1:16" x14ac:dyDescent="0.25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s="162" t="s">
        <v>2133</v>
      </c>
      <c r="M19" s="162" t="s">
        <v>2134</v>
      </c>
      <c r="N19" s="162" t="s">
        <v>2135</v>
      </c>
      <c r="O19" s="162" t="s">
        <v>2199</v>
      </c>
      <c r="P19" s="162" t="s">
        <v>2200</v>
      </c>
    </row>
    <row r="20" spans="1:16" x14ac:dyDescent="0.25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s="162" t="s">
        <v>2130</v>
      </c>
      <c r="M20" s="162" t="s">
        <v>2131</v>
      </c>
      <c r="N20" s="162" t="s">
        <v>2132</v>
      </c>
      <c r="O20" s="162" t="s">
        <v>2203</v>
      </c>
      <c r="P20" s="162" t="s">
        <v>2204</v>
      </c>
    </row>
    <row r="21" spans="1:16" x14ac:dyDescent="0.25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s="162" t="s">
        <v>2136</v>
      </c>
      <c r="M21" s="162" t="s">
        <v>2137</v>
      </c>
      <c r="N21" s="162" t="s">
        <v>2138</v>
      </c>
      <c r="O21" s="162" t="s">
        <v>2207</v>
      </c>
      <c r="P21" s="162" t="s">
        <v>2208</v>
      </c>
    </row>
    <row r="22" spans="1:16" s="161" customFormat="1" x14ac:dyDescent="0.25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161" t="s">
        <v>2212</v>
      </c>
      <c r="M22" s="161" t="s">
        <v>2213</v>
      </c>
      <c r="N22" s="161" t="s">
        <v>2214</v>
      </c>
      <c r="O22" s="161" t="s">
        <v>2215</v>
      </c>
      <c r="P22" s="161" t="s">
        <v>2216</v>
      </c>
    </row>
    <row r="23" spans="1:16" s="161" customFormat="1" x14ac:dyDescent="0.25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s="162" t="s">
        <v>2139</v>
      </c>
      <c r="M24" s="162" t="s">
        <v>2140</v>
      </c>
      <c r="N24" s="162" t="s">
        <v>2141</v>
      </c>
      <c r="O24" s="162" t="s">
        <v>2219</v>
      </c>
      <c r="P24" s="162" t="s">
        <v>2220</v>
      </c>
    </row>
    <row r="25" spans="1:16" x14ac:dyDescent="0.25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s="162" t="s">
        <v>2142</v>
      </c>
      <c r="M25" s="162" t="s">
        <v>2143</v>
      </c>
      <c r="N25" s="162" t="s">
        <v>2144</v>
      </c>
      <c r="O25" s="162" t="s">
        <v>2223</v>
      </c>
      <c r="P25" s="162" t="s">
        <v>2224</v>
      </c>
    </row>
    <row r="26" spans="1:16" x14ac:dyDescent="0.25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s="162" t="s">
        <v>2010</v>
      </c>
      <c r="M26" s="162" t="s">
        <v>2011</v>
      </c>
      <c r="N26" s="162" t="s">
        <v>2012</v>
      </c>
      <c r="O26" s="162" t="s">
        <v>2226</v>
      </c>
      <c r="P26" s="162" t="s">
        <v>2227</v>
      </c>
    </row>
    <row r="27" spans="1:16" x14ac:dyDescent="0.25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s="162" t="s">
        <v>2013</v>
      </c>
      <c r="M27" s="162" t="s">
        <v>2014</v>
      </c>
      <c r="N27" s="162" t="s">
        <v>2015</v>
      </c>
      <c r="O27" s="162" t="s">
        <v>2229</v>
      </c>
      <c r="P27" s="162" t="s">
        <v>2230</v>
      </c>
    </row>
    <row r="28" spans="1:16" x14ac:dyDescent="0.25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s="162" t="s">
        <v>2007</v>
      </c>
      <c r="M28" s="162" t="s">
        <v>2008</v>
      </c>
      <c r="N28" s="162" t="s">
        <v>2009</v>
      </c>
      <c r="O28" s="162" t="s">
        <v>2232</v>
      </c>
      <c r="P28" s="162" t="s">
        <v>2233</v>
      </c>
    </row>
    <row r="29" spans="1:16" x14ac:dyDescent="0.25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s="162" t="s">
        <v>2016</v>
      </c>
      <c r="M29" s="162" t="s">
        <v>2017</v>
      </c>
      <c r="N29" s="162" t="s">
        <v>2018</v>
      </c>
      <c r="O29" s="162" t="s">
        <v>2235</v>
      </c>
      <c r="P29" s="162" t="s">
        <v>2236</v>
      </c>
    </row>
    <row r="30" spans="1:16" x14ac:dyDescent="0.25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s="162" t="s">
        <v>2022</v>
      </c>
      <c r="M30" s="162" t="s">
        <v>2023</v>
      </c>
      <c r="N30" s="162" t="s">
        <v>2024</v>
      </c>
      <c r="O30" s="162" t="s">
        <v>2238</v>
      </c>
      <c r="P30" s="162" t="s">
        <v>2239</v>
      </c>
    </row>
    <row r="31" spans="1:16" x14ac:dyDescent="0.25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s="162" t="s">
        <v>2019</v>
      </c>
      <c r="M31" s="162" t="s">
        <v>2020</v>
      </c>
      <c r="N31" s="162" t="s">
        <v>2021</v>
      </c>
      <c r="O31" s="162" t="s">
        <v>2241</v>
      </c>
      <c r="P31" s="162" t="s">
        <v>2242</v>
      </c>
    </row>
    <row r="32" spans="1:16" x14ac:dyDescent="0.25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s="162" t="s">
        <v>2145</v>
      </c>
      <c r="M32" s="162" t="s">
        <v>2146</v>
      </c>
      <c r="N32" s="162" t="s">
        <v>2147</v>
      </c>
      <c r="O32" s="162" t="s">
        <v>2245</v>
      </c>
      <c r="P32" s="162" t="s">
        <v>2246</v>
      </c>
    </row>
    <row r="33" spans="1:16" x14ac:dyDescent="0.25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s="162" t="s">
        <v>2025</v>
      </c>
      <c r="M33" s="162" t="s">
        <v>2026</v>
      </c>
      <c r="N33" s="162" t="s">
        <v>2027</v>
      </c>
      <c r="O33" s="162" t="s">
        <v>2248</v>
      </c>
      <c r="P33" s="162" t="s">
        <v>2249</v>
      </c>
    </row>
    <row r="34" spans="1:16" x14ac:dyDescent="0.25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s="162" t="s">
        <v>2252</v>
      </c>
      <c r="M34" s="162" t="s">
        <v>2253</v>
      </c>
      <c r="N34" s="162" t="s">
        <v>2254</v>
      </c>
      <c r="O34" s="162" t="s">
        <v>2255</v>
      </c>
      <c r="P34" s="162" t="s">
        <v>2256</v>
      </c>
    </row>
    <row r="35" spans="1:16" x14ac:dyDescent="0.25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s="162" t="s">
        <v>2028</v>
      </c>
      <c r="M35" s="162" t="s">
        <v>2029</v>
      </c>
      <c r="N35" s="162" t="s">
        <v>2030</v>
      </c>
      <c r="O35" s="162" t="s">
        <v>2257</v>
      </c>
      <c r="P35" s="162" t="s">
        <v>2258</v>
      </c>
    </row>
    <row r="36" spans="1:16" s="161" customFormat="1" x14ac:dyDescent="0.25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161" t="s">
        <v>2034</v>
      </c>
      <c r="M36" s="161" t="s">
        <v>2035</v>
      </c>
      <c r="N36" s="161" t="s">
        <v>2036</v>
      </c>
      <c r="O36" s="161" t="s">
        <v>2261</v>
      </c>
      <c r="P36" s="161" t="s">
        <v>2262</v>
      </c>
    </row>
    <row r="37" spans="1:16" x14ac:dyDescent="0.25">
      <c r="C37" s="162" t="s">
        <v>532</v>
      </c>
      <c r="D37" s="162" t="s">
        <v>532</v>
      </c>
      <c r="E37" s="162" t="s">
        <v>532</v>
      </c>
      <c r="F37" s="162" t="s">
        <v>532</v>
      </c>
      <c r="G37" s="162" t="s">
        <v>532</v>
      </c>
      <c r="H37" s="162" t="s">
        <v>532</v>
      </c>
    </row>
    <row r="39" spans="1:16" ht="24" x14ac:dyDescent="0.25">
      <c r="A39" s="163" t="s">
        <v>528</v>
      </c>
      <c r="B39" s="163" t="s">
        <v>529</v>
      </c>
      <c r="C39" s="164" t="s">
        <v>2179</v>
      </c>
      <c r="D39" s="163" t="s">
        <v>530</v>
      </c>
      <c r="E39" s="163" t="s">
        <v>554</v>
      </c>
      <c r="F39" s="163" t="s">
        <v>555</v>
      </c>
      <c r="G39" s="165" t="s">
        <v>2263</v>
      </c>
    </row>
    <row r="40" spans="1:16" s="161" customFormat="1" x14ac:dyDescent="0.25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161" customFormat="1" x14ac:dyDescent="0.25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5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s="162" t="s">
        <v>2031</v>
      </c>
      <c r="M42" s="162" t="s">
        <v>2032</v>
      </c>
      <c r="N42" s="162" t="s">
        <v>2033</v>
      </c>
      <c r="O42" s="162" t="s">
        <v>2264</v>
      </c>
    </row>
    <row r="43" spans="1:16" x14ac:dyDescent="0.25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s="162" t="s">
        <v>2149</v>
      </c>
      <c r="M43" s="162" t="s">
        <v>2150</v>
      </c>
      <c r="N43" s="162" t="s">
        <v>2151</v>
      </c>
      <c r="O43" s="162" t="s">
        <v>2265</v>
      </c>
    </row>
    <row r="44" spans="1:16" x14ac:dyDescent="0.25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s="162" t="s">
        <v>2037</v>
      </c>
      <c r="M44" s="162" t="s">
        <v>2038</v>
      </c>
      <c r="N44" s="162" t="s">
        <v>2039</v>
      </c>
      <c r="O44" s="162" t="s">
        <v>2266</v>
      </c>
    </row>
    <row r="45" spans="1:16" x14ac:dyDescent="0.25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s="162" t="s">
        <v>2040</v>
      </c>
      <c r="M45" s="162" t="s">
        <v>2041</v>
      </c>
      <c r="N45" s="162" t="s">
        <v>2042</v>
      </c>
      <c r="O45" s="162" t="s">
        <v>2267</v>
      </c>
    </row>
    <row r="46" spans="1:16" x14ac:dyDescent="0.25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s="162" t="s">
        <v>2043</v>
      </c>
      <c r="M46" s="162" t="s">
        <v>2044</v>
      </c>
      <c r="N46" s="162" t="s">
        <v>2045</v>
      </c>
      <c r="O46" s="162" t="s">
        <v>2268</v>
      </c>
    </row>
    <row r="47" spans="1:16" s="161" customFormat="1" x14ac:dyDescent="0.25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161" t="s">
        <v>2046</v>
      </c>
      <c r="M47" s="161" t="s">
        <v>2047</v>
      </c>
      <c r="N47" s="161" t="s">
        <v>2048</v>
      </c>
      <c r="O47" s="161" t="s">
        <v>2271</v>
      </c>
    </row>
    <row r="48" spans="1:16" s="161" customFormat="1" x14ac:dyDescent="0.25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5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s="162" t="s">
        <v>2049</v>
      </c>
      <c r="M49" s="162" t="s">
        <v>2050</v>
      </c>
      <c r="N49" s="162" t="s">
        <v>2051</v>
      </c>
      <c r="O49" s="162" t="s">
        <v>2273</v>
      </c>
    </row>
    <row r="50" spans="1:15" x14ac:dyDescent="0.25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s="162" t="s">
        <v>2052</v>
      </c>
      <c r="M50" s="162" t="s">
        <v>2053</v>
      </c>
      <c r="N50" s="162" t="s">
        <v>2054</v>
      </c>
      <c r="O50" s="162" t="s">
        <v>2275</v>
      </c>
    </row>
    <row r="51" spans="1:15" x14ac:dyDescent="0.25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s="162" t="s">
        <v>2055</v>
      </c>
      <c r="M51" s="162" t="s">
        <v>2056</v>
      </c>
      <c r="N51" s="162" t="s">
        <v>2057</v>
      </c>
      <c r="O51" s="162" t="s">
        <v>2277</v>
      </c>
    </row>
    <row r="52" spans="1:15" x14ac:dyDescent="0.25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s="162" t="s">
        <v>2152</v>
      </c>
      <c r="M52" s="162" t="s">
        <v>2153</v>
      </c>
      <c r="N52" s="162" t="s">
        <v>2154</v>
      </c>
      <c r="O52" s="162" t="s">
        <v>2279</v>
      </c>
    </row>
    <row r="53" spans="1:15" x14ac:dyDescent="0.25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s="162" t="s">
        <v>2155</v>
      </c>
      <c r="M53" s="162" t="s">
        <v>2156</v>
      </c>
      <c r="N53" s="162" t="s">
        <v>2157</v>
      </c>
      <c r="O53" s="162" t="s">
        <v>2281</v>
      </c>
    </row>
    <row r="54" spans="1:15" x14ac:dyDescent="0.25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s="162" t="s">
        <v>2058</v>
      </c>
      <c r="M54" s="162" t="s">
        <v>2059</v>
      </c>
      <c r="N54" s="162" t="s">
        <v>2060</v>
      </c>
      <c r="O54" s="162" t="s">
        <v>2283</v>
      </c>
    </row>
    <row r="55" spans="1:15" x14ac:dyDescent="0.25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s="162" t="s">
        <v>2061</v>
      </c>
      <c r="M55" s="162" t="s">
        <v>2062</v>
      </c>
      <c r="N55" s="162" t="s">
        <v>2063</v>
      </c>
      <c r="O55" s="162" t="s">
        <v>2286</v>
      </c>
    </row>
    <row r="56" spans="1:15" s="161" customFormat="1" x14ac:dyDescent="0.25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161" t="s">
        <v>2289</v>
      </c>
      <c r="M56" s="161" t="s">
        <v>2290</v>
      </c>
      <c r="N56" s="161" t="s">
        <v>2291</v>
      </c>
      <c r="O56" s="161" t="s">
        <v>2292</v>
      </c>
    </row>
    <row r="57" spans="1:15" s="161" customFormat="1" x14ac:dyDescent="0.25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161" t="s">
        <v>2295</v>
      </c>
      <c r="M57" s="161" t="s">
        <v>2296</v>
      </c>
      <c r="N57" s="161" t="s">
        <v>2297</v>
      </c>
      <c r="O57" s="161" t="s">
        <v>2298</v>
      </c>
    </row>
    <row r="60" spans="1:15" x14ac:dyDescent="0.25">
      <c r="A60" s="45" t="s">
        <v>528</v>
      </c>
      <c r="B60" s="164" t="s">
        <v>529</v>
      </c>
      <c r="C60" s="164" t="s">
        <v>2299</v>
      </c>
      <c r="D60" s="164" t="s">
        <v>530</v>
      </c>
      <c r="E60" s="173" t="s">
        <v>558</v>
      </c>
      <c r="F60" s="173" t="s">
        <v>32</v>
      </c>
      <c r="G60" s="173" t="s">
        <v>559</v>
      </c>
    </row>
    <row r="61" spans="1:15" x14ac:dyDescent="0.25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161" customFormat="1" x14ac:dyDescent="0.25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5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s="162" t="s">
        <v>2064</v>
      </c>
      <c r="M63" s="162" t="s">
        <v>2065</v>
      </c>
      <c r="N63" s="162" t="s">
        <v>2066</v>
      </c>
      <c r="O63" s="162" t="s">
        <v>2301</v>
      </c>
    </row>
    <row r="64" spans="1:15" x14ac:dyDescent="0.25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s="162" t="s">
        <v>562</v>
      </c>
      <c r="M64" s="162" t="s">
        <v>563</v>
      </c>
      <c r="N64" s="162" t="s">
        <v>564</v>
      </c>
      <c r="O64" s="162" t="s">
        <v>565</v>
      </c>
    </row>
    <row r="65" spans="1:15" x14ac:dyDescent="0.25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s="162" t="s">
        <v>2067</v>
      </c>
      <c r="M65" s="162" t="s">
        <v>2068</v>
      </c>
      <c r="N65" s="162" t="s">
        <v>2069</v>
      </c>
      <c r="O65" s="162" t="s">
        <v>2304</v>
      </c>
    </row>
    <row r="66" spans="1:15" x14ac:dyDescent="0.25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74" t="s">
        <v>778</v>
      </c>
      <c r="J66" s="38" t="s">
        <v>201</v>
      </c>
      <c r="L66" s="175" t="s">
        <v>2070</v>
      </c>
      <c r="M66" s="175" t="s">
        <v>2071</v>
      </c>
      <c r="N66" s="175" t="s">
        <v>2072</v>
      </c>
      <c r="O66" s="175" t="s">
        <v>2306</v>
      </c>
    </row>
    <row r="67" spans="1:15" s="161" customFormat="1" x14ac:dyDescent="0.25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76">
        <f>'1. F10'!E13</f>
        <v>0</v>
      </c>
      <c r="J67" s="26">
        <f>H67-I67</f>
        <v>0</v>
      </c>
      <c r="L67" s="161" t="s">
        <v>2073</v>
      </c>
      <c r="M67" s="161" t="s">
        <v>2074</v>
      </c>
      <c r="N67" s="161" t="s">
        <v>2075</v>
      </c>
      <c r="O67" s="161" t="s">
        <v>2309</v>
      </c>
    </row>
    <row r="68" spans="1:15" s="161" customFormat="1" x14ac:dyDescent="0.25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5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s="162" t="s">
        <v>2076</v>
      </c>
      <c r="M69" s="162" t="s">
        <v>2077</v>
      </c>
      <c r="N69" s="162" t="s">
        <v>2078</v>
      </c>
      <c r="O69" s="162" t="s">
        <v>2310</v>
      </c>
    </row>
    <row r="70" spans="1:15" x14ac:dyDescent="0.25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s="162" t="s">
        <v>2079</v>
      </c>
      <c r="M70" s="162" t="s">
        <v>2080</v>
      </c>
      <c r="N70" s="162" t="s">
        <v>2081</v>
      </c>
      <c r="O70" s="162" t="s">
        <v>2311</v>
      </c>
    </row>
    <row r="71" spans="1:15" x14ac:dyDescent="0.25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s="162" t="s">
        <v>2082</v>
      </c>
      <c r="M71" s="162" t="s">
        <v>2083</v>
      </c>
      <c r="N71" s="162" t="s">
        <v>2084</v>
      </c>
      <c r="O71" s="162" t="s">
        <v>2312</v>
      </c>
    </row>
    <row r="72" spans="1:15" x14ac:dyDescent="0.25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s="162" t="s">
        <v>2158</v>
      </c>
      <c r="M72" s="162" t="s">
        <v>2159</v>
      </c>
      <c r="N72" s="162" t="s">
        <v>2160</v>
      </c>
      <c r="O72" s="162" t="s">
        <v>2313</v>
      </c>
    </row>
    <row r="73" spans="1:15" x14ac:dyDescent="0.25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s="162" t="s">
        <v>2161</v>
      </c>
      <c r="M73" s="162" t="s">
        <v>2162</v>
      </c>
      <c r="N73" s="162" t="s">
        <v>2163</v>
      </c>
      <c r="O73" s="162" t="s">
        <v>2314</v>
      </c>
    </row>
    <row r="74" spans="1:15" x14ac:dyDescent="0.25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s="162" t="s">
        <v>2170</v>
      </c>
      <c r="M74" s="162" t="s">
        <v>2171</v>
      </c>
      <c r="N74" s="162" t="s">
        <v>2172</v>
      </c>
      <c r="O74" s="162" t="s">
        <v>2315</v>
      </c>
    </row>
    <row r="75" spans="1:15" x14ac:dyDescent="0.25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s="162" t="s">
        <v>2173</v>
      </c>
      <c r="M75" s="162" t="s">
        <v>2174</v>
      </c>
      <c r="N75" s="162" t="s">
        <v>2175</v>
      </c>
      <c r="O75" s="162" t="s">
        <v>2316</v>
      </c>
    </row>
    <row r="76" spans="1:15" x14ac:dyDescent="0.25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s="162" t="s">
        <v>2164</v>
      </c>
      <c r="M76" s="162" t="s">
        <v>2165</v>
      </c>
      <c r="N76" s="162" t="s">
        <v>2166</v>
      </c>
      <c r="O76" s="162" t="s">
        <v>2317</v>
      </c>
    </row>
    <row r="77" spans="1:15" x14ac:dyDescent="0.25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s="162" t="s">
        <v>2167</v>
      </c>
      <c r="M77" s="162" t="s">
        <v>2168</v>
      </c>
      <c r="N77" s="162" t="s">
        <v>2169</v>
      </c>
      <c r="O77" s="162" t="s">
        <v>2318</v>
      </c>
    </row>
    <row r="78" spans="1:15" x14ac:dyDescent="0.25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74" t="s">
        <v>778</v>
      </c>
      <c r="J78" s="38" t="s">
        <v>201</v>
      </c>
      <c r="L78" s="162" t="s">
        <v>567</v>
      </c>
      <c r="M78" s="162" t="s">
        <v>568</v>
      </c>
      <c r="N78" s="162" t="s">
        <v>569</v>
      </c>
      <c r="O78" s="162" t="s">
        <v>570</v>
      </c>
    </row>
    <row r="79" spans="1:15" s="161" customFormat="1" x14ac:dyDescent="0.25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161" t="s">
        <v>2321</v>
      </c>
      <c r="M79" s="161" t="s">
        <v>2322</v>
      </c>
      <c r="N79" s="161" t="s">
        <v>2323</v>
      </c>
      <c r="O79" s="161" t="s">
        <v>2324</v>
      </c>
    </row>
    <row r="80" spans="1:15" s="161" customFormat="1" x14ac:dyDescent="0.25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161" t="s">
        <v>2176</v>
      </c>
      <c r="M80" s="161" t="s">
        <v>2177</v>
      </c>
      <c r="N80" s="161" t="s">
        <v>2178</v>
      </c>
      <c r="O80" s="161" t="s">
        <v>2325</v>
      </c>
    </row>
    <row r="81" spans="1:15" s="161" customFormat="1" ht="24" x14ac:dyDescent="0.25">
      <c r="A81" s="177" t="s">
        <v>2326</v>
      </c>
      <c r="B81" s="177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161" t="s">
        <v>2328</v>
      </c>
      <c r="M81" s="161" t="s">
        <v>2329</v>
      </c>
      <c r="N81" s="161" t="s">
        <v>2330</v>
      </c>
      <c r="O81" s="161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4" workbookViewId="0">
      <selection activeCell="H35" sqref="H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573</v>
      </c>
      <c r="F9" s="45"/>
      <c r="G9" s="45" t="s">
        <v>574</v>
      </c>
      <c r="H9" s="169" t="s">
        <v>531</v>
      </c>
      <c r="I9" s="178"/>
      <c r="J9" s="179" t="s">
        <v>575</v>
      </c>
      <c r="K9" s="180"/>
      <c r="L9" s="45" t="s">
        <v>574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177" t="s">
        <v>576</v>
      </c>
      <c r="I10" s="177" t="s">
        <v>577</v>
      </c>
      <c r="J10" s="180" t="s">
        <v>576</v>
      </c>
      <c r="K10" s="177" t="s">
        <v>577</v>
      </c>
      <c r="L10" s="45">
        <f>'Trial Balance'!K6</f>
        <v>0</v>
      </c>
    </row>
    <row r="11" spans="1:12" x14ac:dyDescent="0.25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Balance'!S3="BS98",ABS('Trial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Balance'!S3="BS97",ABS('Trial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mergeCells count="1">
    <mergeCell ref="H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64" t="s">
        <v>642</v>
      </c>
      <c r="B8" s="180" t="s">
        <v>643</v>
      </c>
      <c r="C8" s="183"/>
      <c r="D8" s="72"/>
    </row>
    <row r="9" spans="1:44" x14ac:dyDescent="0.25">
      <c r="A9" s="182"/>
      <c r="B9" s="182">
        <f>'Trial Balance'!J6</f>
        <v>-1</v>
      </c>
      <c r="C9" s="182">
        <f>'Trial Balance'!K6</f>
        <v>0</v>
      </c>
      <c r="D9" s="111" t="s">
        <v>644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645</v>
      </c>
      <c r="B11" s="46"/>
      <c r="C11" s="46"/>
    </row>
    <row r="12" spans="1:44" x14ac:dyDescent="0.25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647</v>
      </c>
      <c r="B13" s="46"/>
      <c r="C13" s="47"/>
      <c r="D13" s="8"/>
    </row>
    <row r="14" spans="1:44" x14ac:dyDescent="0.25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655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660</v>
      </c>
      <c r="B29" s="46"/>
      <c r="C29" s="47">
        <f>B60+D29</f>
        <v>0</v>
      </c>
      <c r="D29" s="8"/>
    </row>
    <row r="30" spans="1:36" x14ac:dyDescent="0.25">
      <c r="A30" s="45" t="s">
        <v>661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662</v>
      </c>
      <c r="B32" s="46"/>
      <c r="C32" s="46"/>
    </row>
    <row r="33" spans="1:42" x14ac:dyDescent="0.25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670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671</v>
      </c>
      <c r="B42" s="46"/>
      <c r="C42" s="46"/>
    </row>
    <row r="43" spans="1:42" x14ac:dyDescent="0.25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674</v>
      </c>
      <c r="B45" s="46"/>
      <c r="C45" s="47">
        <f>SUM(G45:AR45)+D45</f>
        <v>0</v>
      </c>
      <c r="D45" s="8"/>
    </row>
    <row r="46" spans="1:42" x14ac:dyDescent="0.25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676</v>
      </c>
      <c r="B48" s="45"/>
      <c r="C48" s="45">
        <f>SUM(C43:C46)</f>
        <v>0</v>
      </c>
      <c r="D48" s="2"/>
    </row>
    <row r="49" spans="1:18" x14ac:dyDescent="0.25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678</v>
      </c>
      <c r="B50" s="46"/>
      <c r="C50" s="80">
        <f>'1. F10'!D60</f>
        <v>0</v>
      </c>
      <c r="D50" s="24"/>
    </row>
    <row r="51" spans="1:18" x14ac:dyDescent="0.25">
      <c r="A51" s="45" t="s">
        <v>679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680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681</v>
      </c>
      <c r="B59" s="114">
        <f>'2. F20'!E84</f>
        <v>0</v>
      </c>
    </row>
    <row r="60" spans="1:18" ht="12.45" customHeight="1" thickBot="1" x14ac:dyDescent="0.3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683</v>
      </c>
    </row>
    <row r="11" spans="1:18" ht="13.8" customHeight="1" x14ac:dyDescent="0.25">
      <c r="A11" s="184" t="s">
        <v>684</v>
      </c>
      <c r="B11" s="186"/>
      <c r="C11" s="187"/>
      <c r="D11" s="188" t="s">
        <v>685</v>
      </c>
      <c r="E11" s="187"/>
      <c r="F11" s="187"/>
      <c r="G11" s="187"/>
      <c r="H11" s="186"/>
      <c r="I11" s="187"/>
      <c r="J11" s="188" t="s">
        <v>686</v>
      </c>
      <c r="K11" s="187"/>
      <c r="L11" s="187"/>
      <c r="M11" s="187"/>
      <c r="N11" s="186" t="s">
        <v>687</v>
      </c>
      <c r="O11" s="189"/>
    </row>
    <row r="12" spans="1:18" ht="14.4" customHeight="1" x14ac:dyDescent="0.25">
      <c r="A12" s="168"/>
      <c r="B12" s="190"/>
      <c r="C12" s="191"/>
      <c r="D12" s="191"/>
      <c r="E12" s="191"/>
      <c r="F12" s="191"/>
      <c r="G12" s="191"/>
      <c r="H12" s="193"/>
      <c r="I12" s="194"/>
      <c r="J12" s="195" t="s">
        <v>688</v>
      </c>
      <c r="K12" s="194"/>
      <c r="L12" s="194"/>
      <c r="M12" s="194"/>
      <c r="N12" s="190"/>
      <c r="O12" s="192"/>
    </row>
    <row r="13" spans="1:18" x14ac:dyDescent="0.25">
      <c r="A13" s="168"/>
      <c r="B13" s="185" t="s">
        <v>689</v>
      </c>
      <c r="C13" s="185" t="s">
        <v>690</v>
      </c>
      <c r="D13" s="185" t="s">
        <v>691</v>
      </c>
      <c r="E13" s="185" t="s">
        <v>692</v>
      </c>
      <c r="F13" s="185" t="s">
        <v>693</v>
      </c>
      <c r="G13" s="185" t="s">
        <v>694</v>
      </c>
      <c r="H13" s="185" t="s">
        <v>689</v>
      </c>
      <c r="I13" s="185" t="s">
        <v>695</v>
      </c>
      <c r="J13" s="185" t="s">
        <v>696</v>
      </c>
      <c r="K13" s="185" t="s">
        <v>692</v>
      </c>
      <c r="L13" s="185" t="s">
        <v>693</v>
      </c>
      <c r="M13" s="185" t="s">
        <v>694</v>
      </c>
      <c r="N13" s="185" t="s">
        <v>689</v>
      </c>
      <c r="O13" s="185" t="s">
        <v>694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5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731</v>
      </c>
    </row>
    <row r="53" spans="1:20" ht="24" customHeight="1" x14ac:dyDescent="0.25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5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2023-02-03T15:51:29Z</dcterms:modified>
</cp:coreProperties>
</file>