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C:\Users\andrei.soare\Documents\2. Automation projects\1. External\Mirus\FS Robot\Project\27.02.2024 Version\"/>
    </mc:Choice>
  </mc:AlternateContent>
  <xr:revisionPtr revIDLastSave="0" documentId="13_ncr:1_{5A8E388A-ECAE-42E1-ACD3-38FD5FAC73EA}" xr6:coauthVersionLast="47" xr6:coauthVersionMax="47" xr10:uidLastSave="{00000000-0000-0000-0000-000000000000}"/>
  <bookViews>
    <workbookView xWindow="-120" yWindow="-120" windowWidth="20730" windowHeight="10380" xr2:uid="{8B093C1C-57D3-4EFA-94EC-79705BF29774}"/>
  </bookViews>
  <sheets>
    <sheet name="Trial Balance" sheetId="2" r:id="rId1"/>
    <sheet name="Check if manual ADJE" sheetId="1" r:id="rId2"/>
    <sheet name="Check Criteria" sheetId="20" r:id="rId3"/>
    <sheet name="1. F10" sheetId="3" r:id="rId4"/>
    <sheet name="2. F20" sheetId="4" r:id="rId5"/>
    <sheet name="3. F30" sheetId="7" r:id="rId6"/>
    <sheet name="4. F40" sheetId="9" r:id="rId7"/>
    <sheet name="N3 - NCA" sheetId="12" r:id="rId8"/>
    <sheet name="N4 - Inventories" sheetId="13" r:id="rId9"/>
    <sheet name="N5 - TR" sheetId="14" r:id="rId10"/>
    <sheet name="N7 - Cash" sheetId="15" r:id="rId11"/>
    <sheet name="N9 - TP" sheetId="16" r:id="rId12"/>
    <sheet name="N10 - Provisions" sheetId="17" r:id="rId13"/>
    <sheet name="N11 -  Intercompany" sheetId="22" r:id="rId14"/>
    <sheet name="N15 - Personnel" sheetId="18" r:id="rId15"/>
    <sheet name="N16 - Other OPEX" sheetId="19" r:id="rId16"/>
    <sheet name="PL mapping Std" sheetId="6" r:id="rId17"/>
    <sheet name="BS Mapping std" sheetId="5" state="hidden" r:id="rId18"/>
    <sheet name="F30 mapping" sheetId="8" state="hidden" r:id="rId19"/>
    <sheet name="F40 mapping" sheetId="10" state="hidden" r:id="rId20"/>
  </sheets>
  <definedNames>
    <definedName name="_" localSheetId="13" hidden="1">{#N/A,#N/A,FALSE,"Ventes V.P. V.U.";#N/A,#N/A,FALSE,"Les Concurences";#N/A,#N/A,FALSE,"DACIA"}</definedName>
    <definedName name="_" hidden="1">{#N/A,#N/A,FALSE,"Ventes V.P. V.U.";#N/A,#N/A,FALSE,"Les Concurences";#N/A,#N/A,FALSE,"DACIA"}</definedName>
    <definedName name="__"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__aaa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__aaa2"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__aaa3"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__bbb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_aaa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_aaa2"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_aaa3"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_bbb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aaa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aaa2"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aaa3"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bbb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aaa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aaa2"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aaa3"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bbb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aaa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aaa2"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aaa3"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bbb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aaa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aaa2"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aaa3"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bbb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aaa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aaa2"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aaa3"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bbb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aaa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aaa2"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aaa3"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bbb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aaa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aaa2"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aaa3"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bbb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aaa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aaa2"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aaa3"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bbb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bs1" localSheetId="13" hidden="1">{"AS",#N/A,FALSE,"Dec_BS";"LIAB",#N/A,FALSE,"Dec_BS"}</definedName>
    <definedName name="_______________bs1" hidden="1">{"AS",#N/A,FALSE,"Dec_BS";"LIAB",#N/A,FALSE,"Dec_BS"}</definedName>
    <definedName name="______________aaa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aaa2"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aaa3"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bbb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aaa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aaa2"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aaa3"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bbb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aaa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aaa2"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aaa3"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bbb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bs1" localSheetId="13" hidden="1">{"AS",#N/A,FALSE,"Dec_BS";"LIAB",#N/A,FALSE,"Dec_BS"}</definedName>
    <definedName name="____________bs1" hidden="1">{"AS",#N/A,FALSE,"Dec_BS";"LIAB",#N/A,FALSE,"Dec_BS"}</definedName>
    <definedName name="___________aaa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aaa2"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aaa3"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bbb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aaa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aaa2"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aaa3"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bbb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aaa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aaa2"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aaa3"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bbb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bs1" localSheetId="13" hidden="1">{"AS",#N/A,FALSE,"Dec_BS";"LIAB",#N/A,FALSE,"Dec_BS"}</definedName>
    <definedName name="_________bs1" hidden="1">{"AS",#N/A,FALSE,"Dec_BS";"LIAB",#N/A,FALSE,"Dec_BS"}</definedName>
    <definedName name="________aaa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aaa2"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aaa3"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bbb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bs1" localSheetId="13" hidden="1">{"AS",#N/A,FALSE,"Dec_BS";"LIAB",#N/A,FALSE,"Dec_BS"}</definedName>
    <definedName name="________bs1" hidden="1">{"AS",#N/A,FALSE,"Dec_BS";"LIAB",#N/A,FALSE,"Dec_BS"}</definedName>
    <definedName name="________CP0705" localSheetId="13" hidden="1">{"'Sheet1'!$A$1:$AI$34","'Sheet1'!$A$1:$AI$31","'Sheet1'!$B$2:$AM$25"}</definedName>
    <definedName name="________CP0705" hidden="1">{"'Sheet1'!$A$1:$AI$34","'Sheet1'!$A$1:$AI$31","'Sheet1'!$B$2:$AM$25"}</definedName>
    <definedName name="________cv7"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cv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FY03" localSheetId="13" hidden="1">{"'Sheet1'!$A$1:$AI$34","'Sheet1'!$A$1:$AI$31","'Sheet1'!$B$2:$AM$25"}</definedName>
    <definedName name="________FY03" hidden="1">{"'Sheet1'!$A$1:$AI$34","'Sheet1'!$A$1:$AI$31","'Sheet1'!$B$2:$AM$25"}</definedName>
    <definedName name="________re10" localSheetId="13" hidden="1">{#N/A,#N/A,FALSE,"EOC YTD ACTUAL";#N/A,#N/A,FALSE,"Distributor YTD Actual";#N/A,#N/A,FALSE,"Manufacturing YTD Actual";#N/A,#N/A,FALSE,"Service YTD Actual"}</definedName>
    <definedName name="________re10" hidden="1">{#N/A,#N/A,FALSE,"EOC YTD ACTUAL";#N/A,#N/A,FALSE,"Distributor YTD Actual";#N/A,#N/A,FALSE,"Manufacturing YTD Actual";#N/A,#N/A,FALSE,"Service YTD Actual"}</definedName>
    <definedName name="_______aaa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aaa2"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aaa3"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as2" hidden="1">"AS2DocumentEdit"</definedName>
    <definedName name="_______bbb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bs1" localSheetId="13" hidden="1">{"AS",#N/A,FALSE,"Dec_BS";"LIAB",#N/A,FALSE,"Dec_BS"}</definedName>
    <definedName name="_______bs1" hidden="1">{"AS",#N/A,FALSE,"Dec_BS";"LIAB",#N/A,FALSE,"Dec_BS"}</definedName>
    <definedName name="_______CP0705" localSheetId="13" hidden="1">{"'Sheet1'!$A$1:$AI$34","'Sheet1'!$A$1:$AI$31","'Sheet1'!$B$2:$AM$25"}</definedName>
    <definedName name="_______CP0705" hidden="1">{"'Sheet1'!$A$1:$AI$34","'Sheet1'!$A$1:$AI$31","'Sheet1'!$B$2:$AM$25"}</definedName>
    <definedName name="_______cv7"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cv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FY03" localSheetId="13" hidden="1">{"'Sheet1'!$A$1:$AI$34","'Sheet1'!$A$1:$AI$31","'Sheet1'!$B$2:$AM$25"}</definedName>
    <definedName name="_______FY03" hidden="1">{"'Sheet1'!$A$1:$AI$34","'Sheet1'!$A$1:$AI$31","'Sheet1'!$B$2:$AM$25"}</definedName>
    <definedName name="_______re10" localSheetId="13" hidden="1">{#N/A,#N/A,FALSE,"EOC YTD ACTUAL";#N/A,#N/A,FALSE,"Distributor YTD Actual";#N/A,#N/A,FALSE,"Manufacturing YTD Actual";#N/A,#N/A,FALSE,"Service YTD Actual"}</definedName>
    <definedName name="_______re10" hidden="1">{#N/A,#N/A,FALSE,"EOC YTD ACTUAL";#N/A,#N/A,FALSE,"Distributor YTD Actual";#N/A,#N/A,FALSE,"Manufacturing YTD Actual";#N/A,#N/A,FALSE,"Service YTD Actual"}</definedName>
    <definedName name="______aaa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aaa2"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aaa3"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as2" hidden="1">"AS2DocumentEdit"</definedName>
    <definedName name="______bbb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bs1" localSheetId="13" hidden="1">{"AS",#N/A,FALSE,"Dec_BS";"LIAB",#N/A,FALSE,"Dec_BS"}</definedName>
    <definedName name="______bs1" hidden="1">{"AS",#N/A,FALSE,"Dec_BS";"LIAB",#N/A,FALSE,"Dec_BS"}</definedName>
    <definedName name="______CP0705" localSheetId="13" hidden="1">{"'Sheet1'!$A$1:$AI$34","'Sheet1'!$A$1:$AI$31","'Sheet1'!$B$2:$AM$25"}</definedName>
    <definedName name="______CP0705" hidden="1">{"'Sheet1'!$A$1:$AI$34","'Sheet1'!$A$1:$AI$31","'Sheet1'!$B$2:$AM$25"}</definedName>
    <definedName name="______cv7"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cv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FY03" localSheetId="13" hidden="1">{"'Sheet1'!$A$1:$AI$34","'Sheet1'!$A$1:$AI$31","'Sheet1'!$B$2:$AM$25"}</definedName>
    <definedName name="______FY03" hidden="1">{"'Sheet1'!$A$1:$AI$34","'Sheet1'!$A$1:$AI$31","'Sheet1'!$B$2:$AM$25"}</definedName>
    <definedName name="______new2" localSheetId="13" hidden="1">{"LBO Summary",#N/A,FALSE,"Summary";"Income Statement",#N/A,FALSE,"Model";"Cash Flow",#N/A,FALSE,"Model";"Balance Sheet",#N/A,FALSE,"Model";"Working Capital",#N/A,FALSE,"Model";"Pro Forma Balance Sheets",#N/A,FALSE,"PFBS";"Debt Balances",#N/A,FALSE,"Model";"Fee Schedules",#N/A,FALSE,"Model"}</definedName>
    <definedName name="______new2" hidden="1">{"LBO Summary",#N/A,FALSE,"Summary";"Income Statement",#N/A,FALSE,"Model";"Cash Flow",#N/A,FALSE,"Model";"Balance Sheet",#N/A,FALSE,"Model";"Working Capital",#N/A,FALSE,"Model";"Pro Forma Balance Sheets",#N/A,FALSE,"PFBS";"Debt Balances",#N/A,FALSE,"Model";"Fee Schedules",#N/A,FALSE,"Model"}</definedName>
    <definedName name="______new3" localSheetId="13" hidden="1">{"LBO Summary",#N/A,FALSE,"Summary"}</definedName>
    <definedName name="______new3" hidden="1">{"LBO Summary",#N/A,FALSE,"Summary"}</definedName>
    <definedName name="______new4" localSheetId="13" hidden="1">{"LBO Summary",#N/A,FALSE,"Summary"}</definedName>
    <definedName name="______new4" hidden="1">{"LBO Summary",#N/A,FALSE,"Summary"}</definedName>
    <definedName name="______new5" localSheetId="13" hidden="1">{"assumptions",#N/A,FALSE,"Scenario 1";"valuation",#N/A,FALSE,"Scenario 1"}</definedName>
    <definedName name="______new5" hidden="1">{"assumptions",#N/A,FALSE,"Scenario 1";"valuation",#N/A,FALSE,"Scenario 1"}</definedName>
    <definedName name="______new6" localSheetId="13" hidden="1">{"LBO Summary",#N/A,FALSE,"Summary"}</definedName>
    <definedName name="______new6" hidden="1">{"LBO Summary",#N/A,FALSE,"Summary"}</definedName>
    <definedName name="______new7" localSheetId="13" hidden="1">{"LBO Summary",#N/A,FALSE,"Summary";"Income Statement",#N/A,FALSE,"Model";"Cash Flow",#N/A,FALSE,"Model";"Balance Sheet",#N/A,FALSE,"Model";"Working Capital",#N/A,FALSE,"Model";"Pro Forma Balance Sheets",#N/A,FALSE,"PFBS";"Debt Balances",#N/A,FALSE,"Model";"Fee Schedules",#N/A,FALSE,"Model"}</definedName>
    <definedName name="______new7" hidden="1">{"LBO Summary",#N/A,FALSE,"Summary";"Income Statement",#N/A,FALSE,"Model";"Cash Flow",#N/A,FALSE,"Model";"Balance Sheet",#N/A,FALSE,"Model";"Working Capital",#N/A,FALSE,"Model";"Pro Forma Balance Sheets",#N/A,FALSE,"PFBS";"Debt Balances",#N/A,FALSE,"Model";"Fee Schedules",#N/A,FALSE,"Model"}</definedName>
    <definedName name="______new8" localSheetId="13" hidden="1">{"Co1statements",#N/A,FALSE,"Cmpy1";"Co2statement",#N/A,FALSE,"Cmpy2";"co1pm",#N/A,FALSE,"Co1PM";"co2PM",#N/A,FALSE,"Co2PM";"value",#N/A,FALSE,"value";"opco",#N/A,FALSE,"NewSparkle";"adjusts",#N/A,FALSE,"Adjustments"}</definedName>
    <definedName name="______new8" hidden="1">{"Co1statements",#N/A,FALSE,"Cmpy1";"Co2statement",#N/A,FALSE,"Cmpy2";"co1pm",#N/A,FALSE,"Co1PM";"co2PM",#N/A,FALSE,"Co2PM";"value",#N/A,FALSE,"value";"opco",#N/A,FALSE,"NewSparkle";"adjusts",#N/A,FALSE,"Adjustments"}</definedName>
    <definedName name="______re10" localSheetId="13" hidden="1">{#N/A,#N/A,FALSE,"EOC YTD ACTUAL";#N/A,#N/A,FALSE,"Distributor YTD Actual";#N/A,#N/A,FALSE,"Manufacturing YTD Actual";#N/A,#N/A,FALSE,"Service YTD Actual"}</definedName>
    <definedName name="______re10" hidden="1">{#N/A,#N/A,FALSE,"EOC YTD ACTUAL";#N/A,#N/A,FALSE,"Distributor YTD Actual";#N/A,#N/A,FALSE,"Manufacturing YTD Actual";#N/A,#N/A,FALSE,"Service YTD Actual"}</definedName>
    <definedName name="_____aaa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aaa2"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aaa3"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as2" hidden="1">"AS2DocumentEdit"</definedName>
    <definedName name="_____bbb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bs1" localSheetId="13" hidden="1">{"AS",#N/A,FALSE,"Dec_BS";"LIAB",#N/A,FALSE,"Dec_BS"}</definedName>
    <definedName name="_____bs1" hidden="1">{"AS",#N/A,FALSE,"Dec_BS";"LIAB",#N/A,FALSE,"Dec_BS"}</definedName>
    <definedName name="_____CP0705" localSheetId="13" hidden="1">{"'Sheet1'!$A$1:$AI$34","'Sheet1'!$A$1:$AI$31","'Sheet1'!$B$2:$AM$25"}</definedName>
    <definedName name="_____CP0705" hidden="1">{"'Sheet1'!$A$1:$AI$34","'Sheet1'!$A$1:$AI$31","'Sheet1'!$B$2:$AM$25"}</definedName>
    <definedName name="_____FY03" localSheetId="13" hidden="1">{"'Sheet1'!$A$1:$AI$34","'Sheet1'!$A$1:$AI$31","'Sheet1'!$B$2:$AM$25"}</definedName>
    <definedName name="_____FY03" hidden="1">{"'Sheet1'!$A$1:$AI$34","'Sheet1'!$A$1:$AI$31","'Sheet1'!$B$2:$AM$25"}</definedName>
    <definedName name="_____re10" localSheetId="13" hidden="1">{#N/A,#N/A,FALSE,"EOC YTD ACTUAL";#N/A,#N/A,FALSE,"Distributor YTD Actual";#N/A,#N/A,FALSE,"Manufacturing YTD Actual";#N/A,#N/A,FALSE,"Service YTD Actual"}</definedName>
    <definedName name="_____re10" hidden="1">{#N/A,#N/A,FALSE,"EOC YTD ACTUAL";#N/A,#N/A,FALSE,"Distributor YTD Actual";#N/A,#N/A,FALSE,"Manufacturing YTD Actual";#N/A,#N/A,FALSE,"Service YTD Actual"}</definedName>
    <definedName name="____1__123Graph_AChart_10B" hidden="1">#REF!</definedName>
    <definedName name="____10__123Graph_AChart_20C" hidden="1">#REF!</definedName>
    <definedName name="____11__123Graph_AChart_21C" hidden="1">#REF!</definedName>
    <definedName name="____12__123Graph_AChart_22C" hidden="1">#REF!</definedName>
    <definedName name="____13__123Graph_AChart_23C" hidden="1">#REF!</definedName>
    <definedName name="____14__123Graph_AChart_24C" hidden="1">#REF!</definedName>
    <definedName name="____15__123Graph_AChart_25C" hidden="1">#REF!</definedName>
    <definedName name="____16__123Graph_AChart_26C" hidden="1">#REF!</definedName>
    <definedName name="____17__123Graph_AChart_27C" hidden="1">#REF!</definedName>
    <definedName name="____18__123Graph_AChart_2A" hidden="1">#REF!</definedName>
    <definedName name="____19__123Graph_AChart_3A" hidden="1">#REF!</definedName>
    <definedName name="____2__123Graph_AChart_11B" hidden="1">#REF!</definedName>
    <definedName name="____20__123Graph_AChart_4A" hidden="1">#REF!</definedName>
    <definedName name="____21__123Graph_AChart_5A" hidden="1">#REF!</definedName>
    <definedName name="____22__123Graph_AChart_6A" hidden="1">#REF!</definedName>
    <definedName name="____23__123Graph_AChart_7A" hidden="1">#REF!</definedName>
    <definedName name="____24__123Graph_AChart_8A" hidden="1">#REF!</definedName>
    <definedName name="____25__123Graph_AChart_9A" hidden="1">#REF!</definedName>
    <definedName name="____26__123Graph_BChart_12B" hidden="1">#REF!</definedName>
    <definedName name="____27__123Graph_BChart_13B" hidden="1">#REF!</definedName>
    <definedName name="____28__123Graph_BChart_16B" hidden="1">#REF!</definedName>
    <definedName name="____29__123Graph_BChart_17B" hidden="1">#REF!</definedName>
    <definedName name="____3__123Graph_AChart_12B" hidden="1">#REF!</definedName>
    <definedName name="____30__123Graph_BChart_18B" hidden="1">#REF!</definedName>
    <definedName name="____31__123Graph_BChart_21C" hidden="1">#REF!</definedName>
    <definedName name="____32__123Graph_BChart_22C" hidden="1">#REF!</definedName>
    <definedName name="____33__123Graph_BChart_23C" hidden="1">#REF!</definedName>
    <definedName name="____34__123Graph_BChart_24C" hidden="1">#REF!</definedName>
    <definedName name="____35__123Graph_BChart_25C" hidden="1">#REF!</definedName>
    <definedName name="____36__123Graph_BChart_26C" hidden="1">#REF!</definedName>
    <definedName name="____37__123Graph_BChart_27C" hidden="1">#REF!</definedName>
    <definedName name="____38__123Graph_BChart_3A" hidden="1">#REF!</definedName>
    <definedName name="____39__123Graph_BChart_4A" hidden="1">#REF!</definedName>
    <definedName name="____4__123Graph_AChart_13B" hidden="1">#REF!</definedName>
    <definedName name="____40__123Graph_BChart_5A" hidden="1">#REF!</definedName>
    <definedName name="____41__123Graph_BChart_6A" hidden="1">#REF!</definedName>
    <definedName name="____42__123Graph_BChart_7A" hidden="1">#REF!</definedName>
    <definedName name="____43__123Graph_BChart_8A" hidden="1">#REF!</definedName>
    <definedName name="____44__123Graph_BChart_9A" hidden="1">#REF!</definedName>
    <definedName name="____45__123Graph_CChart_13B" hidden="1">#REF!</definedName>
    <definedName name="____46__123Graph_CChart_16B" hidden="1">#REF!</definedName>
    <definedName name="____47__123Graph_CChart_17B" hidden="1">#REF!</definedName>
    <definedName name="____48__123Graph_CChart_22C" hidden="1">#REF!</definedName>
    <definedName name="____49__123Graph_CChart_23C" hidden="1">#REF!</definedName>
    <definedName name="____5__123Graph_AChart_16B" hidden="1">#REF!</definedName>
    <definedName name="____50__123Graph_CChart_24C" hidden="1">#REF!</definedName>
    <definedName name="____51__123Graph_CChart_25C" hidden="1">#REF!</definedName>
    <definedName name="____52__123Graph_CChart_26C" hidden="1">#REF!</definedName>
    <definedName name="____53__123Graph_CChart_4A" hidden="1">#REF!</definedName>
    <definedName name="____54__123Graph_CChart_5A" hidden="1">#REF!</definedName>
    <definedName name="____55__123Graph_CChart_6A" hidden="1">#REF!</definedName>
    <definedName name="____56__123Graph_CChart_7A" hidden="1">#REF!</definedName>
    <definedName name="____57__123Graph_CChart_8A" hidden="1">#REF!</definedName>
    <definedName name="____58__123Graph_DChart_13B" hidden="1">#REF!</definedName>
    <definedName name="____59__123Graph_DChart_16B" hidden="1">#REF!</definedName>
    <definedName name="____6__123Graph_AChart_17B" hidden="1">#REF!</definedName>
    <definedName name="____60__123Graph_DChart_17B" hidden="1">#REF!</definedName>
    <definedName name="____61__123Graph_DChart_22C" hidden="1">#REF!</definedName>
    <definedName name="____62__123Graph_DChart_23C" hidden="1">#REF!</definedName>
    <definedName name="____63__123Graph_DChart_24C" hidden="1">#REF!</definedName>
    <definedName name="____64__123Graph_DChart_25C" hidden="1">#REF!</definedName>
    <definedName name="____65__123Graph_DChart_26C" hidden="1">#REF!</definedName>
    <definedName name="____66__123Graph_DChart_4A" hidden="1">#REF!</definedName>
    <definedName name="____67__123Graph_DChart_5A" hidden="1">#REF!</definedName>
    <definedName name="____68__123Graph_DChart_6A" hidden="1">#REF!</definedName>
    <definedName name="____69__123Graph_DChart_7A" hidden="1">#REF!</definedName>
    <definedName name="____7__123Graph_AChart_18B" hidden="1">#REF!</definedName>
    <definedName name="____70__123Graph_DChart_8A" hidden="1">#REF!</definedName>
    <definedName name="____8__123Graph_AChart_19C" hidden="1">#REF!</definedName>
    <definedName name="____9__123Graph_AChart_1A" hidden="1">#REF!</definedName>
    <definedName name="____aaa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aaa2"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aaa3"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as2" hidden="1">"AS2DocumentEdit"</definedName>
    <definedName name="____bbb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bs1" localSheetId="13" hidden="1">{"AS",#N/A,FALSE,"Dec_BS";"LIAB",#N/A,FALSE,"Dec_BS"}</definedName>
    <definedName name="____bs1" hidden="1">{"AS",#N/A,FALSE,"Dec_BS";"LIAB",#N/A,FALSE,"Dec_BS"}</definedName>
    <definedName name="____bs2" localSheetId="13" hidden="1">{"AS",#N/A,FALSE,"Dec_BS";"LIAB",#N/A,FALSE,"Dec_BS"}</definedName>
    <definedName name="____bs2" hidden="1">{"AS",#N/A,FALSE,"Dec_BS";"LIAB",#N/A,FALSE,"Dec_BS"}</definedName>
    <definedName name="____CP0705" localSheetId="13" hidden="1">{"'Sheet1'!$A$1:$AI$34","'Sheet1'!$A$1:$AI$31","'Sheet1'!$B$2:$AM$25"}</definedName>
    <definedName name="____CP0705" hidden="1">{"'Sheet1'!$A$1:$AI$34","'Sheet1'!$A$1:$AI$31","'Sheet1'!$B$2:$AM$25"}</definedName>
    <definedName name="____feb2" localSheetId="13" hidden="1">{"LBO Summary",#N/A,FALSE,"Summary"}</definedName>
    <definedName name="____feb2" hidden="1">{"LBO Summary",#N/A,FALSE,"Summary"}</definedName>
    <definedName name="____FY03" localSheetId="13" hidden="1">{"'Sheet1'!$A$1:$AI$34","'Sheet1'!$A$1:$AI$31","'Sheet1'!$B$2:$AM$25"}</definedName>
    <definedName name="____FY03" hidden="1">{"'Sheet1'!$A$1:$AI$34","'Sheet1'!$A$1:$AI$31","'Sheet1'!$B$2:$AM$25"}</definedName>
    <definedName name="____new2" localSheetId="13" hidden="1">{"LBO Summary",#N/A,FALSE,"Summary";"Income Statement",#N/A,FALSE,"Model";"Cash Flow",#N/A,FALSE,"Model";"Balance Sheet",#N/A,FALSE,"Model";"Working Capital",#N/A,FALSE,"Model";"Pro Forma Balance Sheets",#N/A,FALSE,"PFBS";"Debt Balances",#N/A,FALSE,"Model";"Fee Schedules",#N/A,FALSE,"Model"}</definedName>
    <definedName name="____new2" hidden="1">{"LBO Summary",#N/A,FALSE,"Summary";"Income Statement",#N/A,FALSE,"Model";"Cash Flow",#N/A,FALSE,"Model";"Balance Sheet",#N/A,FALSE,"Model";"Working Capital",#N/A,FALSE,"Model";"Pro Forma Balance Sheets",#N/A,FALSE,"PFBS";"Debt Balances",#N/A,FALSE,"Model";"Fee Schedules",#N/A,FALSE,"Model"}</definedName>
    <definedName name="____new3" localSheetId="13" hidden="1">{"LBO Summary",#N/A,FALSE,"Summary"}</definedName>
    <definedName name="____new3" hidden="1">{"LBO Summary",#N/A,FALSE,"Summary"}</definedName>
    <definedName name="____new4" localSheetId="13" hidden="1">{"LBO Summary",#N/A,FALSE,"Summary"}</definedName>
    <definedName name="____new4" hidden="1">{"LBO Summary",#N/A,FALSE,"Summary"}</definedName>
    <definedName name="____new5" localSheetId="13" hidden="1">{"assumptions",#N/A,FALSE,"Scenario 1";"valuation",#N/A,FALSE,"Scenario 1"}</definedName>
    <definedName name="____new5" hidden="1">{"assumptions",#N/A,FALSE,"Scenario 1";"valuation",#N/A,FALSE,"Scenario 1"}</definedName>
    <definedName name="____new6" localSheetId="13" hidden="1">{"LBO Summary",#N/A,FALSE,"Summary"}</definedName>
    <definedName name="____new6" hidden="1">{"LBO Summary",#N/A,FALSE,"Summary"}</definedName>
    <definedName name="____new7" localSheetId="13" hidden="1">{"LBO Summary",#N/A,FALSE,"Summary";"Income Statement",#N/A,FALSE,"Model";"Cash Flow",#N/A,FALSE,"Model";"Balance Sheet",#N/A,FALSE,"Model";"Working Capital",#N/A,FALSE,"Model";"Pro Forma Balance Sheets",#N/A,FALSE,"PFBS";"Debt Balances",#N/A,FALSE,"Model";"Fee Schedules",#N/A,FALSE,"Model"}</definedName>
    <definedName name="____new7" hidden="1">{"LBO Summary",#N/A,FALSE,"Summary";"Income Statement",#N/A,FALSE,"Model";"Cash Flow",#N/A,FALSE,"Model";"Balance Sheet",#N/A,FALSE,"Model";"Working Capital",#N/A,FALSE,"Model";"Pro Forma Balance Sheets",#N/A,FALSE,"PFBS";"Debt Balances",#N/A,FALSE,"Model";"Fee Schedules",#N/A,FALSE,"Model"}</definedName>
    <definedName name="____new8" localSheetId="13" hidden="1">{"Co1statements",#N/A,FALSE,"Cmpy1";"Co2statement",#N/A,FALSE,"Cmpy2";"co1pm",#N/A,FALSE,"Co1PM";"co2PM",#N/A,FALSE,"Co2PM";"value",#N/A,FALSE,"value";"opco",#N/A,FALSE,"NewSparkle";"adjusts",#N/A,FALSE,"Adjustments"}</definedName>
    <definedName name="____new8" hidden="1">{"Co1statements",#N/A,FALSE,"Cmpy1";"Co2statement",#N/A,FALSE,"Cmpy2";"co1pm",#N/A,FALSE,"Co1PM";"co2PM",#N/A,FALSE,"Co2PM";"value",#N/A,FALSE,"value";"opco",#N/A,FALSE,"NewSparkle";"adjusts",#N/A,FALSE,"Adjustments"}</definedName>
    <definedName name="____re10" localSheetId="13" hidden="1">{#N/A,#N/A,FALSE,"EOC YTD ACTUAL";#N/A,#N/A,FALSE,"Distributor YTD Actual";#N/A,#N/A,FALSE,"Manufacturing YTD Actual";#N/A,#N/A,FALSE,"Service YTD Actual"}</definedName>
    <definedName name="____re10" hidden="1">{#N/A,#N/A,FALSE,"EOC YTD ACTUAL";#N/A,#N/A,FALSE,"Distributor YTD Actual";#N/A,#N/A,FALSE,"Manufacturing YTD Actual";#N/A,#N/A,FALSE,"Service YTD Actual"}</definedName>
    <definedName name="____wrn2" localSheetId="13" hidden="1">{"Bus_Plan_Sht",#N/A,FALSE,"Bus Plan Sht"}</definedName>
    <definedName name="____wrn2" hidden="1">{"Bus_Plan_Sht",#N/A,FALSE,"Bus Plan Sht"}</definedName>
    <definedName name="____wrn3" localSheetId="13" hidden="1">{"Incremental_Cashflows",#N/A,FALSE,"BP Amoco Summary";"Incremental_Economics",#N/A,FALSE,"BP Amoco Summary"}</definedName>
    <definedName name="____wrn3" hidden="1">{"Incremental_Cashflows",#N/A,FALSE,"BP Amoco Summary";"Incremental_Economics",#N/A,FALSE,"BP Amoco Summary"}</definedName>
    <definedName name="___1__123Graph_AChart_10B" hidden="1">#REF!</definedName>
    <definedName name="___10__123Graph_AChart_20C" hidden="1">#REF!</definedName>
    <definedName name="___11__123Graph_AChart_21C" hidden="1">#REF!</definedName>
    <definedName name="___12__123Graph_AChart_22C" hidden="1">#REF!</definedName>
    <definedName name="___13__123Graph_AChart_23C" hidden="1">#REF!</definedName>
    <definedName name="___14__123Graph_AChart_24C" hidden="1">#REF!</definedName>
    <definedName name="___15__123Graph_AChart_25C" hidden="1">#REF!</definedName>
    <definedName name="___16__123Graph_AChart_26C" hidden="1">#REF!</definedName>
    <definedName name="___17__123Graph_AChart_27C" hidden="1">#REF!</definedName>
    <definedName name="___18__123Graph_AChart_2A" hidden="1">#REF!</definedName>
    <definedName name="___19__123Graph_AChart_3A" hidden="1">#REF!</definedName>
    <definedName name="___2__123Graph_AChart_11B" hidden="1">#REF!</definedName>
    <definedName name="___20__123Graph_AChart_4A" hidden="1">#REF!</definedName>
    <definedName name="___21__123Graph_AChart_5A" hidden="1">#REF!</definedName>
    <definedName name="___22__123Graph_AChart_6A" hidden="1">#REF!</definedName>
    <definedName name="___23__123Graph_AChart_7A" hidden="1">#REF!</definedName>
    <definedName name="___24__123Graph_AChart_8A" hidden="1">#REF!</definedName>
    <definedName name="___25__123Graph_AChart_9A" hidden="1">#REF!</definedName>
    <definedName name="___26__123Graph_BChart_12B" hidden="1">#REF!</definedName>
    <definedName name="___27__123Graph_BChart_13B" hidden="1">#REF!</definedName>
    <definedName name="___28__123Graph_BChart_16B" hidden="1">#REF!</definedName>
    <definedName name="___29__123Graph_BChart_17B" hidden="1">#REF!</definedName>
    <definedName name="___3__123Graph_AChart_12B" hidden="1">#REF!</definedName>
    <definedName name="___30__123Graph_BChart_18B" hidden="1">#REF!</definedName>
    <definedName name="___31__123Graph_BChart_21C" hidden="1">#REF!</definedName>
    <definedName name="___32__123Graph_BChart_22C" hidden="1">#REF!</definedName>
    <definedName name="___33__123Graph_BChart_23C" hidden="1">#REF!</definedName>
    <definedName name="___34__123Graph_BChart_24C" hidden="1">#REF!</definedName>
    <definedName name="___35__123Graph_BChart_25C" hidden="1">#REF!</definedName>
    <definedName name="___36__123Graph_BChart_26C" hidden="1">#REF!</definedName>
    <definedName name="___37__123Graph_BChart_27C" hidden="1">#REF!</definedName>
    <definedName name="___38__123Graph_BChart_3A" hidden="1">#REF!</definedName>
    <definedName name="___39__123Graph_BChart_4A" hidden="1">#REF!</definedName>
    <definedName name="___4__123Graph_AChart_13B" hidden="1">#REF!</definedName>
    <definedName name="___40__123Graph_BChart_5A" hidden="1">#REF!</definedName>
    <definedName name="___41__123Graph_BChart_6A" hidden="1">#REF!</definedName>
    <definedName name="___42__123Graph_BChart_7A" hidden="1">#REF!</definedName>
    <definedName name="___43__123Graph_BChart_8A" hidden="1">#REF!</definedName>
    <definedName name="___44__123Graph_BChart_9A" hidden="1">#REF!</definedName>
    <definedName name="___45__123Graph_CChart_13B" hidden="1">#REF!</definedName>
    <definedName name="___46__123Graph_CChart_16B" hidden="1">#REF!</definedName>
    <definedName name="___47__123Graph_CChart_17B" hidden="1">#REF!</definedName>
    <definedName name="___48__123Graph_CChart_22C" hidden="1">#REF!</definedName>
    <definedName name="___49__123Graph_CChart_23C" hidden="1">#REF!</definedName>
    <definedName name="___5__123Graph_AChart_16B" hidden="1">#REF!</definedName>
    <definedName name="___50__123Graph_CChart_24C" hidden="1">#REF!</definedName>
    <definedName name="___51__123Graph_CChart_25C" hidden="1">#REF!</definedName>
    <definedName name="___52__123Graph_CChart_26C" hidden="1">#REF!</definedName>
    <definedName name="___53__123Graph_CChart_4A" hidden="1">#REF!</definedName>
    <definedName name="___54__123Graph_CChart_5A" hidden="1">#REF!</definedName>
    <definedName name="___55__123Graph_CChart_6A" hidden="1">#REF!</definedName>
    <definedName name="___56__123Graph_CChart_7A" hidden="1">#REF!</definedName>
    <definedName name="___57__123Graph_CChart_8A" hidden="1">#REF!</definedName>
    <definedName name="___58__123Graph_DChart_13B" hidden="1">#REF!</definedName>
    <definedName name="___59__123Graph_DChart_16B" hidden="1">#REF!</definedName>
    <definedName name="___6__123Graph_AChart_17B" hidden="1">#REF!</definedName>
    <definedName name="___60__123Graph_DChart_17B" hidden="1">#REF!</definedName>
    <definedName name="___61__123Graph_DChart_22C" hidden="1">#REF!</definedName>
    <definedName name="___62__123Graph_DChart_23C" hidden="1">#REF!</definedName>
    <definedName name="___63__123Graph_DChart_24C" hidden="1">#REF!</definedName>
    <definedName name="___64__123Graph_DChart_25C" hidden="1">#REF!</definedName>
    <definedName name="___65__123Graph_DChart_26C" hidden="1">#REF!</definedName>
    <definedName name="___66__123Graph_DChart_4A" hidden="1">#REF!</definedName>
    <definedName name="___67__123Graph_DChart_5A" hidden="1">#REF!</definedName>
    <definedName name="___68__123Graph_DChart_6A" hidden="1">#REF!</definedName>
    <definedName name="___69__123Graph_DChart_7A" hidden="1">#REF!</definedName>
    <definedName name="___7__123Graph_AChart_18B" hidden="1">#REF!</definedName>
    <definedName name="___70__123Graph_DChart_8A" hidden="1">#REF!</definedName>
    <definedName name="___8__123Graph_AChart_19C" hidden="1">#REF!</definedName>
    <definedName name="___9__123Graph_AChart_1A" hidden="1">#REF!</definedName>
    <definedName name="___a123" localSheetId="13" hidden="1">{"TAG1AGMS",#N/A,FALSE,"TAG 1A"}</definedName>
    <definedName name="___a123" hidden="1">{"TAG1AGMS",#N/A,FALSE,"TAG 1A"}</definedName>
    <definedName name="___a14" localSheetId="13" hidden="1">{"TAG1AGMS",#N/A,FALSE,"TAG 1A"}</definedName>
    <definedName name="___a14" hidden="1">{"TAG1AGMS",#N/A,FALSE,"TAG 1A"}</definedName>
    <definedName name="___a15" localSheetId="13" hidden="1">{"weichwaren",#N/A,FALSE,"Liste 1";"hartwaren",#N/A,FALSE,"Liste 1";"food",#N/A,FALSE,"Liste 1";"fleisch",#N/A,FALSE,"Liste 1"}</definedName>
    <definedName name="___a15" hidden="1">{"weichwaren",#N/A,FALSE,"Liste 1";"hartwaren",#N/A,FALSE,"Liste 1";"food",#N/A,FALSE,"Liste 1";"fleisch",#N/A,FALSE,"Liste 1"}</definedName>
    <definedName name="___a16" localSheetId="13" hidden="1">{"weichwaren",#N/A,FALSE,"Liste 1";"hartwaren",#N/A,FALSE,"Liste 1";"food",#N/A,FALSE,"Liste 1";"fleisch",#N/A,FALSE,"Liste 1"}</definedName>
    <definedName name="___a16" hidden="1">{"weichwaren",#N/A,FALSE,"Liste 1";"hartwaren",#N/A,FALSE,"Liste 1";"food",#N/A,FALSE,"Liste 1";"fleisch",#N/A,FALSE,"Liste 1"}</definedName>
    <definedName name="___a17" localSheetId="13" hidden="1">{"TAG1AGMS",#N/A,FALSE,"TAG 1A"}</definedName>
    <definedName name="___a17" hidden="1">{"TAG1AGMS",#N/A,FALSE,"TAG 1A"}</definedName>
    <definedName name="___a18" localSheetId="13" hidden="1">{"Tages_D",#N/A,FALSE,"Tagesbericht";"Tages_PL",#N/A,FALSE,"Tagesbericht"}</definedName>
    <definedName name="___a18" hidden="1">{"Tages_D",#N/A,FALSE,"Tagesbericht";"Tages_PL",#N/A,FALSE,"Tagesbericht"}</definedName>
    <definedName name="___a19" localSheetId="13" hidden="1">{"fleisch",#N/A,FALSE,"WG HK";"food",#N/A,FALSE,"WG HK";"hartwaren",#N/A,FALSE,"WG HK";"weichwaren",#N/A,FALSE,"WG HK"}</definedName>
    <definedName name="___a19" hidden="1">{"fleisch",#N/A,FALSE,"WG HK";"food",#N/A,FALSE,"WG HK";"hartwaren",#N/A,FALSE,"WG HK";"weichwaren",#N/A,FALSE,"WG HK"}</definedName>
    <definedName name="___a33" localSheetId="13" hidden="1">{"fleisch",#N/A,FALSE,"WG HK";"food",#N/A,FALSE,"WG HK";"hartwaren",#N/A,FALSE,"WG HK";"weichwaren",#N/A,FALSE,"WG HK"}</definedName>
    <definedName name="___a33" hidden="1">{"fleisch",#N/A,FALSE,"WG HK";"food",#N/A,FALSE,"WG HK";"hartwaren",#N/A,FALSE,"WG HK";"weichwaren",#N/A,FALSE,"WG HK"}</definedName>
    <definedName name="___a55" localSheetId="13" hidden="1">{"Tages_D",#N/A,FALSE,"Tagesbericht";"Tages_PL",#N/A,FALSE,"Tagesbericht"}</definedName>
    <definedName name="___a55" hidden="1">{"Tages_D",#N/A,FALSE,"Tagesbericht";"Tages_PL",#N/A,FALSE,"Tagesbericht"}</definedName>
    <definedName name="___a66" localSheetId="13" hidden="1">{"TAG1AGMS",#N/A,FALSE,"TAG 1A"}</definedName>
    <definedName name="___a66" hidden="1">{"TAG1AGMS",#N/A,FALSE,"TAG 1A"}</definedName>
    <definedName name="___aa22" localSheetId="13" hidden="1">{"Tages_D",#N/A,FALSE,"Tagesbericht";"Tages_PL",#N/A,FALSE,"Tagesbericht"}</definedName>
    <definedName name="___aa22" hidden="1">{"Tages_D",#N/A,FALSE,"Tagesbericht";"Tages_PL",#N/A,FALSE,"Tagesbericht"}</definedName>
    <definedName name="___aaa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aaa2"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aaa3"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as2" hidden="1">"AS2DocumentEdit"</definedName>
    <definedName name="___b18" localSheetId="13" hidden="1">{"Tages_D",#N/A,FALSE,"Tagesbericht";"Tages_PL",#N/A,FALSE,"Tagesbericht"}</definedName>
    <definedName name="___b18" hidden="1">{"Tages_D",#N/A,FALSE,"Tagesbericht";"Tages_PL",#N/A,FALSE,"Tagesbericht"}</definedName>
    <definedName name="___b19" localSheetId="13" hidden="1">{"Tages_D",#N/A,FALSE,"Tagesbericht";"Tages_PL",#N/A,FALSE,"Tagesbericht"}</definedName>
    <definedName name="___b19" hidden="1">{"Tages_D",#N/A,FALSE,"Tagesbericht";"Tages_PL",#N/A,FALSE,"Tagesbericht"}</definedName>
    <definedName name="___bbb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bs1" localSheetId="13" hidden="1">{"AS",#N/A,FALSE,"Dec_BS";"LIAB",#N/A,FALSE,"Dec_BS"}</definedName>
    <definedName name="___bs1" hidden="1">{"AS",#N/A,FALSE,"Dec_BS";"LIAB",#N/A,FALSE,"Dec_BS"}</definedName>
    <definedName name="___bs2" localSheetId="13" hidden="1">{"AS",#N/A,FALSE,"Dec_BS";"LIAB",#N/A,FALSE,"Dec_BS"}</definedName>
    <definedName name="___bs2" hidden="1">{"AS",#N/A,FALSE,"Dec_BS";"LIAB",#N/A,FALSE,"Dec_BS"}</definedName>
    <definedName name="___c" localSheetId="13" hidden="1">{"weichwaren",#N/A,FALSE,"Liste 1";"hartwaren",#N/A,FALSE,"Liste 1";"food",#N/A,FALSE,"Liste 1";"fleisch",#N/A,FALSE,"Liste 1"}</definedName>
    <definedName name="___c" hidden="1">{"weichwaren",#N/A,FALSE,"Liste 1";"hartwaren",#N/A,FALSE,"Liste 1";"food",#N/A,FALSE,"Liste 1";"fleisch",#N/A,FALSE,"Liste 1"}</definedName>
    <definedName name="___cd12" localSheetId="13" hidden="1">{"Tages_D",#N/A,FALSE,"Tagesbericht";"Tages_PL",#N/A,FALSE,"Tagesbericht"}</definedName>
    <definedName name="___cd12" hidden="1">{"Tages_D",#N/A,FALSE,"Tagesbericht";"Tages_PL",#N/A,FALSE,"Tagesbericht"}</definedName>
    <definedName name="___CP0705" localSheetId="13" hidden="1">{"'Sheet1'!$A$1:$AI$34","'Sheet1'!$A$1:$AI$31","'Sheet1'!$B$2:$AM$25"}</definedName>
    <definedName name="___CP0705" hidden="1">{"'Sheet1'!$A$1:$AI$34","'Sheet1'!$A$1:$AI$31","'Sheet1'!$B$2:$AM$25"}</definedName>
    <definedName name="___cv7"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cv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e2" localSheetId="13" hidden="1">{"'Jan - March 2000'!$A$5:$J$46"}</definedName>
    <definedName name="___e2" hidden="1">{"'Jan - March 2000'!$A$5:$J$46"}</definedName>
    <definedName name="___e24" localSheetId="13" hidden="1">{"'Jan - March 2000'!$A$5:$J$46"}</definedName>
    <definedName name="___e24" hidden="1">{"'Jan - March 2000'!$A$5:$J$46"}</definedName>
    <definedName name="___e3" localSheetId="13" hidden="1">{"'Jan - March 2000'!$A$5:$J$46"}</definedName>
    <definedName name="___e3" hidden="1">{"'Jan - March 2000'!$A$5:$J$46"}</definedName>
    <definedName name="___e4" localSheetId="13" hidden="1">{"'Jan - March 2000'!$A$5:$J$46"}</definedName>
    <definedName name="___e4" hidden="1">{"'Jan - March 2000'!$A$5:$J$46"}</definedName>
    <definedName name="___e6" localSheetId="13" hidden="1">{"'Jan - March 2000'!$A$5:$J$46"}</definedName>
    <definedName name="___e6" hidden="1">{"'Jan - March 2000'!$A$5:$J$46"}</definedName>
    <definedName name="___FY03" localSheetId="13" hidden="1">{"'Sheet1'!$A$1:$AI$34","'Sheet1'!$A$1:$AI$31","'Sheet1'!$B$2:$AM$25"}</definedName>
    <definedName name="___FY03" hidden="1">{"'Sheet1'!$A$1:$AI$34","'Sheet1'!$A$1:$AI$31","'Sheet1'!$B$2:$AM$25"}</definedName>
    <definedName name="___new2" localSheetId="13" hidden="1">{"LBO Summary",#N/A,FALSE,"Summary";"Income Statement",#N/A,FALSE,"Model";"Cash Flow",#N/A,FALSE,"Model";"Balance Sheet",#N/A,FALSE,"Model";"Working Capital",#N/A,FALSE,"Model";"Pro Forma Balance Sheets",#N/A,FALSE,"PFBS";"Debt Balances",#N/A,FALSE,"Model";"Fee Schedules",#N/A,FALSE,"Model"}</definedName>
    <definedName name="___new2" hidden="1">{"LBO Summary",#N/A,FALSE,"Summary";"Income Statement",#N/A,FALSE,"Model";"Cash Flow",#N/A,FALSE,"Model";"Balance Sheet",#N/A,FALSE,"Model";"Working Capital",#N/A,FALSE,"Model";"Pro Forma Balance Sheets",#N/A,FALSE,"PFBS";"Debt Balances",#N/A,FALSE,"Model";"Fee Schedules",#N/A,FALSE,"Model"}</definedName>
    <definedName name="___new3" localSheetId="13" hidden="1">{"LBO Summary",#N/A,FALSE,"Summary"}</definedName>
    <definedName name="___new3" hidden="1">{"LBO Summary",#N/A,FALSE,"Summary"}</definedName>
    <definedName name="___new4" localSheetId="13" hidden="1">{"LBO Summary",#N/A,FALSE,"Summary"}</definedName>
    <definedName name="___new4" hidden="1">{"LBO Summary",#N/A,FALSE,"Summary"}</definedName>
    <definedName name="___new5" localSheetId="13" hidden="1">{"assumptions",#N/A,FALSE,"Scenario 1";"valuation",#N/A,FALSE,"Scenario 1"}</definedName>
    <definedName name="___new5" hidden="1">{"assumptions",#N/A,FALSE,"Scenario 1";"valuation",#N/A,FALSE,"Scenario 1"}</definedName>
    <definedName name="___new6" localSheetId="13" hidden="1">{"LBO Summary",#N/A,FALSE,"Summary"}</definedName>
    <definedName name="___new6" hidden="1">{"LBO Summary",#N/A,FALSE,"Summary"}</definedName>
    <definedName name="___new7" localSheetId="13" hidden="1">{"LBO Summary",#N/A,FALSE,"Summary";"Income Statement",#N/A,FALSE,"Model";"Cash Flow",#N/A,FALSE,"Model";"Balance Sheet",#N/A,FALSE,"Model";"Working Capital",#N/A,FALSE,"Model";"Pro Forma Balance Sheets",#N/A,FALSE,"PFBS";"Debt Balances",#N/A,FALSE,"Model";"Fee Schedules",#N/A,FALSE,"Model"}</definedName>
    <definedName name="___new7" hidden="1">{"LBO Summary",#N/A,FALSE,"Summary";"Income Statement",#N/A,FALSE,"Model";"Cash Flow",#N/A,FALSE,"Model";"Balance Sheet",#N/A,FALSE,"Model";"Working Capital",#N/A,FALSE,"Model";"Pro Forma Balance Sheets",#N/A,FALSE,"PFBS";"Debt Balances",#N/A,FALSE,"Model";"Fee Schedules",#N/A,FALSE,"Model"}</definedName>
    <definedName name="___new8" localSheetId="13" hidden="1">{"Co1statements",#N/A,FALSE,"Cmpy1";"Co2statement",#N/A,FALSE,"Cmpy2";"co1pm",#N/A,FALSE,"Co1PM";"co2PM",#N/A,FALSE,"Co2PM";"value",#N/A,FALSE,"value";"opco",#N/A,FALSE,"NewSparkle";"adjusts",#N/A,FALSE,"Adjustments"}</definedName>
    <definedName name="___new8" hidden="1">{"Co1statements",#N/A,FALSE,"Cmpy1";"Co2statement",#N/A,FALSE,"Cmpy2";"co1pm",#N/A,FALSE,"Co1PM";"co2PM",#N/A,FALSE,"Co2PM";"value",#N/A,FALSE,"value";"opco",#N/A,FALSE,"NewSparkle";"adjusts",#N/A,FALSE,"Adjustments"}</definedName>
    <definedName name="___R" localSheetId="13" hidden="1">{#N/A,#N/A,FALSE,"Ventes V.P. V.U.";#N/A,#N/A,FALSE,"Les Concurences";#N/A,#N/A,FALSE,"DACIA"}</definedName>
    <definedName name="___R" hidden="1">{#N/A,#N/A,FALSE,"Ventes V.P. V.U.";#N/A,#N/A,FALSE,"Les Concurences";#N/A,#N/A,FALSE,"DACIA"}</definedName>
    <definedName name="___re10" localSheetId="13" hidden="1">{#N/A,#N/A,FALSE,"EOC YTD ACTUAL";#N/A,#N/A,FALSE,"Distributor YTD Actual";#N/A,#N/A,FALSE,"Manufacturing YTD Actual";#N/A,#N/A,FALSE,"Service YTD Actual"}</definedName>
    <definedName name="___re10" hidden="1">{#N/A,#N/A,FALSE,"EOC YTD ACTUAL";#N/A,#N/A,FALSE,"Distributor YTD Actual";#N/A,#N/A,FALSE,"Manufacturing YTD Actual";#N/A,#N/A,FALSE,"Service YTD Actual"}</definedName>
    <definedName name="___s3" localSheetId="13" hidden="1">{#N/A,#N/A,FALSE,"Aging Summary";#N/A,#N/A,FALSE,"Ratio Analysis";#N/A,#N/A,FALSE,"Test 120 Day Accts";#N/A,#N/A,FALSE,"Tickmarks"}</definedName>
    <definedName name="___s3" hidden="1">{#N/A,#N/A,FALSE,"Aging Summary";#N/A,#N/A,FALSE,"Ratio Analysis";#N/A,#N/A,FALSE,"Test 120 Day Accts";#N/A,#N/A,FALSE,"Tickmarks"}</definedName>
    <definedName name="___s4" localSheetId="13" hidden="1">{#N/A,#N/A,FALSE,"Aging Summary";#N/A,#N/A,FALSE,"Ratio Analysis";#N/A,#N/A,FALSE,"Test 120 Day Accts";#N/A,#N/A,FALSE,"Tickmarks"}</definedName>
    <definedName name="___s4" hidden="1">{#N/A,#N/A,FALSE,"Aging Summary";#N/A,#N/A,FALSE,"Ratio Analysis";#N/A,#N/A,FALSE,"Test 120 Day Accts";#N/A,#N/A,FALSE,"Tickmarks"}</definedName>
    <definedName name="___thinkcell00UAAAEAAAAEAAAA42RRYgS6a0uCCtk8eYBtQw" hidden="1">#REF!</definedName>
    <definedName name="___thinkcell1KSxsRX3n0OXaEBVYefbFg" hidden="1">#REF!</definedName>
    <definedName name="___thinkcell3WAK65Z7g0SDiEQcfbE_ew" hidden="1">#REF!</definedName>
    <definedName name="___thinkcell51tmUbeviEy_MHBVfDyCnw" hidden="1">#REF!</definedName>
    <definedName name="___thinkcelldtJd9qCDZEi7AoVDm6IqAA" hidden="1">#REF!</definedName>
    <definedName name="___thinkcellGXQngBqc7UKpVNW6MyPJ5Q" hidden="1">#REF!</definedName>
    <definedName name="___thinkcelljBN9x9V2jEitCsOoNuI6PQ" hidden="1">#REF!</definedName>
    <definedName name="___thinkcellxRhl_yR64kevbNqy.6BgBQ" hidden="1">#REF!</definedName>
    <definedName name="___u18" localSheetId="13" hidden="1">{"Tages_D",#N/A,FALSE,"Tagesbericht";"Tages_PL",#N/A,FALSE,"Tagesbericht"}</definedName>
    <definedName name="___u18" hidden="1">{"Tages_D",#N/A,FALSE,"Tagesbericht";"Tages_PL",#N/A,FALSE,"Tagesbericht"}</definedName>
    <definedName name="___u20" localSheetId="13" hidden="1">{"fleisch",#N/A,FALSE,"WG HK";"food",#N/A,FALSE,"WG HK";"hartwaren",#N/A,FALSE,"WG HK";"weichwaren",#N/A,FALSE,"WG HK"}</definedName>
    <definedName name="___u20" hidden="1">{"fleisch",#N/A,FALSE,"WG HK";"food",#N/A,FALSE,"WG HK";"hartwaren",#N/A,FALSE,"WG HK";"weichwaren",#N/A,FALSE,"WG HK"}</definedName>
    <definedName name="___VB5" localSheetId="13" hidden="1">{#N/A,#N/A,FALSE,"Ventes V.P. V.U.";#N/A,#N/A,FALSE,"Les Concurences";#N/A,#N/A,FALSE,"DACIA"}</definedName>
    <definedName name="___VB5" hidden="1">{#N/A,#N/A,FALSE,"Ventes V.P. V.U.";#N/A,#N/A,FALSE,"Les Concurences";#N/A,#N/A,FALSE,"DACIA"}</definedName>
    <definedName name="___w1" localSheetId="13" hidden="1">{"weichwaren",#N/A,FALSE,"Liste 1";"hartwaren",#N/A,FALSE,"Liste 1";"food",#N/A,FALSE,"Liste 1";"fleisch",#N/A,FALSE,"Liste 1"}</definedName>
    <definedName name="___w1" hidden="1">{"weichwaren",#N/A,FALSE,"Liste 1";"hartwaren",#N/A,FALSE,"Liste 1";"food",#N/A,FALSE,"Liste 1";"fleisch",#N/A,FALSE,"Liste 1"}</definedName>
    <definedName name="___w2" localSheetId="13" hidden="1">{"TAG1AGMS",#N/A,FALSE,"TAG 1A"}</definedName>
    <definedName name="___w2" hidden="1">{"TAG1AGMS",#N/A,FALSE,"TAG 1A"}</definedName>
    <definedName name="___w3" localSheetId="13" hidden="1">{"Tages_D",#N/A,FALSE,"Tagesbericht";"Tages_PL",#N/A,FALSE,"Tagesbericht"}</definedName>
    <definedName name="___w3" hidden="1">{"Tages_D",#N/A,FALSE,"Tagesbericht";"Tages_PL",#N/A,FALSE,"Tagesbericht"}</definedName>
    <definedName name="___w4" localSheetId="13" hidden="1">{"fleisch",#N/A,FALSE,"WG HK";"food",#N/A,FALSE,"WG HK";"hartwaren",#N/A,FALSE,"WG HK";"weichwaren",#N/A,FALSE,"WG HK"}</definedName>
    <definedName name="___w4" hidden="1">{"fleisch",#N/A,FALSE,"WG HK";"food",#N/A,FALSE,"WG HK";"hartwaren",#N/A,FALSE,"WG HK";"weichwaren",#N/A,FALSE,"WG HK"}</definedName>
    <definedName name="___wrn1" localSheetId="13" hidden="1">{"Base_Economics",#N/A,FALSE,"BP Amoco Summary";"Base_MOD_CashFlows",#N/A,FALSE,"BP Amoco Summary"}</definedName>
    <definedName name="___wrn1" hidden="1">{"Base_Economics",#N/A,FALSE,"BP Amoco Summary";"Base_MOD_CashFlows",#N/A,FALSE,"BP Amoco Summary"}</definedName>
    <definedName name="___wrn2" localSheetId="13" hidden="1">{"Bus_Plan_Sht",#N/A,FALSE,"Bus Plan Sht"}</definedName>
    <definedName name="___wrn2" hidden="1">{"Bus_Plan_Sht",#N/A,FALSE,"Bus Plan Sht"}</definedName>
    <definedName name="___wrn3" localSheetId="13" hidden="1">{"Incremental_Cashflows",#N/A,FALSE,"BP Amoco Summary";"Incremental_Economics",#N/A,FALSE,"BP Amoco Summary"}</definedName>
    <definedName name="___wrn3" hidden="1">{"Incremental_Cashflows",#N/A,FALSE,"BP Amoco Summary";"Incremental_Economics",#N/A,FALSE,"BP Amoco Summary"}</definedName>
    <definedName name="___x1" localSheetId="13" hidden="1">{#N/A,#N/A,FALSE,"Cover";#N/A,#N/A,FALSE,"1. Conversion Cost Summary";#N/A,#N/A,FALSE,"2. CC YE Forecast INV ";#N/A,#N/A,FALSE,"3. CC YE Forecast ROM";#N/A,#N/A,FALSE,"4.CC YE FORECAST ROM+INV";#N/A,#N/A,FALSE,"5. Material Cost";#N/A,#N/A,FALSE,"6. Waste Calculation"}</definedName>
    <definedName name="___x1" hidden="1">{#N/A,#N/A,FALSE,"Cover";#N/A,#N/A,FALSE,"1. Conversion Cost Summary";#N/A,#N/A,FALSE,"2. CC YE Forecast INV ";#N/A,#N/A,FALSE,"3. CC YE Forecast ROM";#N/A,#N/A,FALSE,"4.CC YE FORECAST ROM+INV";#N/A,#N/A,FALSE,"5. Material Cost";#N/A,#N/A,FALSE,"6. Waste Calculation"}</definedName>
    <definedName name="___x10" localSheetId="13" hidden="1">{#N/A,#N/A,FALSE,"Cover";#N/A,#N/A,FALSE,"1. Conversion Cost Summary";#N/A,#N/A,FALSE,"2. CC YE Forecast INV ";#N/A,#N/A,FALSE,"3. CC YE Forecast ROM";#N/A,#N/A,FALSE,"4.CC YE FORECAST ROM+INV";#N/A,#N/A,FALSE,"5. Material Cost";#N/A,#N/A,FALSE,"6. Waste Calculation"}</definedName>
    <definedName name="___x10" hidden="1">{#N/A,#N/A,FALSE,"Cover";#N/A,#N/A,FALSE,"1. Conversion Cost Summary";#N/A,#N/A,FALSE,"2. CC YE Forecast INV ";#N/A,#N/A,FALSE,"3. CC YE Forecast ROM";#N/A,#N/A,FALSE,"4.CC YE FORECAST ROM+INV";#N/A,#N/A,FALSE,"5. Material Cost";#N/A,#N/A,FALSE,"6. Waste Calculation"}</definedName>
    <definedName name="___x11" localSheetId="13" hidden="1">{"Hw_All",#N/A,FALSE,"Hollywood FF";"HwFF_Tech",#N/A,FALSE,"Hollywood FF";"HwFF_PerMille",#N/A,FALSE,"Hollywood FF";"HwFF_Pricing",#N/A,FALSE,"Hollywood FF"}</definedName>
    <definedName name="___x11" hidden="1">{"Hw_All",#N/A,FALSE,"Hollywood FF";"HwFF_Tech",#N/A,FALSE,"Hollywood FF";"HwFF_PerMille",#N/A,FALSE,"Hollywood FF";"HwFF_Pricing",#N/A,FALSE,"Hollywood FF"}</definedName>
    <definedName name="___x12" localSheetId="13" hidden="1">{"K100_All",#N/A,FALSE,"Kent 100`s";"K100_Tech",#N/A,FALSE,"Kent 100`s";"K100_Pricing",#N/A,FALSE,"Kent 100`s";"K100_PerMille",#N/A,FALSE,"Kent 100`s"}</definedName>
    <definedName name="___x12" hidden="1">{"K100_All",#N/A,FALSE,"Kent 100`s";"K100_Tech",#N/A,FALSE,"Kent 100`s";"K100_Pricing",#N/A,FALSE,"Kent 100`s";"K100_PerMille",#N/A,FALSE,"Kent 100`s"}</definedName>
    <definedName name="___x2" localSheetId="13" hidden="1">{"'Jan - March 2000'!$A$5:$J$46"}</definedName>
    <definedName name="___x2" hidden="1">{"'Jan - March 2000'!$A$5:$J$46"}</definedName>
    <definedName name="___x3" localSheetId="13" hidden="1">{"'Jan - March 2000'!$A$5:$J$46"}</definedName>
    <definedName name="___x3" hidden="1">{"'Jan - March 2000'!$A$5:$J$46"}</definedName>
    <definedName name="___x4" localSheetId="13" hidden="1">{"'Jan - March 2000'!$A$5:$J$46"}</definedName>
    <definedName name="___x4" hidden="1">{"'Jan - March 2000'!$A$5:$J$46"}</definedName>
    <definedName name="___x5" localSheetId="13" hidden="1">{"'Jan - March 2000'!$A$5:$J$46"}</definedName>
    <definedName name="___x5" hidden="1">{"'Jan - March 2000'!$A$5:$J$46"}</definedName>
    <definedName name="___x6" localSheetId="13" hidden="1">{"'Jan - March 2000'!$A$5:$J$46"}</definedName>
    <definedName name="___x6" hidden="1">{"'Jan - March 2000'!$A$5:$J$46"}</definedName>
    <definedName name="___x8" localSheetId="13" hidden="1">{"'Jan - March 2000'!$A$5:$J$46"}</definedName>
    <definedName name="___x8" hidden="1">{"'Jan - March 2000'!$A$5:$J$46"}</definedName>
    <definedName name="___x9" localSheetId="13" hidden="1">{#N/A,#N/A,FALSE,"Cover";#N/A,#N/A,FALSE,"1. Conversion Cost Summary";#N/A,#N/A,FALSE,"2. CC YE Forecast INV ";#N/A,#N/A,FALSE,"3. CC YE Forecast ROM";#N/A,#N/A,FALSE,"4.CC YE FORECAST ROM+INV";#N/A,#N/A,FALSE,"5. Material Cost";#N/A,#N/A,FALSE,"6. Waste Calculation"}</definedName>
    <definedName name="___x9" hidden="1">{#N/A,#N/A,FALSE,"Cover";#N/A,#N/A,FALSE,"1. Conversion Cost Summary";#N/A,#N/A,FALSE,"2. CC YE Forecast INV ";#N/A,#N/A,FALSE,"3. CC YE Forecast ROM";#N/A,#N/A,FALSE,"4.CC YE FORECAST ROM+INV";#N/A,#N/A,FALSE,"5. Material Cost";#N/A,#N/A,FALSE,"6. Waste Calculation"}</definedName>
    <definedName name="___y1" localSheetId="13" hidden="1">{#N/A,#N/A,FALSE,"Cover";#N/A,#N/A,FALSE,"1. Conversion Cost Summary";#N/A,#N/A,FALSE,"2. CC YE Forecast INV ";#N/A,#N/A,FALSE,"3. CC YE Forecast ROM";#N/A,#N/A,FALSE,"4.CC YE FORECAST ROM+INV";#N/A,#N/A,FALSE,"5. Material Cost";#N/A,#N/A,FALSE,"6. Waste Calculation"}</definedName>
    <definedName name="___y1" hidden="1">{#N/A,#N/A,FALSE,"Cover";#N/A,#N/A,FALSE,"1. Conversion Cost Summary";#N/A,#N/A,FALSE,"2. CC YE Forecast INV ";#N/A,#N/A,FALSE,"3. CC YE Forecast ROM";#N/A,#N/A,FALSE,"4.CC YE FORECAST ROM+INV";#N/A,#N/A,FALSE,"5. Material Cost";#N/A,#N/A,FALSE,"6. Waste Calculation"}</definedName>
    <definedName name="__1__123Graph_AChart_10B" hidden="1">#REF!</definedName>
    <definedName name="__10__123Graph_AChart_20C" hidden="1">#REF!</definedName>
    <definedName name="__11__123Graph_AChart_21C" hidden="1">#REF!</definedName>
    <definedName name="__12__123Graph_AChart_22C" hidden="1">#REF!</definedName>
    <definedName name="__123Graph_A" hidden="1">#REF!</definedName>
    <definedName name="__123Graph_AGRAF2" hidden="1">#REF!</definedName>
    <definedName name="__123Graph_AGRAFIC" hidden="1">#REF!</definedName>
    <definedName name="__123Graph_AGRAFIC1" hidden="1">#REF!</definedName>
    <definedName name="__123Graph_AGRAPH1" hidden="1">#REF!</definedName>
    <definedName name="__123Graph_AGRAPH3" hidden="1">#REF!</definedName>
    <definedName name="__123Graph_AGRAPH4" hidden="1">#REF!</definedName>
    <definedName name="__123Graph_B" hidden="1">#REF!</definedName>
    <definedName name="__123Graph_BGRAPH1" hidden="1">#REF!</definedName>
    <definedName name="__123Graph_BGRAPH3" hidden="1">#REF!</definedName>
    <definedName name="__123Graph_BGRAPH4" hidden="1">#REF!</definedName>
    <definedName name="__123Graph_C" hidden="1">#REF!</definedName>
    <definedName name="__123Graph_C1" hidden="1">#REF!</definedName>
    <definedName name="__123Graph_CGRAPH3" hidden="1">#REF!</definedName>
    <definedName name="__123Graph_CGRAPH4" hidden="1">#REF!</definedName>
    <definedName name="__123Graph_D" hidden="1">#REF!</definedName>
    <definedName name="__123Graph_D1" hidden="1">#REF!</definedName>
    <definedName name="__123Graph_DGRAPH4" hidden="1">#REF!</definedName>
    <definedName name="__123Graph_E" hidden="1">#REF!</definedName>
    <definedName name="__123Graph_EGRAPH4" hidden="1">#REF!</definedName>
    <definedName name="__123Graph_F" hidden="1">#REF!</definedName>
    <definedName name="__123Graph_FGRAPH4" hidden="1">#REF!</definedName>
    <definedName name="__123Graph_LBL_A" hidden="1">#REF!</definedName>
    <definedName name="__123Graph_LBL_AGRAF2" hidden="1">#REF!</definedName>
    <definedName name="__123Graph_LBL_AGRAFIC" hidden="1">#REF!</definedName>
    <definedName name="__123Graph_LBL_AGRAFIC1" hidden="1">#REF!</definedName>
    <definedName name="__123Graph_LBL_AGraph1" hidden="1">#REF!</definedName>
    <definedName name="__123Graph_LBL_AGRAPH3" hidden="1">#REF!</definedName>
    <definedName name="__123Graph_LBL_AGRAPH4" hidden="1">#REF!</definedName>
    <definedName name="__123Graph_LBL_B" hidden="1">#REF!</definedName>
    <definedName name="__123Graph_LBL_BGraph1" hidden="1">#REF!</definedName>
    <definedName name="__123Graph_LBL_BGRAPH3" hidden="1">#REF!</definedName>
    <definedName name="__123Graph_LBL_BGRAPH4" hidden="1">#REF!</definedName>
    <definedName name="__123Graph_LBL_CGRAPH3" hidden="1">#REF!</definedName>
    <definedName name="__123Graph_LBL_CGRAPH4" hidden="1">#REF!</definedName>
    <definedName name="__123Graph_LBL_DGRAPH4" hidden="1">#REF!</definedName>
    <definedName name="__123Graph_LBL_EGRAPH4" hidden="1">#REF!</definedName>
    <definedName name="__123Graph_LBL_FGRAPH4" hidden="1">#REF!</definedName>
    <definedName name="__123Graph_X" hidden="1">#REF!</definedName>
    <definedName name="__123Graph_XGRAF2" hidden="1">#REF!</definedName>
    <definedName name="__123Graph_XGRAFIC" hidden="1">#REF!</definedName>
    <definedName name="__123Graph_XGRAFIC1" hidden="1">#REF!</definedName>
    <definedName name="__123Graph_XGRAPH4" hidden="1">#REF!</definedName>
    <definedName name="__13__123Graph_AChart_23C" hidden="1">#REF!</definedName>
    <definedName name="__14__123Graph_AChart_24C" hidden="1">#REF!</definedName>
    <definedName name="__15__123Graph_AChart_25C" hidden="1">#REF!</definedName>
    <definedName name="__16__123Graph_AChart_26C" hidden="1">#REF!</definedName>
    <definedName name="__17__123Graph_AChart_27C" hidden="1">#REF!</definedName>
    <definedName name="__18__123Graph_AChart_2A" hidden="1">#REF!</definedName>
    <definedName name="__19__123Graph_AChart_3A" hidden="1">#REF!</definedName>
    <definedName name="__2__123Graph_AChart_11B" hidden="1">#REF!</definedName>
    <definedName name="__20__123Graph_AChart_4A" hidden="1">#REF!</definedName>
    <definedName name="__21__123Graph_AChart_5A" hidden="1">#REF!</definedName>
    <definedName name="__22__123Graph_AChart_6A" hidden="1">#REF!</definedName>
    <definedName name="__23__123Graph_AChart_7A" hidden="1">#REF!</definedName>
    <definedName name="__24__123Graph_AChart_8A" hidden="1">#REF!</definedName>
    <definedName name="__25__123Graph_AChart_9A" hidden="1">#REF!</definedName>
    <definedName name="__26__123Graph_BChart_12B" hidden="1">#REF!</definedName>
    <definedName name="__27__123Graph_BChart_13B" hidden="1">#REF!</definedName>
    <definedName name="__28__123Graph_BChart_16B" hidden="1">#REF!</definedName>
    <definedName name="__29__123Graph_BChart_17B" hidden="1">#REF!</definedName>
    <definedName name="__3__123Graph_AChart_12B" hidden="1">#REF!</definedName>
    <definedName name="__30__123Graph_BChart_18B" hidden="1">#REF!</definedName>
    <definedName name="__31__123Graph_BChart_21C" hidden="1">#REF!</definedName>
    <definedName name="__32__123Graph_BChart_22C" hidden="1">#REF!</definedName>
    <definedName name="__33__123Graph_BChart_23C" hidden="1">#REF!</definedName>
    <definedName name="__34__123Graph_BChart_24C" hidden="1">#REF!</definedName>
    <definedName name="__35__123Graph_BChart_25C" hidden="1">#REF!</definedName>
    <definedName name="__36__123Graph_BChart_26C" hidden="1">#REF!</definedName>
    <definedName name="__37__123Graph_BChart_27C" hidden="1">#REF!</definedName>
    <definedName name="__38__123Graph_BChart_3A" hidden="1">#REF!</definedName>
    <definedName name="__39__123Graph_BChart_4A" hidden="1">#REF!</definedName>
    <definedName name="__4__123Graph_AChart_13B" hidden="1">#REF!</definedName>
    <definedName name="__40__123Graph_BChart_5A" hidden="1">#REF!</definedName>
    <definedName name="__41__123Graph_BChart_6A" hidden="1">#REF!</definedName>
    <definedName name="__42__123Graph_BChart_7A" hidden="1">#REF!</definedName>
    <definedName name="__43__123Graph_BChart_8A" hidden="1">#REF!</definedName>
    <definedName name="__44__123Graph_BChart_9A" hidden="1">#REF!</definedName>
    <definedName name="__45__123Graph_CChart_13B" hidden="1">#REF!</definedName>
    <definedName name="__46__123Graph_CChart_16B" hidden="1">#REF!</definedName>
    <definedName name="__47__123Graph_CChart_17B" hidden="1">#REF!</definedName>
    <definedName name="__48__123Graph_CChart_22C" hidden="1">#REF!</definedName>
    <definedName name="__49__123Graph_CChart_23C" hidden="1">#REF!</definedName>
    <definedName name="__5__123Graph_AChart_16B" hidden="1">#REF!</definedName>
    <definedName name="__50__123Graph_CChart_24C" hidden="1">#REF!</definedName>
    <definedName name="__51__123Graph_CChart_25C" hidden="1">#REF!</definedName>
    <definedName name="__52__123Graph_CChart_26C" hidden="1">#REF!</definedName>
    <definedName name="__53__123Graph_CChart_4A" hidden="1">#REF!</definedName>
    <definedName name="__54__123Graph_CChart_5A" hidden="1">#REF!</definedName>
    <definedName name="__55__123Graph_CChart_6A" hidden="1">#REF!</definedName>
    <definedName name="__56__123Graph_CChart_7A" hidden="1">#REF!</definedName>
    <definedName name="__57__123Graph_CChart_8A" hidden="1">#REF!</definedName>
    <definedName name="__58__123Graph_DChart_13B" hidden="1">#REF!</definedName>
    <definedName name="__59__123Graph_DChart_16B" hidden="1">#REF!</definedName>
    <definedName name="__6__123Graph_AChart_17B" hidden="1">#REF!</definedName>
    <definedName name="__6__123Graph_ACHART_4" hidden="1">#REF!</definedName>
    <definedName name="__60__123Graph_DChart_17B" hidden="1">#REF!</definedName>
    <definedName name="__61__123Graph_DChart_22C" hidden="1">#REF!</definedName>
    <definedName name="__62__123Graph_DChart_23C" hidden="1">#REF!</definedName>
    <definedName name="__63__123Graph_DChart_24C" hidden="1">#REF!</definedName>
    <definedName name="__64__123Graph_DChart_25C" hidden="1">#REF!</definedName>
    <definedName name="__65__123Graph_DChart_26C" hidden="1">#REF!</definedName>
    <definedName name="__66__123Graph_DChart_4A" hidden="1">#REF!</definedName>
    <definedName name="__67__123Graph_DChart_5A" hidden="1">#REF!</definedName>
    <definedName name="__68__123Graph_DChart_6A" hidden="1">#REF!</definedName>
    <definedName name="__69__123Graph_DChart_7A" hidden="1">#REF!</definedName>
    <definedName name="__7__123Graph_AChart_18B" hidden="1">#REF!</definedName>
    <definedName name="__70__123Graph_DChart_8A" hidden="1">#REF!</definedName>
    <definedName name="__8__123Graph_AChart_19C" hidden="1">#REF!</definedName>
    <definedName name="__9__123Graph_AChart_1A" hidden="1">#REF!</definedName>
    <definedName name="__a123" localSheetId="13" hidden="1">{"TAG1AGMS",#N/A,FALSE,"TAG 1A"}</definedName>
    <definedName name="__a123" hidden="1">{"TAG1AGMS",#N/A,FALSE,"TAG 1A"}</definedName>
    <definedName name="__a14" localSheetId="13" hidden="1">{"TAG1AGMS",#N/A,FALSE,"TAG 1A"}</definedName>
    <definedName name="__a14" hidden="1">{"TAG1AGMS",#N/A,FALSE,"TAG 1A"}</definedName>
    <definedName name="__a15" localSheetId="13" hidden="1">{"weichwaren",#N/A,FALSE,"Liste 1";"hartwaren",#N/A,FALSE,"Liste 1";"food",#N/A,FALSE,"Liste 1";"fleisch",#N/A,FALSE,"Liste 1"}</definedName>
    <definedName name="__a15" hidden="1">{"weichwaren",#N/A,FALSE,"Liste 1";"hartwaren",#N/A,FALSE,"Liste 1";"food",#N/A,FALSE,"Liste 1";"fleisch",#N/A,FALSE,"Liste 1"}</definedName>
    <definedName name="__a16" localSheetId="13" hidden="1">{"weichwaren",#N/A,FALSE,"Liste 1";"hartwaren",#N/A,FALSE,"Liste 1";"food",#N/A,FALSE,"Liste 1";"fleisch",#N/A,FALSE,"Liste 1"}</definedName>
    <definedName name="__a16" hidden="1">{"weichwaren",#N/A,FALSE,"Liste 1";"hartwaren",#N/A,FALSE,"Liste 1";"food",#N/A,FALSE,"Liste 1";"fleisch",#N/A,FALSE,"Liste 1"}</definedName>
    <definedName name="__a17" localSheetId="13" hidden="1">{"TAG1AGMS",#N/A,FALSE,"TAG 1A"}</definedName>
    <definedName name="__a17" hidden="1">{"TAG1AGMS",#N/A,FALSE,"TAG 1A"}</definedName>
    <definedName name="__a18" localSheetId="13" hidden="1">{"Tages_D",#N/A,FALSE,"Tagesbericht";"Tages_PL",#N/A,FALSE,"Tagesbericht"}</definedName>
    <definedName name="__a18" hidden="1">{"Tages_D",#N/A,FALSE,"Tagesbericht";"Tages_PL",#N/A,FALSE,"Tagesbericht"}</definedName>
    <definedName name="__a19" localSheetId="13" hidden="1">{"fleisch",#N/A,FALSE,"WG HK";"food",#N/A,FALSE,"WG HK";"hartwaren",#N/A,FALSE,"WG HK";"weichwaren",#N/A,FALSE,"WG HK"}</definedName>
    <definedName name="__a19" hidden="1">{"fleisch",#N/A,FALSE,"WG HK";"food",#N/A,FALSE,"WG HK";"hartwaren",#N/A,FALSE,"WG HK";"weichwaren",#N/A,FALSE,"WG HK"}</definedName>
    <definedName name="__a33" localSheetId="13" hidden="1">{"fleisch",#N/A,FALSE,"WG HK";"food",#N/A,FALSE,"WG HK";"hartwaren",#N/A,FALSE,"WG HK";"weichwaren",#N/A,FALSE,"WG HK"}</definedName>
    <definedName name="__a33" hidden="1">{"fleisch",#N/A,FALSE,"WG HK";"food",#N/A,FALSE,"WG HK";"hartwaren",#N/A,FALSE,"WG HK";"weichwaren",#N/A,FALSE,"WG HK"}</definedName>
    <definedName name="__a55" localSheetId="13" hidden="1">{"Tages_D",#N/A,FALSE,"Tagesbericht";"Tages_PL",#N/A,FALSE,"Tagesbericht"}</definedName>
    <definedName name="__a55" hidden="1">{"Tages_D",#N/A,FALSE,"Tagesbericht";"Tages_PL",#N/A,FALSE,"Tagesbericht"}</definedName>
    <definedName name="__a66" localSheetId="13" hidden="1">{"TAG1AGMS",#N/A,FALSE,"TAG 1A"}</definedName>
    <definedName name="__a66" hidden="1">{"TAG1AGMS",#N/A,FALSE,"TAG 1A"}</definedName>
    <definedName name="__aa22" localSheetId="13" hidden="1">{"Tages_D",#N/A,FALSE,"Tagesbericht";"Tages_PL",#N/A,FALSE,"Tagesbericht"}</definedName>
    <definedName name="__aa22" hidden="1">{"Tages_D",#N/A,FALSE,"Tagesbericht";"Tages_PL",#N/A,FALSE,"Tagesbericht"}</definedName>
    <definedName name="__aaa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aaa2"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aaa3"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as2" hidden="1">"AS2DocumentEdit"</definedName>
    <definedName name="__b16" localSheetId="13" hidden="1">{"weichwaren",#N/A,FALSE,"Liste 1";"hartwaren",#N/A,FALSE,"Liste 1";"food",#N/A,FALSE,"Liste 1";"fleisch",#N/A,FALSE,"Liste 1"}</definedName>
    <definedName name="__b16" hidden="1">{"weichwaren",#N/A,FALSE,"Liste 1";"hartwaren",#N/A,FALSE,"Liste 1";"food",#N/A,FALSE,"Liste 1";"fleisch",#N/A,FALSE,"Liste 1"}</definedName>
    <definedName name="__b18" localSheetId="13" hidden="1">{"Tages_D",#N/A,FALSE,"Tagesbericht";"Tages_PL",#N/A,FALSE,"Tagesbericht"}</definedName>
    <definedName name="__b18" hidden="1">{"Tages_D",#N/A,FALSE,"Tagesbericht";"Tages_PL",#N/A,FALSE,"Tagesbericht"}</definedName>
    <definedName name="__b19" localSheetId="13" hidden="1">{"Tages_D",#N/A,FALSE,"Tagesbericht";"Tages_PL",#N/A,FALSE,"Tagesbericht"}</definedName>
    <definedName name="__b19" hidden="1">{"Tages_D",#N/A,FALSE,"Tagesbericht";"Tages_PL",#N/A,FALSE,"Tagesbericht"}</definedName>
    <definedName name="__bbb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bs1" localSheetId="13" hidden="1">{"AS",#N/A,FALSE,"Dec_BS";"LIAB",#N/A,FALSE,"Dec_BS"}</definedName>
    <definedName name="__bs1" hidden="1">{"AS",#N/A,FALSE,"Dec_BS";"LIAB",#N/A,FALSE,"Dec_BS"}</definedName>
    <definedName name="__bs2" localSheetId="13" hidden="1">{"AS",#N/A,FALSE,"Dec_BS";"LIAB",#N/A,FALSE,"Dec_BS"}</definedName>
    <definedName name="__bs2" hidden="1">{"AS",#N/A,FALSE,"Dec_BS";"LIAB",#N/A,FALSE,"Dec_BS"}</definedName>
    <definedName name="__bum1" localSheetId="13" hidden="1">{#N/A,#N/A,TRUE,"5.2 LIVRARI (TROL)-BURO"}</definedName>
    <definedName name="__bum1" hidden="1">{#N/A,#N/A,TRUE,"5.2 LIVRARI (TROL)-BURO"}</definedName>
    <definedName name="__cd12" localSheetId="13" hidden="1">{"Tages_D",#N/A,FALSE,"Tagesbericht";"Tages_PL",#N/A,FALSE,"Tagesbericht"}</definedName>
    <definedName name="__cd12" hidden="1">{"Tages_D",#N/A,FALSE,"Tagesbericht";"Tages_PL",#N/A,FALSE,"Tagesbericht"}</definedName>
    <definedName name="__CP0705" localSheetId="13" hidden="1">{"'Sheet1'!$A$1:$AI$34","'Sheet1'!$A$1:$AI$31","'Sheet1'!$B$2:$AM$25"}</definedName>
    <definedName name="__CP0705" hidden="1">{"'Sheet1'!$A$1:$AI$34","'Sheet1'!$A$1:$AI$31","'Sheet1'!$B$2:$AM$25"}</definedName>
    <definedName name="__cv7"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cv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FDS_HYPERLINK_TOGGLE_STATE__" hidden="1">"ON"</definedName>
    <definedName name="__feb2" localSheetId="13" hidden="1">{"LBO Summary",#N/A,FALSE,"Summary"}</definedName>
    <definedName name="__feb2" hidden="1">{"LBO Summary",#N/A,FALSE,"Summary"}</definedName>
    <definedName name="__FY03" localSheetId="13" hidden="1">{"'Sheet1'!$A$1:$AI$34","'Sheet1'!$A$1:$AI$31","'Sheet1'!$B$2:$AM$25"}</definedName>
    <definedName name="__FY03" hidden="1">{"'Sheet1'!$A$1:$AI$34","'Sheet1'!$A$1:$AI$31","'Sheet1'!$B$2:$AM$25"}</definedName>
    <definedName name="__IntlFixup" hidden="1">TRUE</definedName>
    <definedName name="__IntlFixupTable" hidden="1">#REF!</definedName>
    <definedName name="__new2" localSheetId="13" hidden="1">{"LBO Summary",#N/A,FALSE,"Summary";"Income Statement",#N/A,FALSE,"Model";"Cash Flow",#N/A,FALSE,"Model";"Balance Sheet",#N/A,FALSE,"Model";"Working Capital",#N/A,FALSE,"Model";"Pro Forma Balance Sheets",#N/A,FALSE,"PFBS";"Debt Balances",#N/A,FALSE,"Model";"Fee Schedules",#N/A,FALSE,"Model"}</definedName>
    <definedName name="__new2" hidden="1">{"LBO Summary",#N/A,FALSE,"Summary";"Income Statement",#N/A,FALSE,"Model";"Cash Flow",#N/A,FALSE,"Model";"Balance Sheet",#N/A,FALSE,"Model";"Working Capital",#N/A,FALSE,"Model";"Pro Forma Balance Sheets",#N/A,FALSE,"PFBS";"Debt Balances",#N/A,FALSE,"Model";"Fee Schedules",#N/A,FALSE,"Model"}</definedName>
    <definedName name="__new3" localSheetId="13" hidden="1">{"LBO Summary",#N/A,FALSE,"Summary"}</definedName>
    <definedName name="__new3" hidden="1">{"LBO Summary",#N/A,FALSE,"Summary"}</definedName>
    <definedName name="__new4" localSheetId="13" hidden="1">{"LBO Summary",#N/A,FALSE,"Summary"}</definedName>
    <definedName name="__new4" hidden="1">{"LBO Summary",#N/A,FALSE,"Summary"}</definedName>
    <definedName name="__new5" localSheetId="13" hidden="1">{"assumptions",#N/A,FALSE,"Scenario 1";"valuation",#N/A,FALSE,"Scenario 1"}</definedName>
    <definedName name="__new5" hidden="1">{"assumptions",#N/A,FALSE,"Scenario 1";"valuation",#N/A,FALSE,"Scenario 1"}</definedName>
    <definedName name="__new6" localSheetId="13" hidden="1">{"LBO Summary",#N/A,FALSE,"Summary"}</definedName>
    <definedName name="__new6" hidden="1">{"LBO Summary",#N/A,FALSE,"Summary"}</definedName>
    <definedName name="__new7" localSheetId="13" hidden="1">{"LBO Summary",#N/A,FALSE,"Summary";"Income Statement",#N/A,FALSE,"Model";"Cash Flow",#N/A,FALSE,"Model";"Balance Sheet",#N/A,FALSE,"Model";"Working Capital",#N/A,FALSE,"Model";"Pro Forma Balance Sheets",#N/A,FALSE,"PFBS";"Debt Balances",#N/A,FALSE,"Model";"Fee Schedules",#N/A,FALSE,"Model"}</definedName>
    <definedName name="__new7" hidden="1">{"LBO Summary",#N/A,FALSE,"Summary";"Income Statement",#N/A,FALSE,"Model";"Cash Flow",#N/A,FALSE,"Model";"Balance Sheet",#N/A,FALSE,"Model";"Working Capital",#N/A,FALSE,"Model";"Pro Forma Balance Sheets",#N/A,FALSE,"PFBS";"Debt Balances",#N/A,FALSE,"Model";"Fee Schedules",#N/A,FALSE,"Model"}</definedName>
    <definedName name="__new8" localSheetId="13" hidden="1">{"Co1statements",#N/A,FALSE,"Cmpy1";"Co2statement",#N/A,FALSE,"Cmpy2";"co1pm",#N/A,FALSE,"Co1PM";"co2PM",#N/A,FALSE,"Co2PM";"value",#N/A,FALSE,"value";"opco",#N/A,FALSE,"NewSparkle";"adjusts",#N/A,FALSE,"Adjustments"}</definedName>
    <definedName name="__new8" hidden="1">{"Co1statements",#N/A,FALSE,"Cmpy1";"Co2statement",#N/A,FALSE,"Cmpy2";"co1pm",#N/A,FALSE,"Co1PM";"co2PM",#N/A,FALSE,"Co2PM";"value",#N/A,FALSE,"value";"opco",#N/A,FALSE,"NewSparkle";"adjusts",#N/A,FALSE,"Adjustments"}</definedName>
    <definedName name="__pd10" localSheetId="13" hidden="1">{"'Summary'!$A$1:$J$46"}</definedName>
    <definedName name="__pd10" hidden="1">{"'Summary'!$A$1:$J$46"}</definedName>
    <definedName name="__PD11" localSheetId="13" hidden="1">{"'Summary'!$A$1:$J$46"}</definedName>
    <definedName name="__PD11" hidden="1">{"'Summary'!$A$1:$J$46"}</definedName>
    <definedName name="__R" localSheetId="13" hidden="1">{#N/A,#N/A,FALSE,"Ventes V.P. V.U.";#N/A,#N/A,FALSE,"Les Concurences";#N/A,#N/A,FALSE,"DACIA"}</definedName>
    <definedName name="__R" hidden="1">{#N/A,#N/A,FALSE,"Ventes V.P. V.U.";#N/A,#N/A,FALSE,"Les Concurences";#N/A,#N/A,FALSE,"DACIA"}</definedName>
    <definedName name="__re10" localSheetId="13" hidden="1">{#N/A,#N/A,FALSE,"EOC YTD ACTUAL";#N/A,#N/A,FALSE,"Distributor YTD Actual";#N/A,#N/A,FALSE,"Manufacturing YTD Actual";#N/A,#N/A,FALSE,"Service YTD Actual"}</definedName>
    <definedName name="__re10" hidden="1">{#N/A,#N/A,FALSE,"EOC YTD ACTUAL";#N/A,#N/A,FALSE,"Distributor YTD Actual";#N/A,#N/A,FALSE,"Manufacturing YTD Actual";#N/A,#N/A,FALSE,"Service YTD Actual"}</definedName>
    <definedName name="__s3" localSheetId="13" hidden="1">{#N/A,#N/A,FALSE,"Aging Summary";#N/A,#N/A,FALSE,"Ratio Analysis";#N/A,#N/A,FALSE,"Test 120 Day Accts";#N/A,#N/A,FALSE,"Tickmarks"}</definedName>
    <definedName name="__s3" hidden="1">{#N/A,#N/A,FALSE,"Aging Summary";#N/A,#N/A,FALSE,"Ratio Analysis";#N/A,#N/A,FALSE,"Test 120 Day Accts";#N/A,#N/A,FALSE,"Tickmarks"}</definedName>
    <definedName name="__s4" localSheetId="13" hidden="1">{#N/A,#N/A,FALSE,"Aging Summary";#N/A,#N/A,FALSE,"Ratio Analysis";#N/A,#N/A,FALSE,"Test 120 Day Accts";#N/A,#N/A,FALSE,"Tickmarks"}</definedName>
    <definedName name="__s4" hidden="1">{#N/A,#N/A,FALSE,"Aging Summary";#N/A,#N/A,FALSE,"Ratio Analysis";#N/A,#N/A,FALSE,"Test 120 Day Accts";#N/A,#N/A,FALSE,"Tickmarks"}</definedName>
    <definedName name="__SD30" localSheetId="13" hidden="1">{"'Summary'!$A$1:$J$46"}</definedName>
    <definedName name="__SD30" hidden="1">{"'Summary'!$A$1:$J$46"}</definedName>
    <definedName name="__u18" localSheetId="13" hidden="1">{"Tages_D",#N/A,FALSE,"Tagesbericht";"Tages_PL",#N/A,FALSE,"Tagesbericht"}</definedName>
    <definedName name="__u18" hidden="1">{"Tages_D",#N/A,FALSE,"Tagesbericht";"Tages_PL",#N/A,FALSE,"Tagesbericht"}</definedName>
    <definedName name="__u20" localSheetId="13" hidden="1">{"fleisch",#N/A,FALSE,"WG HK";"food",#N/A,FALSE,"WG HK";"hartwaren",#N/A,FALSE,"WG HK";"weichwaren",#N/A,FALSE,"WG HK"}</definedName>
    <definedName name="__u20" hidden="1">{"fleisch",#N/A,FALSE,"WG HK";"food",#N/A,FALSE,"WG HK";"hartwaren",#N/A,FALSE,"WG HK";"weichwaren",#N/A,FALSE,"WG HK"}</definedName>
    <definedName name="__VB5" localSheetId="13" hidden="1">{#N/A,#N/A,FALSE,"Ventes V.P. V.U.";#N/A,#N/A,FALSE,"Les Concurences";#N/A,#N/A,FALSE,"DACIA"}</definedName>
    <definedName name="__VB5" hidden="1">{#N/A,#N/A,FALSE,"Ventes V.P. V.U.";#N/A,#N/A,FALSE,"Les Concurences";#N/A,#N/A,FALSE,"DACIA"}</definedName>
    <definedName name="__wrn1" localSheetId="13" hidden="1">{"Base_Economics",#N/A,FALSE,"BP Amoco Summary";"Base_MOD_CashFlows",#N/A,FALSE,"BP Amoco Summary"}</definedName>
    <definedName name="__wrn1" hidden="1">{"Base_Economics",#N/A,FALSE,"BP Amoco Summary";"Base_MOD_CashFlows",#N/A,FALSE,"BP Amoco Summary"}</definedName>
    <definedName name="__wrn2" localSheetId="13" hidden="1">{"Bus_Plan_Sht",#N/A,FALSE,"Bus Plan Sht"}</definedName>
    <definedName name="__wrn2" hidden="1">{"Bus_Plan_Sht",#N/A,FALSE,"Bus Plan Sht"}</definedName>
    <definedName name="__wrn3" localSheetId="13" hidden="1">{"Incremental_Cashflows",#N/A,FALSE,"BP Amoco Summary";"Incremental_Economics",#N/A,FALSE,"BP Amoco Summary"}</definedName>
    <definedName name="__wrn3" hidden="1">{"Incremental_Cashflows",#N/A,FALSE,"BP Amoco Summary";"Incremental_Economics",#N/A,FALSE,"BP Amoco Summary"}</definedName>
    <definedName name="__x1" localSheetId="13" hidden="1">{#N/A,#N/A,FALSE,"Cover";#N/A,#N/A,FALSE,"1. Conversion Cost Summary";#N/A,#N/A,FALSE,"2. CC YE Forecast INV ";#N/A,#N/A,FALSE,"3. CC YE Forecast ROM";#N/A,#N/A,FALSE,"4.CC YE FORECAST ROM+INV";#N/A,#N/A,FALSE,"5. Material Cost";#N/A,#N/A,FALSE,"6. Waste Calculation"}</definedName>
    <definedName name="__x1" hidden="1">{#N/A,#N/A,FALSE,"Cover";#N/A,#N/A,FALSE,"1. Conversion Cost Summary";#N/A,#N/A,FALSE,"2. CC YE Forecast INV ";#N/A,#N/A,FALSE,"3. CC YE Forecast ROM";#N/A,#N/A,FALSE,"4.CC YE FORECAST ROM+INV";#N/A,#N/A,FALSE,"5. Material Cost";#N/A,#N/A,FALSE,"6. Waste Calculation"}</definedName>
    <definedName name="__x10" localSheetId="13" hidden="1">{#N/A,#N/A,FALSE,"Cover";#N/A,#N/A,FALSE,"1. Conversion Cost Summary";#N/A,#N/A,FALSE,"2. CC YE Forecast INV ";#N/A,#N/A,FALSE,"3. CC YE Forecast ROM";#N/A,#N/A,FALSE,"4.CC YE FORECAST ROM+INV";#N/A,#N/A,FALSE,"5. Material Cost";#N/A,#N/A,FALSE,"6. Waste Calculation"}</definedName>
    <definedName name="__x10" hidden="1">{#N/A,#N/A,FALSE,"Cover";#N/A,#N/A,FALSE,"1. Conversion Cost Summary";#N/A,#N/A,FALSE,"2. CC YE Forecast INV ";#N/A,#N/A,FALSE,"3. CC YE Forecast ROM";#N/A,#N/A,FALSE,"4.CC YE FORECAST ROM+INV";#N/A,#N/A,FALSE,"5. Material Cost";#N/A,#N/A,FALSE,"6. Waste Calculation"}</definedName>
    <definedName name="__x11" localSheetId="13" hidden="1">{"Hw_All",#N/A,FALSE,"Hollywood FF";"HwFF_Tech",#N/A,FALSE,"Hollywood FF";"HwFF_PerMille",#N/A,FALSE,"Hollywood FF";"HwFF_Pricing",#N/A,FALSE,"Hollywood FF"}</definedName>
    <definedName name="__x11" hidden="1">{"Hw_All",#N/A,FALSE,"Hollywood FF";"HwFF_Tech",#N/A,FALSE,"Hollywood FF";"HwFF_PerMille",#N/A,FALSE,"Hollywood FF";"HwFF_Pricing",#N/A,FALSE,"Hollywood FF"}</definedName>
    <definedName name="__x12" localSheetId="13" hidden="1">{"K100_All",#N/A,FALSE,"Kent 100`s";"K100_Tech",#N/A,FALSE,"Kent 100`s";"K100_Pricing",#N/A,FALSE,"Kent 100`s";"K100_PerMille",#N/A,FALSE,"Kent 100`s"}</definedName>
    <definedName name="__x12" hidden="1">{"K100_All",#N/A,FALSE,"Kent 100`s";"K100_Tech",#N/A,FALSE,"Kent 100`s";"K100_Pricing",#N/A,FALSE,"Kent 100`s";"K100_PerMille",#N/A,FALSE,"Kent 100`s"}</definedName>
    <definedName name="__x9" localSheetId="13" hidden="1">{#N/A,#N/A,FALSE,"Cover";#N/A,#N/A,FALSE,"1. Conversion Cost Summary";#N/A,#N/A,FALSE,"2. CC YE Forecast INV ";#N/A,#N/A,FALSE,"3. CC YE Forecast ROM";#N/A,#N/A,FALSE,"4.CC YE FORECAST ROM+INV";#N/A,#N/A,FALSE,"5. Material Cost";#N/A,#N/A,FALSE,"6. Waste Calculation"}</definedName>
    <definedName name="__x9" hidden="1">{#N/A,#N/A,FALSE,"Cover";#N/A,#N/A,FALSE,"1. Conversion Cost Summary";#N/A,#N/A,FALSE,"2. CC YE Forecast INV ";#N/A,#N/A,FALSE,"3. CC YE Forecast ROM";#N/A,#N/A,FALSE,"4.CC YE FORECAST ROM+INV";#N/A,#N/A,FALSE,"5. Material Cost";#N/A,#N/A,FALSE,"6. Waste Calculation"}</definedName>
    <definedName name="__xlfn.BAHTTEXT" hidden="1">#NAME?</definedName>
    <definedName name="__xlfn.IFERROR" hidden="1">#NAME?</definedName>
    <definedName name="__xlfn.SUMIFS" hidden="1">#NAME?</definedName>
    <definedName name="__y1" localSheetId="13" hidden="1">{#N/A,#N/A,FALSE,"Cover";#N/A,#N/A,FALSE,"1. Conversion Cost Summary";#N/A,#N/A,FALSE,"2. CC YE Forecast INV ";#N/A,#N/A,FALSE,"3. CC YE Forecast ROM";#N/A,#N/A,FALSE,"4.CC YE FORECAST ROM+INV";#N/A,#N/A,FALSE,"5. Material Cost";#N/A,#N/A,FALSE,"6. Waste Calculation"}</definedName>
    <definedName name="__y1" hidden="1">{#N/A,#N/A,FALSE,"Cover";#N/A,#N/A,FALSE,"1. Conversion Cost Summary";#N/A,#N/A,FALSE,"2. CC YE Forecast INV ";#N/A,#N/A,FALSE,"3. CC YE Forecast ROM";#N/A,#N/A,FALSE,"4.CC YE FORECAST ROM+INV";#N/A,#N/A,FALSE,"5. Material Cost";#N/A,#N/A,FALSE,"6. Waste Calculation"}</definedName>
    <definedName name="_1" localSheetId="13" hidden="1">{#N/A,#N/A,FALSE,"Cover";#N/A,#N/A,FALSE,"1. Conversion Cost Summary";#N/A,#N/A,FALSE,"2. CC YE Forecast INV ";#N/A,#N/A,FALSE,"3. CC YE Forecast ROM";#N/A,#N/A,FALSE,"4.CC YE FORECAST ROM+INV";#N/A,#N/A,FALSE,"5. Material Cost";#N/A,#N/A,FALSE,"6. Waste Calculation"}</definedName>
    <definedName name="_1" hidden="1">{#N/A,#N/A,FALSE,"Cover";#N/A,#N/A,FALSE,"1. Conversion Cost Summary";#N/A,#N/A,FALSE,"2. CC YE Forecast INV ";#N/A,#N/A,FALSE,"3. CC YE Forecast ROM";#N/A,#N/A,FALSE,"4.CC YE FORECAST ROM+INV";#N/A,#N/A,FALSE,"5. Material Cost";#N/A,#N/A,FALSE,"6. Waste Calculation"}</definedName>
    <definedName name="_1__123Graph_AChart_10B" hidden="1">#REF!</definedName>
    <definedName name="_1__123Graph_ACHART_2" hidden="1">#REF!</definedName>
    <definedName name="_1__123Graph_ACHART_4" hidden="1">#REF!</definedName>
    <definedName name="_1_02_FooterType" hidden="1">"INTERNAL"</definedName>
    <definedName name="_10__123Graph_AChart_20C" hidden="1">#REF!</definedName>
    <definedName name="_10__123Graph_BCHART_2" hidden="1">#REF!</definedName>
    <definedName name="_10__123Graph_BCHART_4" hidden="1">#REF!</definedName>
    <definedName name="_10__123Graph_BCHART_5" hidden="1">#REF!</definedName>
    <definedName name="_10__123Graph_CCHART_1" hidden="1">#REF!</definedName>
    <definedName name="_10__123Graph_CCHART_3" hidden="1">#REF!</definedName>
    <definedName name="_10__123Graph_XCHART_3" hidden="1">#REF!</definedName>
    <definedName name="_11__123Graph_AChart_21C" hidden="1">#REF!</definedName>
    <definedName name="_11__123Graph_BCHART_2" hidden="1">#REF!</definedName>
    <definedName name="_11__123Graph_BCHART_5" hidden="1">#REF!</definedName>
    <definedName name="_11__123Graph_CCHART_1" hidden="1">#REF!</definedName>
    <definedName name="_11__123Graph_CCHART_3" hidden="1">#REF!</definedName>
    <definedName name="_11__123Graph_DCHART_1" hidden="1">#REF!</definedName>
    <definedName name="_12" localSheetId="13" hidden="1">{"AS",#N/A,FALSE,"Dec_BS_Fnl";"LIAB",#N/A,FALSE,"Dec_BS_Fnl"}</definedName>
    <definedName name="_12" hidden="1">{"AS",#N/A,FALSE,"Dec_BS_Fnl";"LIAB",#N/A,FALSE,"Dec_BS_Fnl"}</definedName>
    <definedName name="_12__123Graph_AChart_22C" hidden="1">#REF!</definedName>
    <definedName name="_12__123Graph_BCHART_3" hidden="1">#REF!</definedName>
    <definedName name="_12__123Graph_CCHART_1" hidden="1">#REF!</definedName>
    <definedName name="_12__123Graph_CCHART_3" hidden="1">#REF!</definedName>
    <definedName name="_12__123Graph_DCHART_1" hidden="1">#REF!</definedName>
    <definedName name="_12__123Graph_DCHART_3" hidden="1">#REF!</definedName>
    <definedName name="_1211434" localSheetId="13" hidden="1">{"AS",#N/A,FALSE,"Dec_BS";"LIAB",#N/A,FALSE,"Dec_BS"}</definedName>
    <definedName name="_1211434" hidden="1">{"AS",#N/A,FALSE,"Dec_BS";"LIAB",#N/A,FALSE,"Dec_BS"}</definedName>
    <definedName name="_13__123Graph_AChart_23C" hidden="1">#REF!</definedName>
    <definedName name="_13__123Graph_BCHART_3" hidden="1">#REF!</definedName>
    <definedName name="_13__123Graph_CCHART_3" hidden="1">#REF!</definedName>
    <definedName name="_13__123Graph_DCHART_1" hidden="1">#REF!</definedName>
    <definedName name="_13__123Graph_DCHART_3" hidden="1">#REF!</definedName>
    <definedName name="_13__123Graph_ECHART_3" hidden="1">#REF!</definedName>
    <definedName name="_14__123Graph_AChart_24C" hidden="1">#REF!</definedName>
    <definedName name="_14__123Graph_BCHART_4" hidden="1">#REF!</definedName>
    <definedName name="_14__123Graph_DCHART_1" hidden="1">#REF!</definedName>
    <definedName name="_14__123Graph_DCHART_3" hidden="1">#REF!</definedName>
    <definedName name="_14__123Graph_ECHART_3" hidden="1">#REF!</definedName>
    <definedName name="_14__123Graph_XCHART_2" hidden="1">#REF!</definedName>
    <definedName name="_15__123Graph_AChart_25C" hidden="1">#REF!</definedName>
    <definedName name="_15__123Graph_BCHART_4" hidden="1">#REF!</definedName>
    <definedName name="_15__123Graph_DCHART_3" hidden="1">#REF!</definedName>
    <definedName name="_15__123Graph_ECHART_3" hidden="1">#REF!</definedName>
    <definedName name="_15__123Graph_XCHART_2" hidden="1">#REF!</definedName>
    <definedName name="_15__123Graph_XCHART_3" hidden="1">#REF!</definedName>
    <definedName name="_15__123Graph_XCHART_4" hidden="1">#REF!</definedName>
    <definedName name="_16__123Graph_AChart_26C" hidden="1">#REF!</definedName>
    <definedName name="_16__123Graph_BCHART_5" hidden="1">#REF!</definedName>
    <definedName name="_16__123Graph_ECHART_3" hidden="1">#REF!</definedName>
    <definedName name="_16__123Graph_XCHART_2" hidden="1">#REF!</definedName>
    <definedName name="_16__123Graph_XCHART_3" hidden="1">#REF!</definedName>
    <definedName name="_16__123Graph_XCHART_4" hidden="1">#REF!</definedName>
    <definedName name="_17__123Graph_AChart_27C" hidden="1">#REF!</definedName>
    <definedName name="_17__123Graph_BCHART_5" hidden="1">#REF!</definedName>
    <definedName name="_17__123Graph_XCHART_2" hidden="1">#REF!</definedName>
    <definedName name="_17__123Graph_XCHART_3" hidden="1">#REF!</definedName>
    <definedName name="_17__123Graph_XCHART_4" hidden="1">#REF!</definedName>
    <definedName name="_17__123Graph_XCHART_5" hidden="1">#REF!</definedName>
    <definedName name="_18__123Graph_AChart_2A" hidden="1">#REF!</definedName>
    <definedName name="_18__123Graph_CCHART_1" hidden="1">#REF!</definedName>
    <definedName name="_18__123Graph_XCHART_3" hidden="1">#REF!</definedName>
    <definedName name="_18__123Graph_XCHART_4" hidden="1">#REF!</definedName>
    <definedName name="_18__123Graph_XCHART_5" hidden="1">#REF!</definedName>
    <definedName name="_19__123Graph_AChart_3A" hidden="1">#REF!</definedName>
    <definedName name="_19__123Graph_CCHART_1" hidden="1">#REF!</definedName>
    <definedName name="_19__123Graph_XCHART_4" hidden="1">#REF!</definedName>
    <definedName name="_19__123Graph_XCHART_5" hidden="1">#REF!</definedName>
    <definedName name="_2__123Graph_AChart_11B" hidden="1">#REF!</definedName>
    <definedName name="_2__123Graph_ACHART_2" hidden="1">#REF!</definedName>
    <definedName name="_2__123Graph_ACHART_3" hidden="1">#REF!</definedName>
    <definedName name="_2__123Graph_XCHART_3" hidden="1">#REF!</definedName>
    <definedName name="_2_03_FooterType" hidden="1">"INTERNAL"</definedName>
    <definedName name="_20__123Graph_AChart_4A" hidden="1">#REF!</definedName>
    <definedName name="_20__123Graph_CCHART_3" hidden="1">#REF!</definedName>
    <definedName name="_20__123Graph_XCHART_5" hidden="1">#REF!</definedName>
    <definedName name="_21__123Graph_AChart_5A" hidden="1">#REF!</definedName>
    <definedName name="_21__123Graph_CCHART_3" hidden="1">#REF!</definedName>
    <definedName name="_22__123Graph_AChart_6A" hidden="1">#REF!</definedName>
    <definedName name="_22__123Graph_DCHART_1" hidden="1">#REF!</definedName>
    <definedName name="_23__123Graph_AChart_7A" hidden="1">#REF!</definedName>
    <definedName name="_23__123Graph_DCHART_1" hidden="1">#REF!</definedName>
    <definedName name="_24__123Graph_AChart_8A" hidden="1">#REF!</definedName>
    <definedName name="_24__123Graph_DCHART_3" hidden="1">#REF!</definedName>
    <definedName name="_25__123Graph_AChart_9A" hidden="1">#REF!</definedName>
    <definedName name="_25__123Graph_DCHART_3" hidden="1">#REF!</definedName>
    <definedName name="_26__123Graph_BChart_12B" hidden="1">#REF!</definedName>
    <definedName name="_26__123Graph_ECHART_3" hidden="1">#REF!</definedName>
    <definedName name="_27__123Graph_BChart_13B" hidden="1">#REF!</definedName>
    <definedName name="_27__123Graph_ECHART_3" hidden="1">#REF!</definedName>
    <definedName name="_28__123Graph_BChart_16B" hidden="1">#REF!</definedName>
    <definedName name="_28__123Graph_XCHART_2" hidden="1">#REF!</definedName>
    <definedName name="_29__123Graph_BChart_17B" hidden="1">#REF!</definedName>
    <definedName name="_29__123Graph_XCHART_2" hidden="1">#REF!</definedName>
    <definedName name="_3__123Graph_AChart_12B" hidden="1">#REF!</definedName>
    <definedName name="_3__123Graph_ACHART_2" hidden="1">#REF!</definedName>
    <definedName name="_3__123Graph_ACHART_3" hidden="1">#REF!</definedName>
    <definedName name="_3__123Graph_ACHART_4" hidden="1">#REF!</definedName>
    <definedName name="_3__123Graph_XCHART_4" hidden="1">#REF!</definedName>
    <definedName name="_30__123Graph_BChart_18B" hidden="1">#REF!</definedName>
    <definedName name="_30__123Graph_XCHART_3" hidden="1">#REF!</definedName>
    <definedName name="_31__123Graph_BChart_21C" hidden="1">#REF!</definedName>
    <definedName name="_31__123Graph_XCHART_3" hidden="1">#REF!</definedName>
    <definedName name="_32__123Graph_BChart_22C" hidden="1">#REF!</definedName>
    <definedName name="_32__123Graph_XCHART_4" hidden="1">#REF!</definedName>
    <definedName name="_33__123Graph_BChart_23C" hidden="1">#REF!</definedName>
    <definedName name="_33__123Graph_XCHART_4" hidden="1">#REF!</definedName>
    <definedName name="_34__123Graph_BChart_24C" hidden="1">#REF!</definedName>
    <definedName name="_34__123Graph_XCHART_5" hidden="1">#REF!</definedName>
    <definedName name="_35__123Graph_BChart_25C" hidden="1">#REF!</definedName>
    <definedName name="_35__123Graph_XCHART_5" hidden="1">#REF!</definedName>
    <definedName name="_36__123Graph_BChart_26C" hidden="1">#REF!</definedName>
    <definedName name="_37__123Graph_BChart_27C" hidden="1">#REF!</definedName>
    <definedName name="_38__123Graph_BChart_3A" hidden="1">#REF!</definedName>
    <definedName name="_39__123Graph_BChart_4A" hidden="1">#REF!</definedName>
    <definedName name="_4__123Graph_AChart_13B" hidden="1">#REF!</definedName>
    <definedName name="_4__123Graph_ACHART_2" hidden="1">#REF!</definedName>
    <definedName name="_4__123Graph_ACHART_3" hidden="1">#REF!</definedName>
    <definedName name="_4__123Graph_ACHART_4" hidden="1">#REF!</definedName>
    <definedName name="_4__123Graph_ACHART_5" hidden="1">#REF!</definedName>
    <definedName name="_4_95_FooterType" hidden="1">"NONE"</definedName>
    <definedName name="_40__123Graph_BChart_5A" hidden="1">#REF!</definedName>
    <definedName name="_41__123Graph_BChart_6A" hidden="1">#REF!</definedName>
    <definedName name="_42__123Graph_BChart_7A" hidden="1">#REF!</definedName>
    <definedName name="_43__123Graph_BChart_8A" hidden="1">#REF!</definedName>
    <definedName name="_44__123Graph_BChart_9A" hidden="1">#REF!</definedName>
    <definedName name="_45__123Graph_CChart_13B" hidden="1">#REF!</definedName>
    <definedName name="_46__123Graph_CChart_16B" hidden="1">#REF!</definedName>
    <definedName name="_47__123Graph_CChart_17B" hidden="1">#REF!</definedName>
    <definedName name="_48__123Graph_CChart_22C" hidden="1">#REF!</definedName>
    <definedName name="_49__123Graph_CChart_23C" hidden="1">#REF!</definedName>
    <definedName name="_5__123Graph_AChart_16B" hidden="1">#REF!</definedName>
    <definedName name="_5__123Graph_ACHART_3" hidden="1">#REF!</definedName>
    <definedName name="_5__123Graph_ACHART_4" hidden="1">#REF!</definedName>
    <definedName name="_5__123Graph_ACHART_5" hidden="1">#REF!</definedName>
    <definedName name="_5__123Graph_BCHART_2" hidden="1">#REF!</definedName>
    <definedName name="_5_96_FooterType" hidden="1">"INTERNAL"</definedName>
    <definedName name="_50__123Graph_CChart_24C" hidden="1">#REF!</definedName>
    <definedName name="_51__123Graph_CChart_25C" hidden="1">#REF!</definedName>
    <definedName name="_52__123Graph_CChart_26C" hidden="1">#REF!</definedName>
    <definedName name="_53__123Graph_CChart_4A" hidden="1">#REF!</definedName>
    <definedName name="_54__123Graph_CChart_5A" hidden="1">#REF!</definedName>
    <definedName name="_55__123Graph_CChart_6A" hidden="1">#REF!</definedName>
    <definedName name="_56__123Graph_CChart_7A" hidden="1">#REF!</definedName>
    <definedName name="_57__123Graph_CChart_8A" hidden="1">#REF!</definedName>
    <definedName name="_58__123Graph_DChart_13B" hidden="1">#REF!</definedName>
    <definedName name="_586" localSheetId="13" hidden="1">{"MV_CF",#N/A,FALSE,"MV_B_CF";"MV_Cumm",#N/A,FALSE,"MV_B_IS";"MV_BS",#N/A,FALSE,"MV_B_BS"}</definedName>
    <definedName name="_586" hidden="1">{"MV_CF",#N/A,FALSE,"MV_B_CF";"MV_Cumm",#N/A,FALSE,"MV_B_IS";"MV_BS",#N/A,FALSE,"MV_B_BS"}</definedName>
    <definedName name="_59__123Graph_DChart_16B" hidden="1">#REF!</definedName>
    <definedName name="_6__123Graph_AChart_17B" hidden="1">#REF!</definedName>
    <definedName name="_6__123Graph_ACHART_4" hidden="1">#REF!</definedName>
    <definedName name="_6__123Graph_ACHART_5" hidden="1">#REF!</definedName>
    <definedName name="_6__123Graph_BCHART_2" hidden="1">#REF!</definedName>
    <definedName name="_6__123Graph_BCHART_3" hidden="1">#REF!</definedName>
    <definedName name="_6__123Graph_XCHART_3" hidden="1">#REF!</definedName>
    <definedName name="_6_97_FooterType" hidden="1">"EXTERNAL"</definedName>
    <definedName name="_60__123Graph_DChart_17B" hidden="1">#REF!</definedName>
    <definedName name="_61__123Graph_DChart_22C" hidden="1">#REF!</definedName>
    <definedName name="_62__123Graph_DChart_23C" hidden="1">#REF!</definedName>
    <definedName name="_63__123Graph_DChart_24C" hidden="1">#REF!</definedName>
    <definedName name="_64__123Graph_DChart_25C" hidden="1">#REF!</definedName>
    <definedName name="_65__123Graph_DChart_26C" hidden="1">#REF!</definedName>
    <definedName name="_66__123Graph_DChart_4A" hidden="1">#REF!</definedName>
    <definedName name="_67__123Graph_DChart_5A" hidden="1">#REF!</definedName>
    <definedName name="_68__123Graph_DChart_6A" hidden="1">#REF!</definedName>
    <definedName name="_69__123Graph_DChart_7A" hidden="1">#REF!</definedName>
    <definedName name="_7__123Graph_AChart_18B" hidden="1">#REF!</definedName>
    <definedName name="_7__123Graph_ACHART_4" hidden="1">#REF!</definedName>
    <definedName name="_7__123Graph_ACHART_5" hidden="1">#REF!</definedName>
    <definedName name="_7__123Graph_BCHART_2" hidden="1">#REF!</definedName>
    <definedName name="_7__123Graph_BCHART_3" hidden="1">#REF!</definedName>
    <definedName name="_7__123Graph_BCHART_4" hidden="1">#REF!</definedName>
    <definedName name="_70__123Graph_DChart_8A" hidden="1">#REF!</definedName>
    <definedName name="_786tjh" localSheetId="13" hidden="1">{"frvgl_ag",#N/A,FALSE,"FRPRINT";"frvgl_domestic",#N/A,FALSE,"FRPRINT";"frvgl_int_sales",#N/A,FALSE,"FRPRINT"}</definedName>
    <definedName name="_786tjh" hidden="1">{"frvgl_ag",#N/A,FALSE,"FRPRINT";"frvgl_domestic",#N/A,FALSE,"FRPRINT";"frvgl_int_sales",#N/A,FALSE,"FRPRINT"}</definedName>
    <definedName name="_8__123Graph_AChart_19C" hidden="1">#REF!</definedName>
    <definedName name="_8__123Graph_ACHART_5" hidden="1">#REF!</definedName>
    <definedName name="_8__123Graph_BCHART_2" hidden="1">#REF!</definedName>
    <definedName name="_8__123Graph_BCHART_3" hidden="1">#REF!</definedName>
    <definedName name="_8__123Graph_BCHART_4" hidden="1">#REF!</definedName>
    <definedName name="_8__123Graph_BCHART_5" hidden="1">#REF!</definedName>
    <definedName name="_8_99_FooterType" hidden="1">"INTERNAL"</definedName>
    <definedName name="_9__123Graph_AChart_1A" hidden="1">#REF!</definedName>
    <definedName name="_9__123Graph_ACHART_5" hidden="1">#REF!</definedName>
    <definedName name="_9__123Graph_BCHART_3" hidden="1">#REF!</definedName>
    <definedName name="_9__123Graph_BCHART_4" hidden="1">#REF!</definedName>
    <definedName name="_9__123Graph_BCHART_5" hidden="1">#REF!</definedName>
    <definedName name="_9__123Graph_CCHART_1" hidden="1">#REF!</definedName>
    <definedName name="_9__123Graph_XCHART_4" hidden="1">#REF!</definedName>
    <definedName name="_9_00_FooterType" hidden="1">"EXTERNAL"</definedName>
    <definedName name="_a10" localSheetId="13" hidden="1">{"TAG1AGMS",#N/A,FALSE,"TAG 1A"}</definedName>
    <definedName name="_a10" hidden="1">{"TAG1AGMS",#N/A,FALSE,"TAG 1A"}</definedName>
    <definedName name="_a111" localSheetId="13" hidden="1">{"Meas",#N/A,FALSE,"Tot Europe"}</definedName>
    <definedName name="_a111" hidden="1">{"Meas",#N/A,FALSE,"Tot Europe"}</definedName>
    <definedName name="_a123" localSheetId="13" hidden="1">{"TAG1AGMS",#N/A,FALSE,"TAG 1A"}</definedName>
    <definedName name="_a123" hidden="1">{"TAG1AGMS",#N/A,FALSE,"TAG 1A"}</definedName>
    <definedName name="_a14" localSheetId="13" hidden="1">{"TAG1AGMS",#N/A,FALSE,"TAG 1A"}</definedName>
    <definedName name="_a14" hidden="1">{"TAG1AGMS",#N/A,FALSE,"TAG 1A"}</definedName>
    <definedName name="_a15" localSheetId="13" hidden="1">{"weichwaren",#N/A,FALSE,"Liste 1";"hartwaren",#N/A,FALSE,"Liste 1";"food",#N/A,FALSE,"Liste 1";"fleisch",#N/A,FALSE,"Liste 1"}</definedName>
    <definedName name="_a15" hidden="1">{"weichwaren",#N/A,FALSE,"Liste 1";"hartwaren",#N/A,FALSE,"Liste 1";"food",#N/A,FALSE,"Liste 1";"fleisch",#N/A,FALSE,"Liste 1"}</definedName>
    <definedName name="_a16" localSheetId="13" hidden="1">{"weichwaren",#N/A,FALSE,"Liste 1";"hartwaren",#N/A,FALSE,"Liste 1";"food",#N/A,FALSE,"Liste 1";"fleisch",#N/A,FALSE,"Liste 1"}</definedName>
    <definedName name="_a16" hidden="1">{"weichwaren",#N/A,FALSE,"Liste 1";"hartwaren",#N/A,FALSE,"Liste 1";"food",#N/A,FALSE,"Liste 1";"fleisch",#N/A,FALSE,"Liste 1"}</definedName>
    <definedName name="_a17" localSheetId="13" hidden="1">{"TAG1AGMS",#N/A,FALSE,"TAG 1A"}</definedName>
    <definedName name="_a17" hidden="1">{"TAG1AGMS",#N/A,FALSE,"TAG 1A"}</definedName>
    <definedName name="_a18" localSheetId="13" hidden="1">{"Tages_D",#N/A,FALSE,"Tagesbericht";"Tages_PL",#N/A,FALSE,"Tagesbericht"}</definedName>
    <definedName name="_a18" hidden="1">{"Tages_D",#N/A,FALSE,"Tagesbericht";"Tages_PL",#N/A,FALSE,"Tagesbericht"}</definedName>
    <definedName name="_a19" localSheetId="13" hidden="1">{"fleisch",#N/A,FALSE,"WG HK";"food",#N/A,FALSE,"WG HK";"hartwaren",#N/A,FALSE,"WG HK";"weichwaren",#N/A,FALSE,"WG HK"}</definedName>
    <definedName name="_a19" hidden="1">{"fleisch",#N/A,FALSE,"WG HK";"food",#N/A,FALSE,"WG HK";"hartwaren",#N/A,FALSE,"WG HK";"weichwaren",#N/A,FALSE,"WG HK"}</definedName>
    <definedName name="_a33" localSheetId="13" hidden="1">{"fleisch",#N/A,FALSE,"WG HK";"food",#N/A,FALSE,"WG HK";"hartwaren",#N/A,FALSE,"WG HK";"weichwaren",#N/A,FALSE,"WG HK"}</definedName>
    <definedName name="_a33" hidden="1">{"fleisch",#N/A,FALSE,"WG HK";"food",#N/A,FALSE,"WG HK";"hartwaren",#N/A,FALSE,"WG HK";"weichwaren",#N/A,FALSE,"WG HK"}</definedName>
    <definedName name="_a44" localSheetId="13" hidden="1">{"fleisch",#N/A,FALSE,"WG HK";"food",#N/A,FALSE,"WG HK";"hartwaren",#N/A,FALSE,"WG HK";"weichwaren",#N/A,FALSE,"WG HK"}</definedName>
    <definedName name="_a44" hidden="1">{"fleisch",#N/A,FALSE,"WG HK";"food",#N/A,FALSE,"WG HK";"hartwaren",#N/A,FALSE,"WG HK";"weichwaren",#N/A,FALSE,"WG HK"}</definedName>
    <definedName name="_a54" localSheetId="13" hidden="1">{"Tages_D",#N/A,FALSE,"Tagesbericht";"Tages_PL",#N/A,FALSE,"Tagesbericht"}</definedName>
    <definedName name="_a54" hidden="1">{"Tages_D",#N/A,FALSE,"Tagesbericht";"Tages_PL",#N/A,FALSE,"Tagesbericht"}</definedName>
    <definedName name="_a55" localSheetId="13" hidden="1">{"Tages_D",#N/A,FALSE,"Tagesbericht";"Tages_PL",#N/A,FALSE,"Tagesbericht"}</definedName>
    <definedName name="_a55" hidden="1">{"Tages_D",#N/A,FALSE,"Tagesbericht";"Tages_PL",#N/A,FALSE,"Tagesbericht"}</definedName>
    <definedName name="_a66" localSheetId="13" hidden="1">{"TAG1AGMS",#N/A,FALSE,"TAG 1A"}</definedName>
    <definedName name="_a66" hidden="1">{"TAG1AGMS",#N/A,FALSE,"TAG 1A"}</definedName>
    <definedName name="_aa22" localSheetId="13" hidden="1">{"Tages_D",#N/A,FALSE,"Tagesbericht";"Tages_PL",#N/A,FALSE,"Tagesbericht"}</definedName>
    <definedName name="_aa22" hidden="1">{"Tages_D",#N/A,FALSE,"Tagesbericht";"Tages_PL",#N/A,FALSE,"Tagesbericht"}</definedName>
    <definedName name="_aaa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aaa2"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aaa3"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as2" hidden="1">"AS2DocumentEdit"</definedName>
    <definedName name="_b18" localSheetId="13" hidden="1">{"Tages_D",#N/A,FALSE,"Tagesbericht";"Tages_PL",#N/A,FALSE,"Tagesbericht"}</definedName>
    <definedName name="_b18" hidden="1">{"Tages_D",#N/A,FALSE,"Tagesbericht";"Tages_PL",#N/A,FALSE,"Tagesbericht"}</definedName>
    <definedName name="_b19" localSheetId="13" hidden="1">{"Tages_D",#N/A,FALSE,"Tagesbericht";"Tages_PL",#N/A,FALSE,"Tagesbericht"}</definedName>
    <definedName name="_b19" hidden="1">{"Tages_D",#N/A,FALSE,"Tagesbericht";"Tages_PL",#N/A,FALSE,"Tagesbericht"}</definedName>
    <definedName name="_bbb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bs1" localSheetId="13" hidden="1">{"AS",#N/A,FALSE,"Dec_BS";"LIAB",#N/A,FALSE,"Dec_BS"}</definedName>
    <definedName name="_bs1" hidden="1">{"AS",#N/A,FALSE,"Dec_BS";"LIAB",#N/A,FALSE,"Dec_BS"}</definedName>
    <definedName name="_bs2" localSheetId="13" hidden="1">{"AS",#N/A,FALSE,"Dec_BS";"LIAB",#N/A,FALSE,"Dec_BS"}</definedName>
    <definedName name="_bs2" hidden="1">{"AS",#N/A,FALSE,"Dec_BS";"LIAB",#N/A,FALSE,"Dec_BS"}</definedName>
    <definedName name="_bum1" localSheetId="13" hidden="1">{#N/A,#N/A,TRUE,"5.2 LIVRARI (TROL)-BURO"}</definedName>
    <definedName name="_bum1" hidden="1">{#N/A,#N/A,TRUE,"5.2 LIVRARI (TROL)-BURO"}</definedName>
    <definedName name="_c" localSheetId="13" hidden="1">{"weichwaren",#N/A,FALSE,"Liste 1";"hartwaren",#N/A,FALSE,"Liste 1";"food",#N/A,FALSE,"Liste 1";"fleisch",#N/A,FALSE,"Liste 1"}</definedName>
    <definedName name="_c" hidden="1">{"weichwaren",#N/A,FALSE,"Liste 1";"hartwaren",#N/A,FALSE,"Liste 1";"food",#N/A,FALSE,"Liste 1";"fleisch",#N/A,FALSE,"Liste 1"}</definedName>
    <definedName name="_cd12" localSheetId="13" hidden="1">{"Tages_D",#N/A,FALSE,"Tagesbericht";"Tages_PL",#N/A,FALSE,"Tagesbericht"}</definedName>
    <definedName name="_cd12" hidden="1">{"Tages_D",#N/A,FALSE,"Tagesbericht";"Tages_PL",#N/A,FALSE,"Tagesbericht"}</definedName>
    <definedName name="_CP0705" localSheetId="13" hidden="1">{"'Sheet1'!$A$1:$AI$34","'Sheet1'!$A$1:$AI$31","'Sheet1'!$B$2:$AM$25"}</definedName>
    <definedName name="_CP0705" hidden="1">{"'Sheet1'!$A$1:$AI$34","'Sheet1'!$A$1:$AI$31","'Sheet1'!$B$2:$AM$25"}</definedName>
    <definedName name="_cv7"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cv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e2" localSheetId="13" hidden="1">{"'Jan - March 2000'!$A$5:$J$46"}</definedName>
    <definedName name="_e2" hidden="1">{"'Jan - March 2000'!$A$5:$J$46"}</definedName>
    <definedName name="_e24" localSheetId="13" hidden="1">{"'Jan - March 2000'!$A$5:$J$46"}</definedName>
    <definedName name="_e24" hidden="1">{"'Jan - March 2000'!$A$5:$J$46"}</definedName>
    <definedName name="_e3" localSheetId="13" hidden="1">{"'Jan - March 2000'!$A$5:$J$46"}</definedName>
    <definedName name="_e3" hidden="1">{"'Jan - March 2000'!$A$5:$J$46"}</definedName>
    <definedName name="_e4" localSheetId="13" hidden="1">{"'Jan - March 2000'!$A$5:$J$46"}</definedName>
    <definedName name="_e4" hidden="1">{"'Jan - March 2000'!$A$5:$J$46"}</definedName>
    <definedName name="_e6" localSheetId="13" hidden="1">{"'Jan - March 2000'!$A$5:$J$46"}</definedName>
    <definedName name="_e6" hidden="1">{"'Jan - March 2000'!$A$5:$J$46"}</definedName>
    <definedName name="_feb2" localSheetId="13" hidden="1">{"LBO Summary",#N/A,FALSE,"Summary"}</definedName>
    <definedName name="_feb2" hidden="1">{"LBO Summary",#N/A,FALSE,"Summary"}</definedName>
    <definedName name="_Fill" hidden="1">#REF!</definedName>
    <definedName name="_Fill1" hidden="1">#REF!</definedName>
    <definedName name="_xlnm._FilterDatabase" localSheetId="3" hidden="1">'1. F10'!$A$11:$J$65</definedName>
    <definedName name="_xlnm._FilterDatabase" localSheetId="4" hidden="1">'2. F20'!$A$11:$J$101</definedName>
    <definedName name="_xlnm._FilterDatabase" localSheetId="5" hidden="1">'3. F30'!$B$17:$N$265</definedName>
    <definedName name="_xlnm._FilterDatabase" localSheetId="17" hidden="1">'BS Mapping std'!$A$1:$N$341</definedName>
    <definedName name="_xlnm._FilterDatabase" localSheetId="18" hidden="1">'F30 mapping'!$A$1:$D$486</definedName>
    <definedName name="_xlnm._FilterDatabase" localSheetId="13" hidden="1">#REF!</definedName>
    <definedName name="_xlnm._FilterDatabase" localSheetId="16" hidden="1">'PL mapping Std'!$A$1:$I$151</definedName>
    <definedName name="_xlnm._FilterDatabase" localSheetId="0" hidden="1">'Trial Balance'!$A$14:$W$116</definedName>
    <definedName name="_xlnm._FilterDatabase" hidden="1">#REF!</definedName>
    <definedName name="_FY03" localSheetId="13" hidden="1">{"'Sheet1'!$A$1:$AI$34","'Sheet1'!$A$1:$AI$31","'Sheet1'!$B$2:$AM$25"}</definedName>
    <definedName name="_FY03" hidden="1">{"'Sheet1'!$A$1:$AI$34","'Sheet1'!$A$1:$AI$31","'Sheet1'!$B$2:$AM$25"}</definedName>
    <definedName name="_Key1" hidden="1">#REF!</definedName>
    <definedName name="_Key2" hidden="1">#REF!</definedName>
    <definedName name="_new2" localSheetId="13" hidden="1">{"LBO Summary",#N/A,FALSE,"Summary";"Income Statement",#N/A,FALSE,"Model";"Cash Flow",#N/A,FALSE,"Model";"Balance Sheet",#N/A,FALSE,"Model";"Working Capital",#N/A,FALSE,"Model";"Pro Forma Balance Sheets",#N/A,FALSE,"PFBS";"Debt Balances",#N/A,FALSE,"Model";"Fee Schedules",#N/A,FALSE,"Model"}</definedName>
    <definedName name="_new2" hidden="1">{"LBO Summary",#N/A,FALSE,"Summary";"Income Statement",#N/A,FALSE,"Model";"Cash Flow",#N/A,FALSE,"Model";"Balance Sheet",#N/A,FALSE,"Model";"Working Capital",#N/A,FALSE,"Model";"Pro Forma Balance Sheets",#N/A,FALSE,"PFBS";"Debt Balances",#N/A,FALSE,"Model";"Fee Schedules",#N/A,FALSE,"Model"}</definedName>
    <definedName name="_new3" localSheetId="13" hidden="1">{"LBO Summary",#N/A,FALSE,"Summary"}</definedName>
    <definedName name="_new3" hidden="1">{"LBO Summary",#N/A,FALSE,"Summary"}</definedName>
    <definedName name="_new4" localSheetId="13" hidden="1">{"LBO Summary",#N/A,FALSE,"Summary"}</definedName>
    <definedName name="_new4" hidden="1">{"LBO Summary",#N/A,FALSE,"Summary"}</definedName>
    <definedName name="_new5" localSheetId="13" hidden="1">{"assumptions",#N/A,FALSE,"Scenario 1";"valuation",#N/A,FALSE,"Scenario 1"}</definedName>
    <definedName name="_new5" hidden="1">{"assumptions",#N/A,FALSE,"Scenario 1";"valuation",#N/A,FALSE,"Scenario 1"}</definedName>
    <definedName name="_new6" localSheetId="13" hidden="1">{"LBO Summary",#N/A,FALSE,"Summary"}</definedName>
    <definedName name="_new6" hidden="1">{"LBO Summary",#N/A,FALSE,"Summary"}</definedName>
    <definedName name="_new7" localSheetId="13" hidden="1">{"LBO Summary",#N/A,FALSE,"Summary";"Income Statement",#N/A,FALSE,"Model";"Cash Flow",#N/A,FALSE,"Model";"Balance Sheet",#N/A,FALSE,"Model";"Working Capital",#N/A,FALSE,"Model";"Pro Forma Balance Sheets",#N/A,FALSE,"PFBS";"Debt Balances",#N/A,FALSE,"Model";"Fee Schedules",#N/A,FALSE,"Model"}</definedName>
    <definedName name="_new7" hidden="1">{"LBO Summary",#N/A,FALSE,"Summary";"Income Statement",#N/A,FALSE,"Model";"Cash Flow",#N/A,FALSE,"Model";"Balance Sheet",#N/A,FALSE,"Model";"Working Capital",#N/A,FALSE,"Model";"Pro Forma Balance Sheets",#N/A,FALSE,"PFBS";"Debt Balances",#N/A,FALSE,"Model";"Fee Schedules",#N/A,FALSE,"Model"}</definedName>
    <definedName name="_new8" localSheetId="13" hidden="1">{"Co1statements",#N/A,FALSE,"Cmpy1";"Co2statement",#N/A,FALSE,"Cmpy2";"co1pm",#N/A,FALSE,"Co1PM";"co2PM",#N/A,FALSE,"Co2PM";"value",#N/A,FALSE,"value";"opco",#N/A,FALSE,"NewSparkle";"adjusts",#N/A,FALSE,"Adjustments"}</definedName>
    <definedName name="_new8" hidden="1">{"Co1statements",#N/A,FALSE,"Cmpy1";"Co2statement",#N/A,FALSE,"Cmpy2";"co1pm",#N/A,FALSE,"Co1PM";"co2PM",#N/A,FALSE,"Co2PM";"value",#N/A,FALSE,"value";"opco",#N/A,FALSE,"NewSparkle";"adjusts",#N/A,FALSE,"Adjustments"}</definedName>
    <definedName name="_oijhc" localSheetId="13" hidden="1">{"IS_LCL_TV",#N/A,FALSE,"IS_Disc";"IS_TV_BUC",#N/A,FALSE,"IS_Disc";"IS_PRO_FM_BUC",#N/A,FALSE,"IS_Disc";"IS_PRO_NW",#N/A,FALSE,"IS_Disc"}</definedName>
    <definedName name="_oijhc" hidden="1">{"IS_LCL_TV",#N/A,FALSE,"IS_Disc";"IS_TV_BUC",#N/A,FALSE,"IS_Disc";"IS_PRO_FM_BUC",#N/A,FALSE,"IS_Disc";"IS_PRO_NW",#N/A,FALSE,"IS_Disc"}</definedName>
    <definedName name="_ok" localSheetId="13" hidden="1">{"BS_TH",#N/A,FALSE,"MPI_ConsBS_Adj";"Cumm_TH",#N/A,FALSE,"MPI_ConsCF_Adj"}</definedName>
    <definedName name="_ok" hidden="1">{"BS_TH",#N/A,FALSE,"MPI_ConsBS_Adj";"Cumm_TH",#N/A,FALSE,"MPI_ConsCF_Adj"}</definedName>
    <definedName name="_Order1" hidden="1">255</definedName>
    <definedName name="_Order2" hidden="1">0</definedName>
    <definedName name="_p0" localSheetId="13" hidden="1">{"Mnth_D_YTDA",#N/A,FALSE,"YTD_Calc";"Mnth_D_YTDA",#N/A,FALSE,"YTD_Calc";"YTD_Lei",#N/A,FALSE,"Mnth_Calc";"Mnth_Lei",#N/A,FALSE,"Mnth_Calc";"Diff_M",#N/A,FALSE,"Difference";"Diff_Cumm",#N/A,FALSE,"Difference";"Mnth_D_M",#N/A,FALSE,"Mnth_Calc"}</definedName>
    <definedName name="_p0" hidden="1">{"Mnth_D_YTDA",#N/A,FALSE,"YTD_Calc";"Mnth_D_YTDA",#N/A,FALSE,"YTD_Calc";"YTD_Lei",#N/A,FALSE,"Mnth_Calc";"Mnth_Lei",#N/A,FALSE,"Mnth_Calc";"Diff_M",#N/A,FALSE,"Difference";"Diff_Cumm",#N/A,FALSE,"Difference";"Mnth_D_M",#N/A,FALSE,"Mnth_Calc"}</definedName>
    <definedName name="_pd10" localSheetId="13" hidden="1">{"'Summary'!$A$1:$J$46"}</definedName>
    <definedName name="_pd10" hidden="1">{"'Summary'!$A$1:$J$46"}</definedName>
    <definedName name="_PD11" localSheetId="13" hidden="1">{"'Summary'!$A$1:$J$46"}</definedName>
    <definedName name="_PD11" hidden="1">{"'Summary'!$A$1:$J$46"}</definedName>
    <definedName name="_PNL2005" hidden="1">"AS2DocumentBrowse"</definedName>
    <definedName name="_poii" localSheetId="13" hidden="1">{#N/A,#N/A,FALSE,"Completion of MBudget"}</definedName>
    <definedName name="_poii" hidden="1">{#N/A,#N/A,FALSE,"Completion of MBudget"}</definedName>
    <definedName name="_pokjn" localSheetId="13" hidden="1">{"AS",#N/A,FALSE,"Dec_BS_Fnl";"LIAB",#N/A,FALSE,"Dec_BS_Fnl"}</definedName>
    <definedName name="_pokjn" hidden="1">{"AS",#N/A,FALSE,"Dec_BS_Fnl";"LIAB",#N/A,FALSE,"Dec_BS_Fnl"}</definedName>
    <definedName name="_qq2" localSheetId="13" hidden="1">{"CSheet",#N/A,FALSE,"C";"SmCap",#N/A,FALSE,"VAL1";"GulfCoast",#N/A,FALSE,"VAL1";"nav",#N/A,FALSE,"NAV";"Summary",#N/A,FALSE,"NAV"}</definedName>
    <definedName name="_qq2" hidden="1">{"CSheet",#N/A,FALSE,"C";"SmCap",#N/A,FALSE,"VAL1";"GulfCoast",#N/A,FALSE,"VAL1";"nav",#N/A,FALSE,"NAV";"Summary",#N/A,FALSE,"NAV"}</definedName>
    <definedName name="_R" localSheetId="13" hidden="1">{#N/A,#N/A,FALSE,"Ventes V.P. V.U.";#N/A,#N/A,FALSE,"Les Concurences";#N/A,#N/A,FALSE,"DACIA"}</definedName>
    <definedName name="_R" hidden="1">{#N/A,#N/A,FALSE,"Ventes V.P. V.U.";#N/A,#N/A,FALSE,"Les Concurences";#N/A,#N/A,FALSE,"DACIA"}</definedName>
    <definedName name="_re10" localSheetId="13" hidden="1">{#N/A,#N/A,FALSE,"EOC YTD ACTUAL";#N/A,#N/A,FALSE,"Distributor YTD Actual";#N/A,#N/A,FALSE,"Manufacturing YTD Actual";#N/A,#N/A,FALSE,"Service YTD Actual"}</definedName>
    <definedName name="_re10" hidden="1">{#N/A,#N/A,FALSE,"EOC YTD ACTUAL";#N/A,#N/A,FALSE,"Distributor YTD Actual";#N/A,#N/A,FALSE,"Manufacturing YTD Actual";#N/A,#N/A,FALSE,"Service YTD Actual"}</definedName>
    <definedName name="_Regression_Out" hidden="1">#REF!</definedName>
    <definedName name="_regression_out1" hidden="1">#REF!</definedName>
    <definedName name="_Regression_X" hidden="1">#REF!</definedName>
    <definedName name="_regression_x1" hidden="1">#REF!</definedName>
    <definedName name="_Regression_Y" hidden="1">#REF!</definedName>
    <definedName name="_regression_y1" hidden="1">#REF!</definedName>
    <definedName name="_s3" localSheetId="13" hidden="1">{#N/A,#N/A,FALSE,"Aging Summary";#N/A,#N/A,FALSE,"Ratio Analysis";#N/A,#N/A,FALSE,"Test 120 Day Accts";#N/A,#N/A,FALSE,"Tickmarks"}</definedName>
    <definedName name="_s3" hidden="1">{#N/A,#N/A,FALSE,"Aging Summary";#N/A,#N/A,FALSE,"Ratio Analysis";#N/A,#N/A,FALSE,"Test 120 Day Accts";#N/A,#N/A,FALSE,"Tickmarks"}</definedName>
    <definedName name="_s4" localSheetId="13" hidden="1">{#N/A,#N/A,FALSE,"Aging Summary";#N/A,#N/A,FALSE,"Ratio Analysis";#N/A,#N/A,FALSE,"Test 120 Day Accts";#N/A,#N/A,FALSE,"Tickmarks"}</definedName>
    <definedName name="_s4" hidden="1">{#N/A,#N/A,FALSE,"Aging Summary";#N/A,#N/A,FALSE,"Ratio Analysis";#N/A,#N/A,FALSE,"Test 120 Day Accts";#N/A,#N/A,FALSE,"Tickmarks"}</definedName>
    <definedName name="_SD30" localSheetId="13" hidden="1">{"'Summary'!$A$1:$J$46"}</definedName>
    <definedName name="_SD30" hidden="1">{"'Summary'!$A$1:$J$46"}</definedName>
    <definedName name="_Sort" hidden="1">#REF!</definedName>
    <definedName name="_Table1_In1" hidden="1">#REF!</definedName>
    <definedName name="_Table1_Out" hidden="1">#REF!</definedName>
    <definedName name="_Table2_In1" hidden="1">#REF!</definedName>
    <definedName name="_Table2_In2" hidden="1">#REF!</definedName>
    <definedName name="_Table2_Out" hidden="1">#REF!</definedName>
    <definedName name="_tghjm" localSheetId="13" hidden="1">{"Tages_D",#N/A,FALSE,"Tagesbericht";"Tages_PL",#N/A,FALSE,"Tagesbericht"}</definedName>
    <definedName name="_tghjm" hidden="1">{"Tages_D",#N/A,FALSE,"Tagesbericht";"Tages_PL",#N/A,FALSE,"Tagesbericht"}</definedName>
    <definedName name="_u18" localSheetId="13" hidden="1">{"Tages_D",#N/A,FALSE,"Tagesbericht";"Tages_PL",#N/A,FALSE,"Tagesbericht"}</definedName>
    <definedName name="_u18" hidden="1">{"Tages_D",#N/A,FALSE,"Tagesbericht";"Tages_PL",#N/A,FALSE,"Tagesbericht"}</definedName>
    <definedName name="_u20" localSheetId="13" hidden="1">{"fleisch",#N/A,FALSE,"WG HK";"food",#N/A,FALSE,"WG HK";"hartwaren",#N/A,FALSE,"WG HK";"weichwaren",#N/A,FALSE,"WG HK"}</definedName>
    <definedName name="_u20" hidden="1">{"fleisch",#N/A,FALSE,"WG HK";"food",#N/A,FALSE,"WG HK";"hartwaren",#N/A,FALSE,"WG HK";"weichwaren",#N/A,FALSE,"WG HK"}</definedName>
    <definedName name="_VB5" localSheetId="13" hidden="1">{#N/A,#N/A,FALSE,"Ventes V.P. V.U.";#N/A,#N/A,FALSE,"Les Concurences";#N/A,#N/A,FALSE,"DACIA"}</definedName>
    <definedName name="_VB5" hidden="1">{#N/A,#N/A,FALSE,"Ventes V.P. V.U.";#N/A,#N/A,FALSE,"Les Concurences";#N/A,#N/A,FALSE,"DACIA"}</definedName>
    <definedName name="_w1" localSheetId="13" hidden="1">{"weichwaren",#N/A,FALSE,"Liste 1";"hartwaren",#N/A,FALSE,"Liste 1";"food",#N/A,FALSE,"Liste 1";"fleisch",#N/A,FALSE,"Liste 1"}</definedName>
    <definedName name="_w1" hidden="1">{"weichwaren",#N/A,FALSE,"Liste 1";"hartwaren",#N/A,FALSE,"Liste 1";"food",#N/A,FALSE,"Liste 1";"fleisch",#N/A,FALSE,"Liste 1"}</definedName>
    <definedName name="_w2" localSheetId="13" hidden="1">{"TAG1AGMS",#N/A,FALSE,"TAG 1A"}</definedName>
    <definedName name="_w2" hidden="1">{"TAG1AGMS",#N/A,FALSE,"TAG 1A"}</definedName>
    <definedName name="_w3" localSheetId="13" hidden="1">{"Tages_D",#N/A,FALSE,"Tagesbericht";"Tages_PL",#N/A,FALSE,"Tagesbericht"}</definedName>
    <definedName name="_w3" hidden="1">{"Tages_D",#N/A,FALSE,"Tagesbericht";"Tages_PL",#N/A,FALSE,"Tagesbericht"}</definedName>
    <definedName name="_w4" localSheetId="13" hidden="1">{"fleisch",#N/A,FALSE,"WG HK";"food",#N/A,FALSE,"WG HK";"hartwaren",#N/A,FALSE,"WG HK";"weichwaren",#N/A,FALSE,"WG HK"}</definedName>
    <definedName name="_w4" hidden="1">{"fleisch",#N/A,FALSE,"WG HK";"food",#N/A,FALSE,"WG HK";"hartwaren",#N/A,FALSE,"WG HK";"weichwaren",#N/A,FALSE,"WG HK"}</definedName>
    <definedName name="_wrn1" localSheetId="13" hidden="1">{"Base_Economics",#N/A,FALSE,"BP Amoco Summary";"Base_MOD_CashFlows",#N/A,FALSE,"BP Amoco Summary"}</definedName>
    <definedName name="_wrn1" hidden="1">{"Base_Economics",#N/A,FALSE,"BP Amoco Summary";"Base_MOD_CashFlows",#N/A,FALSE,"BP Amoco Summary"}</definedName>
    <definedName name="_wrn2" localSheetId="13" hidden="1">{"BalSht_byMonth",#N/A,FALSE,"Legal Entity Bal Sht";"BalSht_byMonth",#N/A,FALSE,"Lyon_Corp Bal Sht";"BalSht_byMonth",#N/A,FALSE,"Fabrics Bal Sht";"BalSht_byMonth",#N/A,FALSE,"Prepreg Bal Sht";"AR_byMonth",#N/A,FALSE,"Legal Entity AR";"AR_byMonth",#N/A,FALSE,"Fabrics AR";"AR_byMonth",#N/A,FALSE,"Prepreg AR";"PPE_byMonth",#N/A,FALSE,"Legal Entity PP&amp;E";"PPE_byMonth",#N/A,FALSE,"Fabrics PP&amp;E";"PPE_byMonth",#N/A,FALSE,"Prepreg PP&amp;E";"INV_byMonth",#N/A,FALSE,"Legal Entity Inventory";"INV_byMonth",#N/A,FALSE,"Fabrics Inventory";"INV_byMonth",#N/A,FALSE,"Prepreg Inventory";"WC_byMonth",#N/A,FALSE,"Legal Entity WC Reserves";"WC_byMonth",#N/A,FALSE,"Fabrics WC Reserves";"WC_byMonth",#N/A,FALSE,"Prepreg WC Reserves";"RESTR_byMonth",#N/A,FALSE,"Restr. Detail";"DEBT_byMonth",#N/A,FALSE,"Debt";"CF_byMonth",#N/A,FALSE,"Legal Entity Cashflow";"CF_byMonth",#N/A,FALSE,"Lyon_Corp Cashflow";"CF_byMonth",#N/A,FALSE,"Fabrics Cashflow";"CF_byMonth",#N/A,FALSE,"Prepreg Cashflow";"IS_byMonth",#N/A,FALSE,"Legal Entity Inc Stmt";"IS_byMonth",#N/A,FALSE,"Lyon_Corp Inc Stmt";"IS_byMonth",#N/A,FALSE,"Fabrics Total Inc Stmt";"IS_byMonth",#N/A,FALSE,"Architectural";"IS_byMonth",#N/A,FALSE,"Reinforcement for Composites";"IS_byMonth",#N/A,FALSE,"Ballistics";"IS_byMonth",#N/A,FALSE,"Electrical";"IS_byMonth",#N/A,FALSE,"Protection";"IS_byMonth",#N/A,FALSE,"General Industrial";"IS_byMonth",#N/A,FALSE,"Total Prepreg Inc Stmt"}</definedName>
    <definedName name="_wrn2" hidden="1">{"BalSht_byMonth",#N/A,FALSE,"Legal Entity Bal Sht";"BalSht_byMonth",#N/A,FALSE,"Lyon_Corp Bal Sht";"BalSht_byMonth",#N/A,FALSE,"Fabrics Bal Sht";"BalSht_byMonth",#N/A,FALSE,"Prepreg Bal Sht";"AR_byMonth",#N/A,FALSE,"Legal Entity AR";"AR_byMonth",#N/A,FALSE,"Fabrics AR";"AR_byMonth",#N/A,FALSE,"Prepreg AR";"PPE_byMonth",#N/A,FALSE,"Legal Entity PP&amp;E";"PPE_byMonth",#N/A,FALSE,"Fabrics PP&amp;E";"PPE_byMonth",#N/A,FALSE,"Prepreg PP&amp;E";"INV_byMonth",#N/A,FALSE,"Legal Entity Inventory";"INV_byMonth",#N/A,FALSE,"Fabrics Inventory";"INV_byMonth",#N/A,FALSE,"Prepreg Inventory";"WC_byMonth",#N/A,FALSE,"Legal Entity WC Reserves";"WC_byMonth",#N/A,FALSE,"Fabrics WC Reserves";"WC_byMonth",#N/A,FALSE,"Prepreg WC Reserves";"RESTR_byMonth",#N/A,FALSE,"Restr. Detail";"DEBT_byMonth",#N/A,FALSE,"Debt";"CF_byMonth",#N/A,FALSE,"Legal Entity Cashflow";"CF_byMonth",#N/A,FALSE,"Lyon_Corp Cashflow";"CF_byMonth",#N/A,FALSE,"Fabrics Cashflow";"CF_byMonth",#N/A,FALSE,"Prepreg Cashflow";"IS_byMonth",#N/A,FALSE,"Legal Entity Inc Stmt";"IS_byMonth",#N/A,FALSE,"Lyon_Corp Inc Stmt";"IS_byMonth",#N/A,FALSE,"Fabrics Total Inc Stmt";"IS_byMonth",#N/A,FALSE,"Architectural";"IS_byMonth",#N/A,FALSE,"Reinforcement for Composites";"IS_byMonth",#N/A,FALSE,"Ballistics";"IS_byMonth",#N/A,FALSE,"Electrical";"IS_byMonth",#N/A,FALSE,"Protection";"IS_byMonth",#N/A,FALSE,"General Industrial";"IS_byMonth",#N/A,FALSE,"Total Prepreg Inc Stmt"}</definedName>
    <definedName name="_wrn3" localSheetId="13"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_wrn3"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_wrn4" localSheetId="13"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_wrn4"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_wrn6" localSheetId="13" hidden="1">{"BalSht_Report",#N/A,FALSE,"Legal Entity Bal Sht";"BalSht_Report",#N/A,FALSE,"Lyon_Corp Bal Sht";"BalSht_Report",#N/A,FALSE,"Fabrics Bal Sht";"BalSht_Report",#N/A,FALSE,"Prepreg Bal Sht";"AR_Monthly",#N/A,FALSE,"Legal Entity AR";"AR_Monthly",#N/A,FALSE,"Fabrics AR";"AR_Monthly",#N/A,FALSE,"Prepreg AR";"PPE_Report",#N/A,FALSE,"Legal Entity PP&amp;E";"PPE_Report",#N/A,FALSE,"Fabrics PP&amp;E";"PPE_Report",#N/A,FALSE,"Prepreg PP&amp;E";"INV_Report",#N/A,FALSE,"Legal Entity Inventory";"INV_Report",#N/A,FALSE,"Fabrics Inventory";"INV_Report",#N/A,FALSE,"Prepreg Inventory";"WC_Report",#N/A,FALSE,"Legal Entity WC Reserves";"WC_Report",#N/A,FALSE,"Fabrics WC Reserves";"WC_Report",#N/A,FALSE,"Prepreg WC Reserves";"RESTR_byMonth",#N/A,FALSE,"Restr. Detail";"DEBT_Report",#N/A,FALSE,"Debt";"CF_Report",#N/A,FALSE,"Legal Entity Cashflow";"CF_Report",#N/A,FALSE,"Lyon_Corp Cashflow";"CF_Report",#N/A,FALSE,"Fabrics Cashflow";"CF_Report",#N/A,FALSE,"Prepreg Cashflow";"IS_Report",#N/A,FALSE,"Legal Entity Inc Stmt";"IS_Report",#N/A,FALSE,"Lyon_Corp Inc Stmt";"IS_Report",#N/A,FALSE,"Fabrics Total Inc Stmt";"IS_prod",#N/A,FALSE,"Fabrics Total Inc Stmt";"IS_Report",#N/A,FALSE,"Architectural";"IS_Report",#N/A,FALSE,"Reinforcement for Composites";"IS_Report",#N/A,FALSE,"Electrical";"IS_Report",#N/A,FALSE,"Ballistics";"IS_Report",#N/A,FALSE,"Protection";"IS_Report",#N/A,FALSE,"General Industrial";"IS_Report",#N/A,FALSE,"Total Prepreg Inc Stmt";"IC_AR",#N/A,FALSE,"Intercompany";"IC_AP",#N/A,FALSE,"Intercompany";"IC_DropShip",#N/A,FALSE,"Intercompany";"IC_Intermed",#N/A,FALSE,"Intercompany";"IC_Invtran",#N/A,FALSE,"Intercompany";"hdcount_actual",#N/A,FALSE,"Headcount";"TopSales",#N/A,FALSE,"TopSales"}</definedName>
    <definedName name="_wrn6" hidden="1">{"BalSht_Report",#N/A,FALSE,"Legal Entity Bal Sht";"BalSht_Report",#N/A,FALSE,"Lyon_Corp Bal Sht";"BalSht_Report",#N/A,FALSE,"Fabrics Bal Sht";"BalSht_Report",#N/A,FALSE,"Prepreg Bal Sht";"AR_Monthly",#N/A,FALSE,"Legal Entity AR";"AR_Monthly",#N/A,FALSE,"Fabrics AR";"AR_Monthly",#N/A,FALSE,"Prepreg AR";"PPE_Report",#N/A,FALSE,"Legal Entity PP&amp;E";"PPE_Report",#N/A,FALSE,"Fabrics PP&amp;E";"PPE_Report",#N/A,FALSE,"Prepreg PP&amp;E";"INV_Report",#N/A,FALSE,"Legal Entity Inventory";"INV_Report",#N/A,FALSE,"Fabrics Inventory";"INV_Report",#N/A,FALSE,"Prepreg Inventory";"WC_Report",#N/A,FALSE,"Legal Entity WC Reserves";"WC_Report",#N/A,FALSE,"Fabrics WC Reserves";"WC_Report",#N/A,FALSE,"Prepreg WC Reserves";"RESTR_byMonth",#N/A,FALSE,"Restr. Detail";"DEBT_Report",#N/A,FALSE,"Debt";"CF_Report",#N/A,FALSE,"Legal Entity Cashflow";"CF_Report",#N/A,FALSE,"Lyon_Corp Cashflow";"CF_Report",#N/A,FALSE,"Fabrics Cashflow";"CF_Report",#N/A,FALSE,"Prepreg Cashflow";"IS_Report",#N/A,FALSE,"Legal Entity Inc Stmt";"IS_Report",#N/A,FALSE,"Lyon_Corp Inc Stmt";"IS_Report",#N/A,FALSE,"Fabrics Total Inc Stmt";"IS_prod",#N/A,FALSE,"Fabrics Total Inc Stmt";"IS_Report",#N/A,FALSE,"Architectural";"IS_Report",#N/A,FALSE,"Reinforcement for Composites";"IS_Report",#N/A,FALSE,"Electrical";"IS_Report",#N/A,FALSE,"Ballistics";"IS_Report",#N/A,FALSE,"Protection";"IS_Report",#N/A,FALSE,"General Industrial";"IS_Report",#N/A,FALSE,"Total Prepreg Inc Stmt";"IC_AR",#N/A,FALSE,"Intercompany";"IC_AP",#N/A,FALSE,"Intercompany";"IC_DropShip",#N/A,FALSE,"Intercompany";"IC_Intermed",#N/A,FALSE,"Intercompany";"IC_Invtran",#N/A,FALSE,"Intercompany";"hdcount_actual",#N/A,FALSE,"Headcount";"TopSales",#N/A,FALSE,"TopSales"}</definedName>
    <definedName name="_x" hidden="1">#REF!</definedName>
    <definedName name="_x1" localSheetId="13" hidden="1">{#N/A,#N/A,FALSE,"Cover";#N/A,#N/A,FALSE,"1. Conversion Cost Summary";#N/A,#N/A,FALSE,"2. CC YE Forecast INV ";#N/A,#N/A,FALSE,"3. CC YE Forecast ROM";#N/A,#N/A,FALSE,"4.CC YE FORECAST ROM+INV";#N/A,#N/A,FALSE,"5. Material Cost";#N/A,#N/A,FALSE,"6. Waste Calculation"}</definedName>
    <definedName name="_x1" hidden="1">{#N/A,#N/A,FALSE,"Cover";#N/A,#N/A,FALSE,"1. Conversion Cost Summary";#N/A,#N/A,FALSE,"2. CC YE Forecast INV ";#N/A,#N/A,FALSE,"3. CC YE Forecast ROM";#N/A,#N/A,FALSE,"4.CC YE FORECAST ROM+INV";#N/A,#N/A,FALSE,"5. Material Cost";#N/A,#N/A,FALSE,"6. Waste Calculation"}</definedName>
    <definedName name="_x10" localSheetId="13" hidden="1">{#N/A,#N/A,FALSE,"Cover";#N/A,#N/A,FALSE,"1. Conversion Cost Summary";#N/A,#N/A,FALSE,"2. CC YE Forecast INV ";#N/A,#N/A,FALSE,"3. CC YE Forecast ROM";#N/A,#N/A,FALSE,"4.CC YE FORECAST ROM+INV";#N/A,#N/A,FALSE,"5. Material Cost";#N/A,#N/A,FALSE,"6. Waste Calculation"}</definedName>
    <definedName name="_x10" hidden="1">{#N/A,#N/A,FALSE,"Cover";#N/A,#N/A,FALSE,"1. Conversion Cost Summary";#N/A,#N/A,FALSE,"2. CC YE Forecast INV ";#N/A,#N/A,FALSE,"3. CC YE Forecast ROM";#N/A,#N/A,FALSE,"4.CC YE FORECAST ROM+INV";#N/A,#N/A,FALSE,"5. Material Cost";#N/A,#N/A,FALSE,"6. Waste Calculation"}</definedName>
    <definedName name="_x11" localSheetId="13" hidden="1">{"Hw_All",#N/A,FALSE,"Hollywood FF";"HwFF_Tech",#N/A,FALSE,"Hollywood FF";"HwFF_PerMille",#N/A,FALSE,"Hollywood FF";"HwFF_Pricing",#N/A,FALSE,"Hollywood FF"}</definedName>
    <definedName name="_x11" hidden="1">{"Hw_All",#N/A,FALSE,"Hollywood FF";"HwFF_Tech",#N/A,FALSE,"Hollywood FF";"HwFF_PerMille",#N/A,FALSE,"Hollywood FF";"HwFF_Pricing",#N/A,FALSE,"Hollywood FF"}</definedName>
    <definedName name="_x12" localSheetId="13" hidden="1">{"K100_All",#N/A,FALSE,"Kent 100`s";"K100_Tech",#N/A,FALSE,"Kent 100`s";"K100_Pricing",#N/A,FALSE,"Kent 100`s";"K100_PerMille",#N/A,FALSE,"Kent 100`s"}</definedName>
    <definedName name="_x12" hidden="1">{"K100_All",#N/A,FALSE,"Kent 100`s";"K100_Tech",#N/A,FALSE,"Kent 100`s";"K100_Pricing",#N/A,FALSE,"Kent 100`s";"K100_PerMille",#N/A,FALSE,"Kent 100`s"}</definedName>
    <definedName name="_x2" localSheetId="13" hidden="1">{"'Jan - March 2000'!$A$5:$J$46"}</definedName>
    <definedName name="_x2" hidden="1">{"'Jan - March 2000'!$A$5:$J$46"}</definedName>
    <definedName name="_x3" localSheetId="13" hidden="1">{"'Jan - March 2000'!$A$5:$J$46"}</definedName>
    <definedName name="_x3" hidden="1">{"'Jan - March 2000'!$A$5:$J$46"}</definedName>
    <definedName name="_x4" localSheetId="13" hidden="1">{"'Jan - March 2000'!$A$5:$J$46"}</definedName>
    <definedName name="_x4" hidden="1">{"'Jan - March 2000'!$A$5:$J$46"}</definedName>
    <definedName name="_x5" localSheetId="13" hidden="1">{"'Jan - March 2000'!$A$5:$J$46"}</definedName>
    <definedName name="_x5" hidden="1">{"'Jan - March 2000'!$A$5:$J$46"}</definedName>
    <definedName name="_x6" localSheetId="13" hidden="1">{"'Jan - March 2000'!$A$5:$J$46"}</definedName>
    <definedName name="_x6" hidden="1">{"'Jan - March 2000'!$A$5:$J$46"}</definedName>
    <definedName name="_x8" localSheetId="13" hidden="1">{"'Jan - March 2000'!$A$5:$J$46"}</definedName>
    <definedName name="_x8" hidden="1">{"'Jan - March 2000'!$A$5:$J$46"}</definedName>
    <definedName name="_x9" localSheetId="13" hidden="1">{#N/A,#N/A,FALSE,"Cover";#N/A,#N/A,FALSE,"1. Conversion Cost Summary";#N/A,#N/A,FALSE,"2. CC YE Forecast INV ";#N/A,#N/A,FALSE,"3. CC YE Forecast ROM";#N/A,#N/A,FALSE,"4.CC YE FORECAST ROM+INV";#N/A,#N/A,FALSE,"5. Material Cost";#N/A,#N/A,FALSE,"6. Waste Calculation"}</definedName>
    <definedName name="_x9" hidden="1">{#N/A,#N/A,FALSE,"Cover";#N/A,#N/A,FALSE,"1. Conversion Cost Summary";#N/A,#N/A,FALSE,"2. CC YE Forecast INV ";#N/A,#N/A,FALSE,"3. CC YE Forecast ROM";#N/A,#N/A,FALSE,"4.CC YE FORECAST ROM+INV";#N/A,#N/A,FALSE,"5. Material Cost";#N/A,#N/A,FALSE,"6. Waste Calculation"}</definedName>
    <definedName name="_y1" localSheetId="13" hidden="1">{#N/A,#N/A,FALSE,"Cover";#N/A,#N/A,FALSE,"1. Conversion Cost Summary";#N/A,#N/A,FALSE,"2. CC YE Forecast INV ";#N/A,#N/A,FALSE,"3. CC YE Forecast ROM";#N/A,#N/A,FALSE,"4.CC YE FORECAST ROM+INV";#N/A,#N/A,FALSE,"5. Material Cost";#N/A,#N/A,FALSE,"6. Waste Calculation"}</definedName>
    <definedName name="_y1" hidden="1">{#N/A,#N/A,FALSE,"Cover";#N/A,#N/A,FALSE,"1. Conversion Cost Summary";#N/A,#N/A,FALSE,"2. CC YE Forecast INV ";#N/A,#N/A,FALSE,"3. CC YE Forecast ROM";#N/A,#N/A,FALSE,"4.CC YE FORECAST ROM+INV";#N/A,#N/A,FALSE,"5. Material Cost";#N/A,#N/A,FALSE,"6. Waste Calculation"}</definedName>
    <definedName name="a" localSheetId="13" hidden="1">{"'Jan - March 2000'!$A$5:$J$46"}</definedName>
    <definedName name="a" hidden="1">{"'Jan - March 2000'!$A$5:$J$46"}</definedName>
    <definedName name="aa" localSheetId="13" hidden="1">{#N/A,#N/A,FALSE,"Inhalt";#N/A,#N/A,FALSE,"Kommentar";#N/A,#N/A,FALSE,"Ergebnisrechnung";#N/A,#N/A,FALSE,"Bilanz";#N/A,#N/A,FALSE,"Umsatz";#N/A,#N/A,FALSE,"Absatz";#N/A,#N/A,FALSE,"Preise";#N/A,#N/A,FALSE,"DB absolut";#N/A,#N/A,FALSE,"DB2 je SGB";#N/A,#N/A,FALSE,"Kennzahlen";#N/A,#N/A,FALSE,"Investitionen"}</definedName>
    <definedName name="aa" hidden="1">{#N/A,#N/A,FALSE,"Inhalt";#N/A,#N/A,FALSE,"Kommentar";#N/A,#N/A,FALSE,"Ergebnisrechnung";#N/A,#N/A,FALSE,"Bilanz";#N/A,#N/A,FALSE,"Umsatz";#N/A,#N/A,FALSE,"Absatz";#N/A,#N/A,FALSE,"Preise";#N/A,#N/A,FALSE,"DB absolut";#N/A,#N/A,FALSE,"DB2 je SGB";#N/A,#N/A,FALSE,"Kennzahlen";#N/A,#N/A,FALSE,"Investitionen"}</definedName>
    <definedName name="aaa" localSheetId="13" hidden="1">{#N/A,#N/A,FALSE,"Completion of MBudget"}</definedName>
    <definedName name="aaa" hidden="1">{#N/A,#N/A,FALSE,"Completion of MBudget"}</definedName>
    <definedName name="AAA_DOCTOPS" hidden="1">"AAA_SET"</definedName>
    <definedName name="AAA_duser" hidden="1">"OFF"</definedName>
    <definedName name="aaaa" localSheetId="13" hidden="1">{"Meas",#N/A,FALSE,"Tot Europe"}</definedName>
    <definedName name="aaaa" hidden="1">{"Meas",#N/A,FALSE,"Tot Europe"}</definedName>
    <definedName name="aaaaa" localSheetId="13" hidden="1">{#N/A,#N/A,FALSE,"Completion of MBudget"}</definedName>
    <definedName name="aaaaa" hidden="1">{#N/A,#N/A,FALSE,"Completion of MBudget"}</definedName>
    <definedName name="aaaaaaaa" localSheetId="13" hidden="1">{"Tages_D",#N/A,FALSE,"Tagesbericht";"Tages_PL",#N/A,FALSE,"Tagesbericht"}</definedName>
    <definedName name="aaaaaaaa" hidden="1">{"Tages_D",#N/A,FALSE,"Tagesbericht";"Tages_PL",#N/A,FALSE,"Tagesbericht"}</definedName>
    <definedName name="AAAAAAAAAAAAAAAAAA" localSheetId="13" hidden="1">{#N/A,#N/A,FALSE,"Aging Summary";#N/A,#N/A,FALSE,"Ratio Analysis";#N/A,#N/A,FALSE,"Test 120 Day Accts";#N/A,#N/A,FALSE,"Tickmarks"}</definedName>
    <definedName name="AAAAAAAAAAAAAAAAAA" hidden="1">{#N/A,#N/A,FALSE,"Aging Summary";#N/A,#N/A,FALSE,"Ratio Analysis";#N/A,#N/A,FALSE,"Test 120 Day Accts";#N/A,#N/A,FALSE,"Tickmarks"}</definedName>
    <definedName name="aaaaaaaaaaaaaaaaaaaaaaaaaa" localSheetId="13" hidden="1">{"Meas",#N/A,FALSE,"Tot Europe"}</definedName>
    <definedName name="aaaaaaaaaaaaaaaaaaaaaaaaaa" hidden="1">{"Meas",#N/A,FALSE,"Tot Europe"}</definedName>
    <definedName name="AAB_Addin5" hidden="1">"AAB_Description for addin 5,Description for addin 5,Description for addin 5,Description for addin 5,Description for addin 5,Description for addin 5"</definedName>
    <definedName name="AAB_GSPPG" hidden="1">"AAB_Goldman Sachs PPG Chart Utilities 1.0g"</definedName>
    <definedName name="aawe" localSheetId="13" hidden="1">{"weichwaren",#N/A,FALSE,"Liste 1";"hartwaren",#N/A,FALSE,"Liste 1";"food",#N/A,FALSE,"Liste 1";"fleisch",#N/A,FALSE,"Liste 1"}</definedName>
    <definedName name="aawe" hidden="1">{"weichwaren",#N/A,FALSE,"Liste 1";"hartwaren",#N/A,FALSE,"Liste 1";"food",#N/A,FALSE,"Liste 1";"fleisch",#N/A,FALSE,"Liste 1"}</definedName>
    <definedName name="aaww" localSheetId="13" hidden="1">{"weichwaren",#N/A,FALSE,"Liste 1";"hartwaren",#N/A,FALSE,"Liste 1";"food",#N/A,FALSE,"Liste 1";"fleisch",#N/A,FALSE,"Liste 1"}</definedName>
    <definedName name="aaww" hidden="1">{"weichwaren",#N/A,FALSE,"Liste 1";"hartwaren",#N/A,FALSE,"Liste 1";"food",#N/A,FALSE,"Liste 1";"fleisch",#N/A,FALSE,"Liste 1"}</definedName>
    <definedName name="AccessDatabase" hidden="1">"C:\My Documents\MAUI MALL1.mdb"</definedName>
    <definedName name="actuale" localSheetId="13" hidden="1">{"'Jan - March 2000'!$A$5:$J$46"}</definedName>
    <definedName name="actuale" hidden="1">{"'Jan - March 2000'!$A$5:$J$46"}</definedName>
    <definedName name="ACwvu.CapersView." hidden="1">#REF!</definedName>
    <definedName name="ACwvu.Japan_Capers_Ed_Pub." hidden="1">#REF!</definedName>
    <definedName name="ACwvu.KJP_CC." hidden="1">#REF!</definedName>
    <definedName name="ACwvu.vi1." hidden="1">#REF!</definedName>
    <definedName name="ada" localSheetId="13" hidden="1">{#N/A,#N/A,FALSE,"Ventes V.P. V.U.";#N/A,#N/A,FALSE,"Les Concurences";#N/A,#N/A,FALSE,"DACIA"}</definedName>
    <definedName name="ada" hidden="1">{#N/A,#N/A,FALSE,"Ventes V.P. V.U.";#N/A,#N/A,FALSE,"Les Concurences";#N/A,#N/A,FALSE,"DACIA"}</definedName>
    <definedName name="adf" localSheetId="13" hidden="1">{#N/A,#N/A,FALSE,"Ventes V.P. V.U.";#N/A,#N/A,FALSE,"Les Concurences";#N/A,#N/A,FALSE,"DACIA"}</definedName>
    <definedName name="adf" hidden="1">{#N/A,#N/A,FALSE,"Ventes V.P. V.U.";#N/A,#N/A,FALSE,"Les Concurences";#N/A,#N/A,FALSE,"DACIA"}</definedName>
    <definedName name="adfadf" localSheetId="13" hidden="1">{"Meas",#N/A,FALSE,"Tot Europe"}</definedName>
    <definedName name="adfadf" hidden="1">{"Meas",#N/A,FALSE,"Tot Europe"}</definedName>
    <definedName name="adfafasfafafasdfd" localSheetId="13" hidden="1">{"Meas",#N/A,FALSE,"Tot Europe"}</definedName>
    <definedName name="adfafasfafafasdfd" hidden="1">{"Meas",#N/A,FALSE,"Tot Europe"}</definedName>
    <definedName name="adfasdf" hidden="1">#REF!,#REF!</definedName>
    <definedName name="adfasdfasdfasdfasdf" localSheetId="13" hidden="1">{"Red",#N/A,FALSE,"Tot Europe"}</definedName>
    <definedName name="adfasdfasdfasdfasdf" hidden="1">{"Red",#N/A,FALSE,"Tot Europe"}</definedName>
    <definedName name="adkkdld" localSheetId="13" hidden="1">{"weichwaren",#N/A,FALSE,"Liste 1";"hartwaren",#N/A,FALSE,"Liste 1";"food",#N/A,FALSE,"Liste 1";"fleisch",#N/A,FALSE,"Liste 1"}</definedName>
    <definedName name="adkkdld" hidden="1">{"weichwaren",#N/A,FALSE,"Liste 1";"hartwaren",#N/A,FALSE,"Liste 1";"food",#N/A,FALSE,"Liste 1";"fleisch",#N/A,FALSE,"Liste 1"}</definedName>
    <definedName name="aewr" localSheetId="13" hidden="1">{"mgmt forecast",#N/A,FALSE,"Mgmt Forecast";"dcf table",#N/A,FALSE,"Mgmt Forecast";"sensitivity",#N/A,FALSE,"Mgmt Forecast";"table inputs",#N/A,FALSE,"Mgmt Forecast";"calculations",#N/A,FALSE,"Mgmt Forecast"}</definedName>
    <definedName name="aewr" hidden="1">{"mgmt forecast",#N/A,FALSE,"Mgmt Forecast";"dcf table",#N/A,FALSE,"Mgmt Forecast";"sensitivity",#N/A,FALSE,"Mgmt Forecast";"table inputs",#N/A,FALSE,"Mgmt Forecast";"calculations",#N/A,FALSE,"Mgmt Forecast"}</definedName>
    <definedName name="AG_Fill" hidden="1">#REF!</definedName>
    <definedName name="AGING_RP" localSheetId="13" hidden="1">{"AS",#N/A,FALSE,"Dec_BS";"LIAB",#N/A,FALSE,"Dec_BS"}</definedName>
    <definedName name="AGING_RP" hidden="1">{"AS",#N/A,FALSE,"Dec_BS";"LIAB",#N/A,FALSE,"Dec_BS"}</definedName>
    <definedName name="aging_rp1" localSheetId="13" hidden="1">{"AS",#N/A,FALSE,"Dec_BS";"LIAB",#N/A,FALSE,"Dec_BS"}</definedName>
    <definedName name="aging_rp1" hidden="1">{"AS",#N/A,FALSE,"Dec_BS";"LIAB",#N/A,FALSE,"Dec_BS"}</definedName>
    <definedName name="ai" localSheetId="13" hidden="1">{#N/A,#N/A,TRUE,"Inhalt";#N/A,#N/A,TRUE,"Kommentar";#N/A,#N/A,TRUE,"Prämissen";#N/A,#N/A,TRUE,"Kurse";#N/A,#N/A,TRUE,"Ergebnisrechnung";#N/A,#N/A,TRUE,"Südzuckerschema";#N/A,#N/A,TRUE,"1.Entwurf";#N/A,#N/A,TRUE,"Vergl. Jahresüberschüsse";#N/A,#N/A,TRUE,"Ergebnisse ATS";#N/A,#N/A,TRUE,"Ergebnisse LW";#N/A,#N/A,TRUE,"Investitionen";#N/A,#N/A,TRUE,"Personal";#N/A,#N/A,TRUE,"Kennzahlen Zucker"}</definedName>
    <definedName name="ai" hidden="1">{#N/A,#N/A,TRUE,"Inhalt";#N/A,#N/A,TRUE,"Kommentar";#N/A,#N/A,TRUE,"Prämissen";#N/A,#N/A,TRUE,"Kurse";#N/A,#N/A,TRUE,"Ergebnisrechnung";#N/A,#N/A,TRUE,"Südzuckerschema";#N/A,#N/A,TRUE,"1.Entwurf";#N/A,#N/A,TRUE,"Vergl. Jahresüberschüsse";#N/A,#N/A,TRUE,"Ergebnisse ATS";#N/A,#N/A,TRUE,"Ergebnisse LW";#N/A,#N/A,TRUE,"Investitionen";#N/A,#N/A,TRUE,"Personal";#N/A,#N/A,TRUE,"Kennzahlen Zucker"}</definedName>
    <definedName name="akdkdkdkdkdkdkdkdkdkdkddkd" localSheetId="13" hidden="1">{"Meas",#N/A,FALSE,"Tot Europe"}</definedName>
    <definedName name="akdkdkdkdkdkdkdkdkdkdkddkd" hidden="1">{"Meas",#N/A,FALSE,"Tot Europe"}</definedName>
    <definedName name="AKSABBVSD" hidden="1">#REF!</definedName>
    <definedName name="alkdfjaklöfj" localSheetId="13" hidden="1">{"Red",#N/A,FALSE,"Tot Europe"}</definedName>
    <definedName name="alkdfjaklöfj" hidden="1">{"Red",#N/A,FALSE,"Tot Europe"}</definedName>
    <definedName name="altceva" localSheetId="13" hidden="1">{"weichwaren",#N/A,FALSE,"Liste 1";"hartwaren",#N/A,FALSE,"Liste 1";"food",#N/A,FALSE,"Liste 1";"fleisch",#N/A,FALSE,"Liste 1"}</definedName>
    <definedName name="altceva" hidden="1">{"weichwaren",#N/A,FALSE,"Liste 1";"hartwaren",#N/A,FALSE,"Liste 1";"food",#N/A,FALSE,"Liste 1";"fleisch",#N/A,FALSE,"Liste 1"}</definedName>
    <definedName name="Altersstruktur" localSheetId="13" hidden="1">{#N/A,#N/A,FALSE,"Inhalt";#N/A,#N/A,FALSE,"Kommentar";#N/A,#N/A,FALSE,"Ergebnisrechnung";#N/A,#N/A,FALSE,"Bilanz";#N/A,#N/A,FALSE,"Absatz";#N/A,#N/A,FALSE,"Umsatz";#N/A,#N/A,FALSE,"Preise";#N/A,#N/A,FALSE,"Kennzahlen"}</definedName>
    <definedName name="Altersstruktur" hidden="1">{#N/A,#N/A,FALSE,"Inhalt";#N/A,#N/A,FALSE,"Kommentar";#N/A,#N/A,FALSE,"Ergebnisrechnung";#N/A,#N/A,FALSE,"Bilanz";#N/A,#N/A,FALSE,"Absatz";#N/A,#N/A,FALSE,"Umsatz";#N/A,#N/A,FALSE,"Preise";#N/A,#N/A,FALSE,"Kennzahlen"}</definedName>
    <definedName name="andi" localSheetId="13"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andi"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ANLAGEN_Detail" localSheetId="13" hidden="1">{#N/A,#N/A,FALSE,"Grafik Vermögen";#N/A,#N/A,FALSE,"Grafik Finanz";#N/A,#N/A,FALSE,"Grafik Erfolg"}</definedName>
    <definedName name="ANLAGEN_Detail" hidden="1">{#N/A,#N/A,FALSE,"Grafik Vermögen";#N/A,#N/A,FALSE,"Grafik Finanz";#N/A,#N/A,FALSE,"Grafik Erfolg"}</definedName>
    <definedName name="ANMDS" localSheetId="13" hidden="1">{#N/A,#N/A,FALSE,"Virgin Flightdeck"}</definedName>
    <definedName name="ANMDS" hidden="1">{#N/A,#N/A,FALSE,"Virgin Flightdeck"}</definedName>
    <definedName name="anscount" hidden="1">1</definedName>
    <definedName name="aqna" localSheetId="13" hidden="1">{#N/A,#N/A,FALSE,"Ventes V.P. V.U.";#N/A,#N/A,FALSE,"Les Concurences";#N/A,#N/A,FALSE,"DACIA"}</definedName>
    <definedName name="aqna" hidden="1">{#N/A,#N/A,FALSE,"Ventes V.P. V.U.";#N/A,#N/A,FALSE,"Les Concurences";#N/A,#N/A,FALSE,"DACIA"}</definedName>
    <definedName name="as" hidden="1">13</definedName>
    <definedName name="AS2DocOpenMode" hidden="1">"AS2DocumentBrowse"</definedName>
    <definedName name="AS2HasNoAutoHeaderFooter" hidden="1">" "</definedName>
    <definedName name="AS2ReportLS" hidden="1">1</definedName>
    <definedName name="AS2StaticLS" hidden="1">#REF!</definedName>
    <definedName name="AS2SyncStepLS" hidden="1">0</definedName>
    <definedName name="AS2TickmarkLS" hidden="1">#REF!</definedName>
    <definedName name="AS2VersionLS" hidden="1">300</definedName>
    <definedName name="asasdasda" localSheetId="13" hidden="1">{#N/A,#N/A,FALSE,"Inhalt 1. Fassung";#N/A,#N/A,FALSE,"Ergebnisrechnung";#N/A,#N/A,FALSE,"Bilanz";#N/A,#N/A,FALSE,"Personal"}</definedName>
    <definedName name="asasdasda" hidden="1">{#N/A,#N/A,FALSE,"Inhalt 1. Fassung";#N/A,#N/A,FALSE,"Ergebnisrechnung";#N/A,#N/A,FALSE,"Bilanz";#N/A,#N/A,FALSE,"Personal"}</definedName>
    <definedName name="asd" localSheetId="13" hidden="1">{#N/A,#N/A,FALSE,"Virgin Flightdeck"}</definedName>
    <definedName name="asd" hidden="1">{#N/A,#N/A,FALSE,"Virgin Flightdeck"}</definedName>
    <definedName name="asda" localSheetId="13" hidden="1">{"AS",#N/A,FALSE,"Dec_BS";"LIAB",#N/A,FALSE,"Dec_BS"}</definedName>
    <definedName name="asda" hidden="1">{"AS",#N/A,FALSE,"Dec_BS";"LIAB",#N/A,FALSE,"Dec_BS"}</definedName>
    <definedName name="asdad" localSheetId="13" hidden="1">{"AS",#N/A,FALSE,"Dec_BS_Fnl";"LIAB",#N/A,FALSE,"Dec_BS_Fnl"}</definedName>
    <definedName name="asdad" hidden="1">{"AS",#N/A,FALSE,"Dec_BS_Fnl";"LIAB",#N/A,FALSE,"Dec_BS_Fnl"}</definedName>
    <definedName name="asdadsad" localSheetId="13" hidden="1">{"AS",#N/A,FALSE,"Dec_BS";"LIAB",#N/A,FALSE,"Dec_BS"}</definedName>
    <definedName name="asdadsad" hidden="1">{"AS",#N/A,FALSE,"Dec_BS";"LIAB",#N/A,FALSE,"Dec_BS"}</definedName>
    <definedName name="asdf" hidden="1">#REF!</definedName>
    <definedName name="asdfasdfasd" localSheetId="13" hidden="1">{"Meas",#N/A,FALSE,"Tot Europe"}</definedName>
    <definedName name="asdfasdfasd" hidden="1">{"Meas",#N/A,FALSE,"Tot Europe"}</definedName>
    <definedName name="asdfdd" localSheetId="13" hidden="1">{"mgmt forecast",#N/A,FALSE,"Mgmt Forecast";"dcf table",#N/A,FALSE,"Mgmt Forecast";"sensitivity",#N/A,FALSE,"Mgmt Forecast";"table inputs",#N/A,FALSE,"Mgmt Forecast";"calculations",#N/A,FALSE,"Mgmt Forecast"}</definedName>
    <definedName name="asdfdd" hidden="1">{"mgmt forecast",#N/A,FALSE,"Mgmt Forecast";"dcf table",#N/A,FALSE,"Mgmt Forecast";"sensitivity",#N/A,FALSE,"Mgmt Forecast";"table inputs",#N/A,FALSE,"Mgmt Forecast";"calculations",#N/A,FALSE,"Mgmt Forecast"}</definedName>
    <definedName name="ase" localSheetId="13" hidden="1">{"Tages_D",#N/A,FALSE,"Tagesbericht";"Tages_PL",#N/A,FALSE,"Tagesbericht"}</definedName>
    <definedName name="ase" hidden="1">{"Tages_D",#N/A,FALSE,"Tagesbericht";"Tages_PL",#N/A,FALSE,"Tagesbericht"}</definedName>
    <definedName name="ased" localSheetId="13" hidden="1">{"Tages_D",#N/A,FALSE,"Tagesbericht";"Tages_PL",#N/A,FALSE,"Tagesbericht"}</definedName>
    <definedName name="ased" hidden="1">{"Tages_D",#N/A,FALSE,"Tagesbericht";"Tages_PL",#N/A,FALSE,"Tagesbericht"}</definedName>
    <definedName name="aslkdfjosdjfpasjdfpjasj" localSheetId="13" hidden="1">{"Meas",#N/A,FALSE,"Tot Europe"}</definedName>
    <definedName name="aslkdfjosdjfpasjdfpjasj" hidden="1">{"Meas",#N/A,FALSE,"Tot Europe"}</definedName>
    <definedName name="astec" localSheetId="13" hidden="1">{#N/A,#N/A,FALSE,"COP CONS SK";#N/A,#N/A,FALSE,"COP CONS RG";#N/A,#N/A,FALSE,"COP CONS SK BC";#N/A,#N/A,FALSE,"COP CONS RG BC";#N/A,#N/A,FALSE,"ALLIANCE SK";#N/A,#N/A,FALSE,"ALLIANCE RG";#N/A,#N/A,FALSE,"CPC SK";#N/A,#N/A,FALSE,"CPC RG"}</definedName>
    <definedName name="astec" hidden="1">{#N/A,#N/A,FALSE,"COP CONS SK";#N/A,#N/A,FALSE,"COP CONS RG";#N/A,#N/A,FALSE,"COP CONS SK BC";#N/A,#N/A,FALSE,"COP CONS RG BC";#N/A,#N/A,FALSE,"ALLIANCE SK";#N/A,#N/A,FALSE,"ALLIANCE RG";#N/A,#N/A,FALSE,"CPC SK";#N/A,#N/A,FALSE,"CPC RG"}</definedName>
    <definedName name="ASXSAFWEFQWE"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ASXSAFWEFQWE"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ath" localSheetId="13" hidden="1">{#N/A,#N/A,FALSE,"94-95";"SAMANDR",#N/A,FALSE,"94-95"}</definedName>
    <definedName name="ath" hidden="1">{#N/A,#N/A,FALSE,"94-95";"SAMANDR",#N/A,FALSE,"94-95"}</definedName>
    <definedName name="_xlnm.Auto_Open_xlquery_DClick" hidden="1">#REF!</definedName>
    <definedName name="AV" hidden="1">#REF!</definedName>
    <definedName name="Average_monthly_salary" localSheetId="13" hidden="1">{#N/A,#N/A,FALSE,"Completion of MBudget"}</definedName>
    <definedName name="Average_monthly_salary" hidden="1">{#N/A,#N/A,FALSE,"Completion of MBudget"}</definedName>
    <definedName name="awert" localSheetId="13" hidden="1">{#N/A,#N/A,FALSE,"ORIX CSC"}</definedName>
    <definedName name="awert" hidden="1">{#N/A,#N/A,FALSE,"ORIX CSC"}</definedName>
    <definedName name="b" localSheetId="13" hidden="1">{#N/A,#N/A,FALSE,"DI 2 YEAR MASTER SCHEDULE"}</definedName>
    <definedName name="b" hidden="1">{#N/A,#N/A,FALSE,"DI 2 YEAR MASTER SCHEDULE"}</definedName>
    <definedName name="balanta" hidden="1">#REF!</definedName>
    <definedName name="bb" localSheetId="13" hidden="1">{"MV_CF",#N/A,FALSE,"MV_B_CF";"MV_Cumm",#N/A,FALSE,"MV_B_IS";"MV_BS",#N/A,FALSE,"MV_B_BS"}</definedName>
    <definedName name="bb" hidden="1">{"MV_CF",#N/A,FALSE,"MV_B_CF";"MV_Cumm",#N/A,FALSE,"MV_B_IS";"MV_BS",#N/A,FALSE,"MV_B_BS"}</definedName>
    <definedName name="bbbb" localSheetId="13" hidden="1">{"Red",#N/A,FALSE,"Tot Europe"}</definedName>
    <definedName name="bbbb" hidden="1">{"Red",#N/A,FALSE,"Tot Europe"}</definedName>
    <definedName name="BBBBBBBBBBBBBBBBBBBB" localSheetId="13" hidden="1">{#N/A,#N/A,FALSE,"Aging Summary";#N/A,#N/A,FALSE,"Ratio Analysis";#N/A,#N/A,FALSE,"Test 120 Day Accts";#N/A,#N/A,FALSE,"Tickmarks"}</definedName>
    <definedName name="BBBBBBBBBBBBBBBBBBBB" hidden="1">{#N/A,#N/A,FALSE,"Aging Summary";#N/A,#N/A,FALSE,"Ratio Analysis";#N/A,#N/A,FALSE,"Test 120 Day Accts";#N/A,#N/A,FALSE,"Tickmarks"}</definedName>
    <definedName name="bc" localSheetId="13" hidden="1">{#N/A,#N/A,FALSE,"P&amp;L";#N/A,#N/A,FALSE,"Var_Fixed_cost"}</definedName>
    <definedName name="bc" hidden="1">{#N/A,#N/A,FALSE,"P&amp;L";#N/A,#N/A,FALSE,"Var_Fixed_cost"}</definedName>
    <definedName name="bcvbxcbdf" localSheetId="13" hidden="1">{#N/A,#N/A,FALSE,"Completion of MBudget"}</definedName>
    <definedName name="bcvbxcbdf" hidden="1">{#N/A,#N/A,FALSE,"Completion of MBudget"}</definedName>
    <definedName name="BEx001CNWHJ5RULCSFM36ZCGJ1UH" hidden="1">#REF!</definedName>
    <definedName name="BEx007CGX1WUYKNHJDXUDQEVUFH0" localSheetId="13" hidden="1">Order #REF!</definedName>
    <definedName name="BEx007CGX1WUYKNHJDXUDQEVUFH0" hidden="1">Order #REF!</definedName>
    <definedName name="BEx009FZE43LTTG3PVD3J4LNPEJ6" hidden="1">#N/A</definedName>
    <definedName name="BEx00DXTY2JDVGWQKV8H7FG4SV30" localSheetId="13" hidden="1">#REF!</definedName>
    <definedName name="BEx00DXTY2JDVGWQKV8H7FG4SV30" hidden="1">#REF!</definedName>
    <definedName name="BEx00FAHXYYYKJDCIY31LHZD04KZ" localSheetId="13" hidden="1">Operating #REF!</definedName>
    <definedName name="BEx00FAHXYYYKJDCIY31LHZD04KZ" hidden="1">Operating #REF!</definedName>
    <definedName name="BEx00GHLTYRH5N2S6P78YW1CD30N" localSheetId="13" hidden="1">#REF!</definedName>
    <definedName name="BEx00GHLTYRH5N2S6P78YW1CD30N" hidden="1">#REF!</definedName>
    <definedName name="BEx00JC31DY11L45SEU4B10BIN6W" localSheetId="13" hidden="1">#REF!</definedName>
    <definedName name="BEx00JC31DY11L45SEU4B10BIN6W" hidden="1">#REF!</definedName>
    <definedName name="BEx00JHDVBOZETUORKJAXF14HS2R" localSheetId="13" hidden="1">Group #REF!</definedName>
    <definedName name="BEx00JHDVBOZETUORKJAXF14HS2R" hidden="1">Group #REF!</definedName>
    <definedName name="BEx00QTRUJO0T41QO3ZX2OSCVMNV" localSheetId="13" hidden="1">Analysis Report All #REF!</definedName>
    <definedName name="BEx00QTRUJO0T41QO3ZX2OSCVMNV" hidden="1">Analysis Report All #REF!</definedName>
    <definedName name="BEx00T84OYTYM3S3URVLJJBY6ICV" localSheetId="13" hidden="1">#REF!</definedName>
    <definedName name="BEx00T84OYTYM3S3URVLJJBY6ICV" hidden="1">#REF!</definedName>
    <definedName name="BEx011BEY7OZAP8INEY06SX78PXN" localSheetId="13" hidden="1">Personnel in #REF!</definedName>
    <definedName name="BEx011BEY7OZAP8INEY06SX78PXN" hidden="1">Personnel in #REF!</definedName>
    <definedName name="BEx0139NF7I176ZSE8FER2I6XGMQ" localSheetId="13" hidden="1">Business EBIT #REF!</definedName>
    <definedName name="BEx0139NF7I176ZSE8FER2I6XGMQ" hidden="1">Business EBIT #REF!</definedName>
    <definedName name="BEx013KAI2VM7VSWCCU3LCTVB4TQ" localSheetId="13" hidden="1">Operating #REF!</definedName>
    <definedName name="BEx013KAI2VM7VSWCCU3LCTVB4TQ" hidden="1">Operating #REF!</definedName>
    <definedName name="BEx01824J1PKE14GR8NJZ925K1CH" localSheetId="13" hidden="1">#REF!</definedName>
    <definedName name="BEx01824J1PKE14GR8NJZ925K1CH" hidden="1">#REF!</definedName>
    <definedName name="BEx01K76LXDOK0AH871DGIAJX1HB" localSheetId="13" hidden="1">#REF!</definedName>
    <definedName name="BEx01K76LXDOK0AH871DGIAJX1HB" hidden="1">#REF!</definedName>
    <definedName name="BEx01Q1HNM5AUPBEJ56VQAQH4YH4" localSheetId="13" hidden="1">Analysis Report All Items #REF!</definedName>
    <definedName name="BEx01Q1HNM5AUPBEJ56VQAQH4YH4" hidden="1">Analysis Report All Items #REF!</definedName>
    <definedName name="BEx01SLAS3QV5GEV7IO743YMSDAS" localSheetId="13" hidden="1">Group #REF!</definedName>
    <definedName name="BEx01SLAS3QV5GEV7IO743YMSDAS" hidden="1">Group #REF!</definedName>
    <definedName name="BEx01SQLK4ENDIV54GE7HTC5Z9NY" localSheetId="13" hidden="1">Analysis Report All #REF!</definedName>
    <definedName name="BEx01SQLK4ENDIV54GE7HTC5Z9NY" hidden="1">Analysis Report All #REF!</definedName>
    <definedName name="BEx01XJ94SHJ1YQ7ORPW0RQGKI2H" localSheetId="13" hidden="1">#REF!</definedName>
    <definedName name="BEx01XJ94SHJ1YQ7ORPW0RQGKI2H" hidden="1">#REF!</definedName>
    <definedName name="BEx025BS4P2SJIEYPCVTTLXCDP1O" localSheetId="13" hidden="1">Analysis Report All #REF!</definedName>
    <definedName name="BEx025BS4P2SJIEYPCVTTLXCDP1O" hidden="1">Analysis Report All #REF!</definedName>
    <definedName name="BEx02OT3JH15JDVBJMYM1H0E9O2N" localSheetId="13" hidden="1">Balance #REF!</definedName>
    <definedName name="BEx02OT3JH15JDVBJMYM1H0E9O2N" hidden="1">Balance #REF!</definedName>
    <definedName name="BEx02SEL3Z1QWGAHXDPUA9WLTTPS" localSheetId="13" hidden="1">#REF!</definedName>
    <definedName name="BEx02SEL3Z1QWGAHXDPUA9WLTTPS" hidden="1">#REF!</definedName>
    <definedName name="BEx1EIIJXI4K721HRNPCRJB8JNC0" localSheetId="13" hidden="1">#REF!</definedName>
    <definedName name="BEx1EIIJXI4K721HRNPCRJB8JNC0" hidden="1">#REF!</definedName>
    <definedName name="BEx1F0SOZ3H5XUHXD7O01TCR8T6J" hidden="1">#REF!</definedName>
    <definedName name="BEx1FAOPYZQZ4DIO3ZDSLHPY37WW" localSheetId="13" hidden="1">Div Engineering Order #REF!</definedName>
    <definedName name="BEx1FAOPYZQZ4DIO3ZDSLHPY37WW" hidden="1">Div Engineering Order #REF!</definedName>
    <definedName name="BEx1FD31PXVAQ4T1A9RQT1IP91IF" localSheetId="13" hidden="1">#REF!</definedName>
    <definedName name="BEx1FD31PXVAQ4T1A9RQT1IP91IF" hidden="1">#REF!</definedName>
    <definedName name="BEx1FEKZZQ0C73T50MPNH9PLTGBK" localSheetId="13" hidden="1">#REF!</definedName>
    <definedName name="BEx1FEKZZQ0C73T50MPNH9PLTGBK" hidden="1">#REF!</definedName>
    <definedName name="BEx1FKKS00K7I001F4WCNZHO9Y2X" localSheetId="13" hidden="1">Analysis Report All #REF!</definedName>
    <definedName name="BEx1FKKS00K7I001F4WCNZHO9Y2X" hidden="1">Analysis Report All #REF!</definedName>
    <definedName name="BEx1FNVHHXZKFTQM8LV5Q26U7YGA" localSheetId="13" hidden="1">Gross Profit bef. Distr. #REF!</definedName>
    <definedName name="BEx1FNVHHXZKFTQM8LV5Q26U7YGA" hidden="1">Gross Profit bef. Distr. #REF!</definedName>
    <definedName name="BEx1FYYPNM6CLYVFOPS8E4CERR8B" hidden="1">#N/A</definedName>
    <definedName name="BEx1FZ9I003OUDAROYE8WXL3YK0S" localSheetId="13" hidden="1">#REF!</definedName>
    <definedName name="BEx1FZ9I003OUDAROYE8WXL3YK0S" hidden="1">#REF!</definedName>
    <definedName name="BEx1G1NU1TYLAHYN5JAKSS0CM266" localSheetId="13" hidden="1">Balance #REF!</definedName>
    <definedName name="BEx1G1NU1TYLAHYN5JAKSS0CM266" hidden="1">Balance #REF!</definedName>
    <definedName name="BEx1GEUKPF1RX6GPGEBNJQZ04HZS" localSheetId="13" hidden="1">Analysis Report All #REF!</definedName>
    <definedName name="BEx1GEUKPF1RX6GPGEBNJQZ04HZS" hidden="1">Analysis Report All #REF!</definedName>
    <definedName name="BEx1GMXVTLQ5OAF88RGPCP4ODQRI" localSheetId="13" hidden="1">Business EBIT #REF!</definedName>
    <definedName name="BEx1GMXVTLQ5OAF88RGPCP4ODQRI" hidden="1">Business EBIT #REF!</definedName>
    <definedName name="BEx1GXFIBI9Q9UHX9ATIQRZG39U8" localSheetId="13" hidden="1">Analysis Report All #REF!</definedName>
    <definedName name="BEx1GXFIBI9Q9UHX9ATIQRZG39U8" hidden="1">Analysis Report All #REF!</definedName>
    <definedName name="BEx1GZZ5ZV79U81AZR7YU6M870UV" localSheetId="13" hidden="1">Group #REF!</definedName>
    <definedName name="BEx1GZZ5ZV79U81AZR7YU6M870UV" hidden="1">Group #REF!</definedName>
    <definedName name="BEx1H1MKCVYRI1YLB0KEJFYWD7TM" localSheetId="13" hidden="1">#REF!</definedName>
    <definedName name="BEx1H1MKCVYRI1YLB0KEJFYWD7TM" hidden="1">#REF!</definedName>
    <definedName name="BEx1H40VM4K2ZXG3528IHW3D0X2C" localSheetId="13" hidden="1">Trade Working #REF!</definedName>
    <definedName name="BEx1H40VM4K2ZXG3528IHW3D0X2C" hidden="1">Trade Working #REF!</definedName>
    <definedName name="BEx1HB7TP5CBC9DC0C3P74MGQH0X" localSheetId="13" hidden="1">Check Closing #REF!</definedName>
    <definedName name="BEx1HB7TP5CBC9DC0C3P74MGQH0X" hidden="1">Check Closing #REF!</definedName>
    <definedName name="BEx1HBIGSVGI4MV1IZKHV5LNS4F7" localSheetId="13" hidden="1">Analysis Report All #REF!</definedName>
    <definedName name="BEx1HBIGSVGI4MV1IZKHV5LNS4F7" hidden="1">Analysis Report All #REF!</definedName>
    <definedName name="BEx1HIUWZW8R7QM0OIQS2ZA3E2SG" localSheetId="13" hidden="1">Check Closing #REF!</definedName>
    <definedName name="BEx1HIUWZW8R7QM0OIQS2ZA3E2SG" hidden="1">Check Closing #REF!</definedName>
    <definedName name="BEx1HN7EHWEXVXUFZB4W3EBLZAGI" localSheetId="13" hidden="1">Net #REF!</definedName>
    <definedName name="BEx1HN7EHWEXVXUFZB4W3EBLZAGI" hidden="1">Net #REF!</definedName>
    <definedName name="BEx1HO94JIRX219MPWMB5E5XZ04X" localSheetId="13" hidden="1">#REF!</definedName>
    <definedName name="BEx1HO94JIRX219MPWMB5E5XZ04X" hidden="1">#REF!</definedName>
    <definedName name="BEx1HPG9YCOFAWPV7FG65958Z1UW" localSheetId="13" hidden="1">Operating #REF!</definedName>
    <definedName name="BEx1HPG9YCOFAWPV7FG65958Z1UW" hidden="1">Operating #REF!</definedName>
    <definedName name="BEx1HRJSL6A74WFGH9OJMORM88UH" localSheetId="13" hidden="1">Analysis Report All #REF!</definedName>
    <definedName name="BEx1HRJSL6A74WFGH9OJMORM88UH" hidden="1">Analysis Report All #REF!</definedName>
    <definedName name="BEx1HRUL7L9C7T8UHMZIHDJV36WH" localSheetId="13" hidden="1">Operating #REF!</definedName>
    <definedName name="BEx1HRUL7L9C7T8UHMZIHDJV36WH" hidden="1">Operating #REF!</definedName>
    <definedName name="BEx1HZN4AHEOZFMC8ZSMJOKPFR8B" hidden="1">#N/A</definedName>
    <definedName name="BEx1I0JHH6YSNFT6TVQKLQCEORO8" localSheetId="13" hidden="1">Balance #REF!</definedName>
    <definedName name="BEx1I0JHH6YSNFT6TVQKLQCEORO8" hidden="1">Balance #REF!</definedName>
    <definedName name="BEx1I0UAUPHTCJLNHMJE8ZFTE02H" localSheetId="13" hidden="1">#REF!</definedName>
    <definedName name="BEx1I0UAUPHTCJLNHMJE8ZFTE02H" hidden="1">#REF!</definedName>
    <definedName name="BEx1I5MWZQOTOM26XVW7EREQ94ER" localSheetId="13" hidden="1">Analysis Report All #REF!</definedName>
    <definedName name="BEx1I5MWZQOTOM26XVW7EREQ94ER" hidden="1">Analysis Report All #REF!</definedName>
    <definedName name="BEx1I98D6YC1SN6XLQ4R9EMO0YX2" localSheetId="13" hidden="1">#REF!</definedName>
    <definedName name="BEx1I98D6YC1SN6XLQ4R9EMO0YX2" hidden="1">#REF!</definedName>
    <definedName name="BEx1IFZ2M8M4FEZ9RQMECPIOGLF8" localSheetId="13" hidden="1">Analysis Report All #REF!</definedName>
    <definedName name="BEx1IFZ2M8M4FEZ9RQMECPIOGLF8" hidden="1">Analysis Report All #REF!</definedName>
    <definedName name="BEx1IGQ5B697MNDOE06MVSR0H58E" localSheetId="13" hidden="1">#REF!</definedName>
    <definedName name="BEx1IGQ5B697MNDOE06MVSR0H58E" hidden="1">#REF!</definedName>
    <definedName name="BEx1IKBL9UOCJ8E5DR5L18HFRZQX" hidden="1">#N/A</definedName>
    <definedName name="BEx1IPF1NC4LXCVUPMP7FBQ3MI3B" localSheetId="13" hidden="1">Group Operating #REF!</definedName>
    <definedName name="BEx1IPF1NC4LXCVUPMP7FBQ3MI3B" hidden="1">Group Operating #REF!</definedName>
    <definedName name="BEx1J5WAKX9X8MK42S37CMFIAT5D" localSheetId="13" hidden="1">#REF!</definedName>
    <definedName name="BEx1J5WAKX9X8MK42S37CMFIAT5D" hidden="1">#REF!</definedName>
    <definedName name="BEx1JD3EPU7WCUALD27XR0GKN2FH" localSheetId="13" hidden="1">#REF!</definedName>
    <definedName name="BEx1JD3EPU7WCUALD27XR0GKN2FH" hidden="1">#REF!</definedName>
    <definedName name="BEx1JG35G1M0N6NFVVNQBDUL2TUO" hidden="1">#REF!</definedName>
    <definedName name="BEx1JGE2YQWH8S25USOY08XVGO0D" hidden="1">#REF!</definedName>
    <definedName name="BEx1JJJC9T1W7HY4V7HP1S1W4JO1" hidden="1">#REF!</definedName>
    <definedName name="BEx1JQVJ8S5SIAJ286U8TCR57T3D" localSheetId="13" hidden="1">Group #REF!</definedName>
    <definedName name="BEx1JQVJ8S5SIAJ286U8TCR57T3D" hidden="1">Group #REF!</definedName>
    <definedName name="BEx1JUBPKMF7FMFRAS7Q0Q8WH19E" localSheetId="13" hidden="1">Analysis Report All #REF!</definedName>
    <definedName name="BEx1JUBPKMF7FMFRAS7Q0Q8WH19E" hidden="1">Analysis Report All #REF!</definedName>
    <definedName name="BEx1K0GUDWMY65035J91B3EESI53" localSheetId="13" hidden="1">List of Journal #REF!</definedName>
    <definedName name="BEx1K0GUDWMY65035J91B3EESI53" hidden="1">List of Journal #REF!</definedName>
    <definedName name="BEx1K1THC94AUZ5T28KDL0LITGWB" hidden="1">#N/A</definedName>
    <definedName name="BEx1K2V6EO2JNRPQUH25FI8SG00H" localSheetId="13" hidden="1">Trade Working #REF!</definedName>
    <definedName name="BEx1K2V6EO2JNRPQUH25FI8SG00H" hidden="1">Trade Working #REF!</definedName>
    <definedName name="BEx1K9B2AW6HVDLURD39R8ZNXIQP" localSheetId="13" hidden="1">#REF!</definedName>
    <definedName name="BEx1K9B2AW6HVDLURD39R8ZNXIQP" hidden="1">#REF!</definedName>
    <definedName name="BEx1KH91OA4EYBI0XROULNVB25OS" localSheetId="13" hidden="1">Gross Profit bef. Distr. #REF!</definedName>
    <definedName name="BEx1KH91OA4EYBI0XROULNVB25OS" hidden="1">Gross Profit bef. Distr. #REF!</definedName>
    <definedName name="BEx1KKP1ELIF2UII2FWVGL7M1X7J" localSheetId="13" hidden="1">#REF!</definedName>
    <definedName name="BEx1KKP1ELIF2UII2FWVGL7M1X7J" hidden="1">#REF!</definedName>
    <definedName name="BEx1KM1PX25IM399D8YB91RMVONW" localSheetId="13" hidden="1">Order #REF!</definedName>
    <definedName name="BEx1KM1PX25IM399D8YB91RMVONW" hidden="1">Order #REF!</definedName>
    <definedName name="BEx1L9KLN35SF5YYFF6K8WVWJOSP" localSheetId="13" hidden="1">Analysis Report All #REF!</definedName>
    <definedName name="BEx1L9KLN35SF5YYFF6K8WVWJOSP" hidden="1">Analysis Report All #REF!</definedName>
    <definedName name="BEx1LETHHMGESTP6SXVJTVCYXCN0" localSheetId="13" hidden="1">Analysis Report All #REF!</definedName>
    <definedName name="BEx1LETHHMGESTP6SXVJTVCYXCN0" hidden="1">Analysis Report All #REF!</definedName>
    <definedName name="BEx1LKNTSJOFR9RV6G46BKXFPVTM" localSheetId="13" hidden="1">Balance #REF!</definedName>
    <definedName name="BEx1LKNTSJOFR9RV6G46BKXFPVTM" hidden="1">Balance #REF!</definedName>
    <definedName name="BEx1LSWM4IEWDN09N4N1QIRX39PZ" localSheetId="13" hidden="1">Personnel in #REF!</definedName>
    <definedName name="BEx1LSWM4IEWDN09N4N1QIRX39PZ" hidden="1">Personnel in #REF!</definedName>
    <definedName name="BEx1LZCHS794QZDILAL1A2VLSIZW" localSheetId="13" hidden="1">Operating #REF!</definedName>
    <definedName name="BEx1LZCHS794QZDILAL1A2VLSIZW" hidden="1">Operating #REF!</definedName>
    <definedName name="BEx1M1WBK5T0LP1AK2JYV6W87ID6" localSheetId="13" hidden="1">#REF!</definedName>
    <definedName name="BEx1M1WBK5T0LP1AK2JYV6W87ID6" hidden="1">#REF!</definedName>
    <definedName name="BEx1M51HHDYGIT8PON7U8ICL2S95" localSheetId="13" hidden="1">#REF!</definedName>
    <definedName name="BEx1M51HHDYGIT8PON7U8ICL2S95" hidden="1">#REF!</definedName>
    <definedName name="BEx1M86VYJRDP9NFDIQQF6NXD6PY" localSheetId="13" hidden="1">Group Balance #REF!</definedName>
    <definedName name="BEx1M86VYJRDP9NFDIQQF6NXD6PY" hidden="1">Group Balance #REF!</definedName>
    <definedName name="BEx1MAFQW83Z38L5MIUIJ4UAPZ59" localSheetId="13" hidden="1">Group Operating #REF!</definedName>
    <definedName name="BEx1MAFQW83Z38L5MIUIJ4UAPZ59" hidden="1">Group Operating #REF!</definedName>
    <definedName name="BEx1N0NQPSUD9KWY3RQQWHC8FRGP" localSheetId="13" hidden="1">Analysis Report All #REF!</definedName>
    <definedName name="BEx1N0NQPSUD9KWY3RQQWHC8FRGP" hidden="1">Analysis Report All #REF!</definedName>
    <definedName name="BEx1N3CUJ3UX61X38ZAJVPEN4KMC" localSheetId="13" hidden="1">#REF!</definedName>
    <definedName name="BEx1N3CUJ3UX61X38ZAJVPEN4KMC" hidden="1">#REF!</definedName>
    <definedName name="BEx1N3YFLJE90XLVJLD9EXPD0CH4" hidden="1">#REF!</definedName>
    <definedName name="BEx1N85GTH395J4Z714SVZQI8JTA" hidden="1">#REF!</definedName>
    <definedName name="BEx1ND8XTKTHWH15QCTED9GYC0S5" localSheetId="13" hidden="1">Order #REF!</definedName>
    <definedName name="BEx1ND8XTKTHWH15QCTED9GYC0S5" hidden="1">Order #REF!</definedName>
    <definedName name="BEx1NO6TXZVOGCUWCCRTXRXWW0XL" localSheetId="13" hidden="1">#REF!</definedName>
    <definedName name="BEx1NO6TXZVOGCUWCCRTXRXWW0XL" hidden="1">#REF!</definedName>
    <definedName name="BEx1NUH8G1G5E38TS8PLOXESEJZP" localSheetId="13" hidden="1">Analysis Report All Items #REF!</definedName>
    <definedName name="BEx1NUH8G1G5E38TS8PLOXESEJZP" hidden="1">Analysis Report All Items #REF!</definedName>
    <definedName name="BEx1O30U06OEUV0O4QJH91V2UATR" localSheetId="13" hidden="1">#REF!</definedName>
    <definedName name="BEx1O30U06OEUV0O4QJH91V2UATR" hidden="1">#REF!</definedName>
    <definedName name="BEx1O3BMOIS28FLMDUTDDGEQIV5W" localSheetId="13" hidden="1">Operating #REF!</definedName>
    <definedName name="BEx1O3BMOIS28FLMDUTDDGEQIV5W" hidden="1">Operating #REF!</definedName>
    <definedName name="BEx1O89JXIST0XMB5RGQB96IHLDO" localSheetId="13" hidden="1">Group Trade Working #REF!</definedName>
    <definedName name="BEx1O89JXIST0XMB5RGQB96IHLDO" hidden="1">Group Trade Working #REF!</definedName>
    <definedName name="BEx1OG7JYDNYGZAWQ67ADDGLDBHR" localSheetId="13" hidden="1">Net #REF!</definedName>
    <definedName name="BEx1OG7JYDNYGZAWQ67ADDGLDBHR" hidden="1">Net #REF!</definedName>
    <definedName name="BEx1OGYGA408MYCDEF10TUY8TL7D" localSheetId="13" hidden="1">Group Operating #REF!</definedName>
    <definedName name="BEx1OGYGA408MYCDEF10TUY8TL7D" hidden="1">Group Operating #REF!</definedName>
    <definedName name="BEx1OPCKW2TRVQCYYQVQOU6XN7TX" localSheetId="13" hidden="1">Analysis Report All #REF!</definedName>
    <definedName name="BEx1OPCKW2TRVQCYYQVQOU6XN7TX" hidden="1">Analysis Report All #REF!</definedName>
    <definedName name="BEx1OTE54CBSUT8FWKRALEDCUWN4" localSheetId="13" hidden="1">#REF!</definedName>
    <definedName name="BEx1OTE54CBSUT8FWKRALEDCUWN4" hidden="1">#REF!</definedName>
    <definedName name="BEx1OVSMPADTX95QUOX34KZQ8EDY" hidden="1">#REF!</definedName>
    <definedName name="BEx1PBZ4BEFIPGMQXT9T8S4PZ2IM" hidden="1">#REF!</definedName>
    <definedName name="BEx1PF4GMW99WS52DFCCK7O7ULNG" localSheetId="13" hidden="1">Analysis Report All #REF!</definedName>
    <definedName name="BEx1PF4GMW99WS52DFCCK7O7ULNG" hidden="1">Analysis Report All #REF!</definedName>
    <definedName name="BEx1PIF5OTK6A1QIYC95L59LHIFG" localSheetId="13" hidden="1">Order #REF!</definedName>
    <definedName name="BEx1PIF5OTK6A1QIYC95L59LHIFG" hidden="1">Order #REF!</definedName>
    <definedName name="BEx1PMWZB2DO6EM9BKLUICZJ65HD" localSheetId="13" hidden="1">#REF!</definedName>
    <definedName name="BEx1PMWZB2DO6EM9BKLUICZJ65HD" hidden="1">#REF!</definedName>
    <definedName name="BEx1PZNHNPUSE1TN9U21N1EDS5J6" localSheetId="13" hidden="1">List of Journal #REF!</definedName>
    <definedName name="BEx1PZNHNPUSE1TN9U21N1EDS5J6" hidden="1">List of Journal #REF!</definedName>
    <definedName name="BEx1Q1G827ELRQWFTWIIGG4VFDGR" hidden="1">#N/A</definedName>
    <definedName name="BEx1Q8XY58N28RGRK5J95S86QU4A" hidden="1">#N/A</definedName>
    <definedName name="BEx1Q93AJ2X7VYZFGWH8CX0ORVJW" localSheetId="13" hidden="1">#REF!</definedName>
    <definedName name="BEx1Q93AJ2X7VYZFGWH8CX0ORVJW" hidden="1">#REF!</definedName>
    <definedName name="BEx1QA54J2A4I7IBQR19BTY28ZMR" localSheetId="13" hidden="1">#REF!</definedName>
    <definedName name="BEx1QA54J2A4I7IBQR19BTY28ZMR" hidden="1">#REF!</definedName>
    <definedName name="BEx1QMQAHG3KQUK59DVM68SWKZIZ" hidden="1">#REF!</definedName>
    <definedName name="BEx1QQXCDA3ZVAJYHTD4143CL44H" hidden="1">#REF!</definedName>
    <definedName name="BEx1QS9TVXBD53R9Q9FMM8F277O4" hidden="1">#REF!</definedName>
    <definedName name="BEx1QXIP96F79BY4CQA3WOV3KQ8I" hidden="1">#N/A</definedName>
    <definedName name="BEx1R1K9Y321MXST4SPE9THEFSLX" localSheetId="13" hidden="1">Trade Working #REF!</definedName>
    <definedName name="BEx1R1K9Y321MXST4SPE9THEFSLX" hidden="1">Trade Working #REF!</definedName>
    <definedName name="BEx1RBGC06B3T52OIC0EQ1KGVP1I" localSheetId="13" hidden="1">#REF!</definedName>
    <definedName name="BEx1RBGC06B3T52OIC0EQ1KGVP1I" hidden="1">#REF!</definedName>
    <definedName name="BEx1RGEGK37L6AJ7IST3S19MK4Y0" localSheetId="13" hidden="1">Tabelle #REF!</definedName>
    <definedName name="BEx1RGEGK37L6AJ7IST3S19MK4Y0" hidden="1">Tabelle #REF!</definedName>
    <definedName name="BEx1RGUJXVS0MTCN3M8O5CBHEEXN" localSheetId="13" hidden="1">#REF!</definedName>
    <definedName name="BEx1RGUJXVS0MTCN3M8O5CBHEEXN" hidden="1">#REF!</definedName>
    <definedName name="BEx1RI77B5Z6HBNOXUY2LH7JA6ZZ" localSheetId="13" hidden="1">#REF!</definedName>
    <definedName name="BEx1RI77B5Z6HBNOXUY2LH7JA6ZZ" hidden="1">#REF!</definedName>
    <definedName name="BEx1RJECZLJT66ATELQII66DBE1M" hidden="1">#N/A</definedName>
    <definedName name="BEx1RRC7X4NI1CU4EO5XYE2GVARJ" hidden="1">#REF!</definedName>
    <definedName name="BEx1RXMSANWTKK7M0XUS8YGRQ6ZX" localSheetId="13" hidden="1">Balance #REF!</definedName>
    <definedName name="BEx1RXMSANWTKK7M0XUS8YGRQ6ZX" hidden="1">Balance #REF!</definedName>
    <definedName name="BEx1RZA1NCGT832L7EMR7GMF588W" localSheetId="13" hidden="1">#REF!</definedName>
    <definedName name="BEx1RZA1NCGT832L7EMR7GMF588W" hidden="1">#REF!</definedName>
    <definedName name="BEx1S1TUZXYKKW5J3XD5HY3O0UXH" localSheetId="13" hidden="1">Analysis Report All #REF!</definedName>
    <definedName name="BEx1S1TUZXYKKW5J3XD5HY3O0UXH" hidden="1">Analysis Report All #REF!</definedName>
    <definedName name="BEx1SA2HYRL8LXWXYBSLQBFZ1ODB" localSheetId="13" hidden="1">#REF!</definedName>
    <definedName name="BEx1SA2HYRL8LXWXYBSLQBFZ1ODB" hidden="1">#REF!</definedName>
    <definedName name="BEx1SA2N4FVSUNEDL4VFJKY2L0NA" hidden="1">#REF!</definedName>
    <definedName name="BEx1SAIRJSD4X9CC95YJ8RMBZJHN" localSheetId="13" hidden="1">List of Journal #REF!</definedName>
    <definedName name="BEx1SAIRJSD4X9CC95YJ8RMBZJHN" hidden="1">List of Journal #REF!</definedName>
    <definedName name="BEx1SB4AWCBF90814MDWMPIATNY1" localSheetId="13" hidden="1">#REF!</definedName>
    <definedName name="BEx1SB4AWCBF90814MDWMPIATNY1" hidden="1">#REF!</definedName>
    <definedName name="BEx1SF5X4IF9316ZQV9OEWJLH0YE" localSheetId="13" hidden="1">Order #REF!</definedName>
    <definedName name="BEx1SF5X4IF9316ZQV9OEWJLH0YE" hidden="1">Order #REF!</definedName>
    <definedName name="BEx1SG29J9QPAG5UOCDF31LM2O0Q" localSheetId="13" hidden="1">Net #REF!</definedName>
    <definedName name="BEx1SG29J9QPAG5UOCDF31LM2O0Q" hidden="1">Net #REF!</definedName>
    <definedName name="BEx1SOR56GX73P9LXA8JKUCREOVG" localSheetId="13" hidden="1">Operating #REF!</definedName>
    <definedName name="BEx1SOR56GX73P9LXA8JKUCREOVG" hidden="1">Operating #REF!</definedName>
    <definedName name="BEx1SP7EVBZE19ZRWWOWSPDDI65V" localSheetId="13" hidden="1">#REF!</definedName>
    <definedName name="BEx1SP7EVBZE19ZRWWOWSPDDI65V" hidden="1">#REF!</definedName>
    <definedName name="BEx1SRWJNF207GL3FGCTLGO910C3" localSheetId="13" hidden="1">Analysis Report All #REF!</definedName>
    <definedName name="BEx1SRWJNF207GL3FGCTLGO910C3" hidden="1">Analysis Report All #REF!</definedName>
    <definedName name="BEx1SRWK5RNCZVLH73TSWME1MIJN" localSheetId="13" hidden="1">Balance #REF!</definedName>
    <definedName name="BEx1SRWK5RNCZVLH73TSWME1MIJN" hidden="1">Balance #REF!</definedName>
    <definedName name="BEx1SYY0CGZEC5XAKSESZHZFOCLL" localSheetId="13" hidden="1">Analysis Report All #REF!</definedName>
    <definedName name="BEx1SYY0CGZEC5XAKSESZHZFOCLL" hidden="1">Analysis Report All #REF!</definedName>
    <definedName name="BEx1T2ZR0XAIB5L0PNFKVV48DNLI" localSheetId="13" hidden="1">Analysis Report All #REF!</definedName>
    <definedName name="BEx1T2ZR0XAIB5L0PNFKVV48DNLI" hidden="1">Analysis Report All #REF!</definedName>
    <definedName name="BEx1T4XSSRO8QRIMVOUAMJL792MI" localSheetId="13" hidden="1">List of Journal #REF!</definedName>
    <definedName name="BEx1T4XSSRO8QRIMVOUAMJL792MI" hidden="1">List of Journal #REF!</definedName>
    <definedName name="BEx1TKIVOSQ4XNMCJQMIYTKRDWHS" localSheetId="13" hidden="1">Analysis Report All #REF!</definedName>
    <definedName name="BEx1TKIVOSQ4XNMCJQMIYTKRDWHS" hidden="1">Analysis Report All #REF!</definedName>
    <definedName name="BEx1TMRPDGBJDTU0Q06MGLS02GK1" localSheetId="13" hidden="1">Net #REF!</definedName>
    <definedName name="BEx1TMRPDGBJDTU0Q06MGLS02GK1" hidden="1">Net #REF!</definedName>
    <definedName name="BEx1TP0QBYETURO6TORAFP41G5DG" localSheetId="13" hidden="1">#REF!</definedName>
    <definedName name="BEx1TP0QBYETURO6TORAFP41G5DG" hidden="1">#REF!</definedName>
    <definedName name="BEx1TPX3CH7LD95UPP9DTWGUGCBB" localSheetId="13" hidden="1">#REF!</definedName>
    <definedName name="BEx1TPX3CH7LD95UPP9DTWGUGCBB" hidden="1">#REF!</definedName>
    <definedName name="BEx1TSRJI4S7AU4ZPFJHUZMUEJLP" localSheetId="13" hidden="1">Operating #REF!</definedName>
    <definedName name="BEx1TSRJI4S7AU4ZPFJHUZMUEJLP" hidden="1">Operating #REF!</definedName>
    <definedName name="BEx1TUPOPRUTNR71C7V3HL9KJSV2" localSheetId="13" hidden="1">Trade Working #REF!</definedName>
    <definedName name="BEx1TUPOPRUTNR71C7V3HL9KJSV2" hidden="1">Trade Working #REF!</definedName>
    <definedName name="BEx1U0EPNJYDSH6GJGAANW23JS3Z" localSheetId="13" hidden="1">Analysis Report All #REF!</definedName>
    <definedName name="BEx1U0EPNJYDSH6GJGAANW23JS3Z" hidden="1">Analysis Report All #REF!</definedName>
    <definedName name="BEx1U702QA0XV1U4YJJ1FK707QYG" localSheetId="13" hidden="1">#REF!</definedName>
    <definedName name="BEx1U702QA0XV1U4YJJ1FK707QYG" hidden="1">#REF!</definedName>
    <definedName name="BEx1U8I1XK4MF2VNPIJSFRRK56NM" hidden="1">#N/A</definedName>
    <definedName name="BEx1UESH4KDWHYESQU2IE55RS3LI" hidden="1">#REF!</definedName>
    <definedName name="BEx1UFJJIEL5B8PCLS36FBN4K3UD" localSheetId="13" hidden="1">Operating #REF!</definedName>
    <definedName name="BEx1UFJJIEL5B8PCLS36FBN4K3UD" hidden="1">Operating #REF!</definedName>
    <definedName name="BEx1UGLBMBLVU935T9ZGQXS0SSOM" localSheetId="13" hidden="1">Operating #REF!</definedName>
    <definedName name="BEx1UGLBMBLVU935T9ZGQXS0SSOM" hidden="1">Operating #REF!</definedName>
    <definedName name="BEx1UI8N9KTCPSOJ7RDW0T8UEBNP" localSheetId="13" hidden="1">#REF!</definedName>
    <definedName name="BEx1UI8N9KTCPSOJ7RDW0T8UEBNP" hidden="1">#REF!</definedName>
    <definedName name="BEx1UJAAEV207SFMAFKH3DVTEIVA" localSheetId="13" hidden="1">Operating #REF!</definedName>
    <definedName name="BEx1UJAAEV207SFMAFKH3DVTEIVA" hidden="1">Operating #REF!</definedName>
    <definedName name="BEx1UKC5ZLM19RCIY4AAFDWCLMGO" localSheetId="13" hidden="1">Order #REF!</definedName>
    <definedName name="BEx1UKC5ZLM19RCIY4AAFDWCLMGO" hidden="1">Order #REF!</definedName>
    <definedName name="BEx1UKMZ7CPIMFOKSXHJNX9GODVW" hidden="1">#N/A</definedName>
    <definedName name="BEx1UQH8B2116Y2VIPVW8FZ1L34G" localSheetId="13" hidden="1">Operating #REF!</definedName>
    <definedName name="BEx1UQH8B2116Y2VIPVW8FZ1L34G" hidden="1">Operating #REF!</definedName>
    <definedName name="BEx1UZ0TZGW8X5H1001IY7Q6ND7P" localSheetId="13" hidden="1">Operating #REF!</definedName>
    <definedName name="BEx1UZ0TZGW8X5H1001IY7Q6ND7P" hidden="1">Operating #REF!</definedName>
    <definedName name="BEx1V1V9ENZMUSMOEQJ1H0K1620J" localSheetId="13" hidden="1">Analysis Report All #REF!</definedName>
    <definedName name="BEx1V1V9ENZMUSMOEQJ1H0K1620J" hidden="1">Analysis Report All #REF!</definedName>
    <definedName name="BEx1V2BJ6Q8U03UZFSQS16QOJ56L" localSheetId="13" hidden="1">Analysis Report All #REF!</definedName>
    <definedName name="BEx1V2BJ6Q8U03UZFSQS16QOJ56L" hidden="1">Analysis Report All #REF!</definedName>
    <definedName name="BEx1V2MC9SCNH365UWU0T0GZ0OPN" localSheetId="13" hidden="1">Analysis Report All #REF!</definedName>
    <definedName name="BEx1V2MC9SCNH365UWU0T0GZ0OPN" hidden="1">Analysis Report All #REF!</definedName>
    <definedName name="BEx1V4PU77UVXRLG82O0BN4Z1QN8" localSheetId="13" hidden="1">Analysis Report All #REF!</definedName>
    <definedName name="BEx1V4PU77UVXRLG82O0BN4Z1QN8" hidden="1">Analysis Report All #REF!</definedName>
    <definedName name="BEx1VK04GEM00GGCPF8LDR45ODT5" localSheetId="13" hidden="1">Analysis Report All #REF!</definedName>
    <definedName name="BEx1VK04GEM00GGCPF8LDR45ODT5" hidden="1">Analysis Report All #REF!</definedName>
    <definedName name="BEx1VL1T2TGBJ6NO04KRKVUVZLUC" localSheetId="13" hidden="1">Balance #REF!</definedName>
    <definedName name="BEx1VL1T2TGBJ6NO04KRKVUVZLUC" hidden="1">Balance #REF!</definedName>
    <definedName name="BEx1VM8YQM02EIM4YOLRQ1MTZ9NI" localSheetId="13" hidden="1">Analysis Report All #REF!</definedName>
    <definedName name="BEx1VM8YQM02EIM4YOLRQ1MTZ9NI" hidden="1">Analysis Report All #REF!</definedName>
    <definedName name="BEx1VOCIJ93VN55IRYJ3PZAG75O4" localSheetId="13" hidden="1">Analysis Report All #REF!</definedName>
    <definedName name="BEx1VOCIJ93VN55IRYJ3PZAG75O4" hidden="1">Analysis Report All #REF!</definedName>
    <definedName name="BEx1VVOQCQMDKJD4I0IYJGLW6K9A" localSheetId="13" hidden="1">#REF!</definedName>
    <definedName name="BEx1VVOQCQMDKJD4I0IYJGLW6K9A" hidden="1">#REF!</definedName>
    <definedName name="BEx1VZAE78PRR3RAGOE5JQT4LTIK" hidden="1">#REF!</definedName>
    <definedName name="BEx1W84LHM0ZHOK0HJN20ANE2KWS" hidden="1">#REF!</definedName>
    <definedName name="BEx1W90ZUZV9H1EH9GT4VVXUSIUQ" hidden="1">#REF!</definedName>
    <definedName name="BEx1WC67EH10SC38QWX3WEA5KH3A" hidden="1">#REF!</definedName>
    <definedName name="BEx1WHF34YE113GQKB9274BX4HY2" localSheetId="13" hidden="1">Analysis Report All #REF!</definedName>
    <definedName name="BEx1WHF34YE113GQKB9274BX4HY2" hidden="1">Analysis Report All #REF!</definedName>
    <definedName name="BEx1WMD1LWPWRIK6GGAJRJAHJM8I" localSheetId="13" hidden="1">#REF!</definedName>
    <definedName name="BEx1WMD1LWPWRIK6GGAJRJAHJM8I" hidden="1">#REF!</definedName>
    <definedName name="BEx1WWUNHEQ4GNYSI55BUE4F6I36" hidden="1">#REF!</definedName>
    <definedName name="BEx1WX04G0INSPPG9NTNR3DYR6PZ" hidden="1">#REF!</definedName>
    <definedName name="BEx1XHZFLWXRMLF0IJHSLNWHH13E" localSheetId="13" hidden="1">Analysis Report All #REF!</definedName>
    <definedName name="BEx1XHZFLWXRMLF0IJHSLNWHH13E" hidden="1">Analysis Report All #REF!</definedName>
    <definedName name="BEx1XJ12QZGQJMULNI7Z9647SO5B" localSheetId="13" hidden="1">Balance #REF!</definedName>
    <definedName name="BEx1XJ12QZGQJMULNI7Z9647SO5B" hidden="1">Balance #REF!</definedName>
    <definedName name="BEx1XNTPAQOJGFLTN9YCR687VE30" localSheetId="13" hidden="1">Balance #REF!</definedName>
    <definedName name="BEx1XNTPAQOJGFLTN9YCR687VE30" hidden="1">Balance #REF!</definedName>
    <definedName name="BEx1XOFBAGHJN1TBQU0YLXAQ5IU1" localSheetId="13" hidden="1">Balance #REF!</definedName>
    <definedName name="BEx1XOFBAGHJN1TBQU0YLXAQ5IU1" hidden="1">Balance #REF!</definedName>
    <definedName name="BEx1XP0V4AMPKJ5PL360I7QH1087" localSheetId="13" hidden="1">List of Journal #REF!</definedName>
    <definedName name="BEx1XP0V4AMPKJ5PL360I7QH1087" hidden="1">List of Journal #REF!</definedName>
    <definedName name="BEx1YJW7AIO3JI467OBU1Y70A192" hidden="1">#N/A</definedName>
    <definedName name="BEx1YL3FDKUAR77MK4TX3GDL9FO7" localSheetId="13" hidden="1">Order #REF!</definedName>
    <definedName name="BEx1YL3FDKUAR77MK4TX3GDL9FO7" hidden="1">Order #REF!</definedName>
    <definedName name="BEx1YN6WS8EW01ISFGGW0SVTV4BM" localSheetId="13" hidden="1">Trade Working #REF!</definedName>
    <definedName name="BEx1YN6WS8EW01ISFGGW0SVTV4BM" hidden="1">Trade Working #REF!</definedName>
    <definedName name="BEx3ALZRRIWWH84K94281GR0LPJP" localSheetId="13" hidden="1">Operating #REF!</definedName>
    <definedName name="BEx3ALZRRIWWH84K94281GR0LPJP" hidden="1">Operating #REF!</definedName>
    <definedName name="BEx3AOE1UIL4Y61X8ZLQTY768Y19" localSheetId="13" hidden="1">Check Closing #REF!</definedName>
    <definedName name="BEx3AOE1UIL4Y61X8ZLQTY768Y19" hidden="1">Check Closing #REF!</definedName>
    <definedName name="BEx3B7VFHY2ASNP28EMOXQ574Y4I" localSheetId="13" hidden="1">#REF!</definedName>
    <definedName name="BEx3B7VFHY2ASNP28EMOXQ574Y4I" hidden="1">#REF!</definedName>
    <definedName name="BEx3B9DCBGACWG5ZTCEY2JBSLZSI" localSheetId="13" hidden="1">#REF!</definedName>
    <definedName name="BEx3B9DCBGACWG5ZTCEY2JBSLZSI" hidden="1">#REF!</definedName>
    <definedName name="BEx3BCD8YN5QSIUU4RK6FGV2E8GO" hidden="1">#REF!</definedName>
    <definedName name="BEx3BR1XLRP5X5YRWQ5HC3HAUE1J" hidden="1">#REF!</definedName>
    <definedName name="BEx3BTASZVGU05I0G55FNOR30SRQ" localSheetId="13" hidden="1">Analysis Report All #REF!</definedName>
    <definedName name="BEx3BTASZVGU05I0G55FNOR30SRQ" hidden="1">Analysis Report All #REF!</definedName>
    <definedName name="BEx3BW5DGH7R6MYR7AKLPNPMLQ0N" localSheetId="13" hidden="1">#REF!</definedName>
    <definedName name="BEx3BW5DGH7R6MYR7AKLPNPMLQ0N" hidden="1">#REF!</definedName>
    <definedName name="BEx3C13CXPDWWJM67Y1US6K95U2F" localSheetId="13" hidden="1">Analysis Report All #REF!</definedName>
    <definedName name="BEx3C13CXPDWWJM67Y1US6K95U2F" hidden="1">Analysis Report All #REF!</definedName>
    <definedName name="BEx3CCS3VNR1KW2R7DKSQFZ17QW0" localSheetId="13" hidden="1">#REF!</definedName>
    <definedName name="BEx3CCS3VNR1KW2R7DKSQFZ17QW0" hidden="1">#REF!</definedName>
    <definedName name="BEx3CLH1S5IRNQ6KGKYH787JAA1O" hidden="1">#REF!</definedName>
    <definedName name="BEx3CNPZEYFC37XN9N8WUI41IIPH" hidden="1">#REF!</definedName>
    <definedName name="BEx3D65HMRNMMSV8I0EZJWN8LR4H" localSheetId="13" hidden="1">Group Trade Working #REF!</definedName>
    <definedName name="BEx3D65HMRNMMSV8I0EZJWN8LR4H" hidden="1">Group Trade Working #REF!</definedName>
    <definedName name="BEx3D8JTZ1WK2U6NCN794E85XIHH" localSheetId="13" hidden="1">List of Journal #REF!</definedName>
    <definedName name="BEx3D8JTZ1WK2U6NCN794E85XIHH" hidden="1">List of Journal #REF!</definedName>
    <definedName name="BEx3DACK33331LLJJXRVBRFU9YDN" localSheetId="13" hidden="1">Analysis Report All #REF!</definedName>
    <definedName name="BEx3DACK33331LLJJXRVBRFU9YDN" hidden="1">Analysis Report All #REF!</definedName>
    <definedName name="BEx3DCQU9PBRXIMLO62KS5RLH447" localSheetId="13" hidden="1">#REF!</definedName>
    <definedName name="BEx3DCQU9PBRXIMLO62KS5RLH447" hidden="1">#REF!</definedName>
    <definedName name="BEx3DO4WH7NXM55963EA8OVHL036" localSheetId="13" hidden="1">Analysis Report All #REF!</definedName>
    <definedName name="BEx3DO4WH7NXM55963EA8OVHL036" hidden="1">Analysis Report All #REF!</definedName>
    <definedName name="BEx3DTDM55TC6AKT49AZXH8Q5X1J" localSheetId="13" hidden="1">#REF!</definedName>
    <definedName name="BEx3DTDM55TC6AKT49AZXH8Q5X1J" hidden="1">#REF!</definedName>
    <definedName name="BEx3DVH57CGHX7PBMAUZBKZ54TSW" localSheetId="13" hidden="1">Analysis Report All #REF!</definedName>
    <definedName name="BEx3DVH57CGHX7PBMAUZBKZ54TSW" hidden="1">Analysis Report All #REF!</definedName>
    <definedName name="BEx3DYBQAZSF0H3TX4L9XUKA9ILY" localSheetId="13" hidden="1">#REF!</definedName>
    <definedName name="BEx3DYBQAZSF0H3TX4L9XUKA9ILY" hidden="1">#REF!</definedName>
    <definedName name="BEx3DZ842EF9RHWH29YAD4R7DRMB" localSheetId="13" hidden="1">Analysis Report All #REF!</definedName>
    <definedName name="BEx3DZ842EF9RHWH29YAD4R7DRMB" hidden="1">Analysis Report All #REF!</definedName>
    <definedName name="BEx3EE7M0WO8J9C4FPKTY7PY55GG" localSheetId="13" hidden="1">List of Journal #REF!</definedName>
    <definedName name="BEx3EE7M0WO8J9C4FPKTY7PY55GG" hidden="1">List of Journal #REF!</definedName>
    <definedName name="BEx3EEYGMC2NG6M7777YLWL13QYA" localSheetId="13" hidden="1">#REF!</definedName>
    <definedName name="BEx3EEYGMC2NG6M7777YLWL13QYA" hidden="1">#REF!</definedName>
    <definedName name="BEx3EMLJ2S7UVUOS0N9ZTV56XHGY" localSheetId="13" hidden="1">Gross Profit #REF!</definedName>
    <definedName name="BEx3EMLJ2S7UVUOS0N9ZTV56XHGY" hidden="1">Gross Profit #REF!</definedName>
    <definedName name="BEx3EQSLJBDDJRHNX19PBFCKNY2I" localSheetId="13" hidden="1">#REF!</definedName>
    <definedName name="BEx3EQSLJBDDJRHNX19PBFCKNY2I" hidden="1">#REF!</definedName>
    <definedName name="BEx3EZ6POFB5JH2BG8H3L1KH8OQO" localSheetId="13" hidden="1">Balance #REF!</definedName>
    <definedName name="BEx3EZ6POFB5JH2BG8H3L1KH8OQO" hidden="1">Balance #REF!</definedName>
    <definedName name="BEx3FA9X8JNW90ZP1IQV1BT99L50" localSheetId="13" hidden="1">Balance #REF!</definedName>
    <definedName name="BEx3FA9X8JNW90ZP1IQV1BT99L50" hidden="1">Balance #REF!</definedName>
    <definedName name="BEx3FI2G3YYIACQHXNXEA15M8ZK5" localSheetId="13" hidden="1">#REF!</definedName>
    <definedName name="BEx3FI2G3YYIACQHXNXEA15M8ZK5" hidden="1">#REF!</definedName>
    <definedName name="BEx3FR251HFU7A33PU01SJUENL2B" localSheetId="13" hidden="1">#REF!</definedName>
    <definedName name="BEx3FR251HFU7A33PU01SJUENL2B" hidden="1">#REF!</definedName>
    <definedName name="BEx3GC1DROTALMM50LMNEBTGQXHY" localSheetId="13" hidden="1">Balance #REF!</definedName>
    <definedName name="BEx3GC1DROTALMM50LMNEBTGQXHY" hidden="1">Balance #REF!</definedName>
    <definedName name="BEx3GFMUWEFSQFT83ELM0MVMDY4X" localSheetId="13" hidden="1">Operating #REF!</definedName>
    <definedName name="BEx3GFMUWEFSQFT83ELM0MVMDY4X" hidden="1">Operating #REF!</definedName>
    <definedName name="BEx3GG30FNC4H34HW5YCATGUKGU2" localSheetId="13" hidden="1">Net #REF!</definedName>
    <definedName name="BEx3GG30FNC4H34HW5YCATGUKGU2" hidden="1">Net #REF!</definedName>
    <definedName name="BEx3GLRZVG2SXXO8M9603LH4Q150" localSheetId="13" hidden="1">#REF!</definedName>
    <definedName name="BEx3GLRZVG2SXXO8M9603LH4Q150" hidden="1">#REF!</definedName>
    <definedName name="BEx3GN4LY0135CBDIN1TU2UEODGF" localSheetId="13" hidden="1">#REF!</definedName>
    <definedName name="BEx3GN4LY0135CBDIN1TU2UEODGF" hidden="1">#REF!</definedName>
    <definedName name="BEx3GVD8J623HF5Y6C0RIBF033GO" localSheetId="13" hidden="1">Operating #REF!</definedName>
    <definedName name="BEx3GVD8J623HF5Y6C0RIBF033GO" hidden="1">Operating #REF!</definedName>
    <definedName name="BEx3GWKEWS117RFT2NNNINBMFPJ0" localSheetId="13" hidden="1">Trade Working #REF!</definedName>
    <definedName name="BEx3GWKEWS117RFT2NNNINBMFPJ0" hidden="1">Trade Working #REF!</definedName>
    <definedName name="BEx3GXX1PSHNTPJUPKDQZYRAALCW" localSheetId="13" hidden="1">#REF!</definedName>
    <definedName name="BEx3GXX1PSHNTPJUPKDQZYRAALCW" hidden="1">#REF!</definedName>
    <definedName name="BEx3H8EPTAYVW914GKE3NOMPCJSR" localSheetId="13" hidden="1">#REF!</definedName>
    <definedName name="BEx3H8EPTAYVW914GKE3NOMPCJSR" hidden="1">#REF!</definedName>
    <definedName name="BEx3H8URH09RMDGENHXKX4TY0RE3" localSheetId="13" hidden="1">Operating #REF!</definedName>
    <definedName name="BEx3H8URH09RMDGENHXKX4TY0RE3" hidden="1">Operating #REF!</definedName>
    <definedName name="BEx3HFWFVP61CWOKJCXQFINERIGN" localSheetId="13" hidden="1">Analysis Report All #REF!</definedName>
    <definedName name="BEx3HFWFVP61CWOKJCXQFINERIGN" hidden="1">Analysis Report All #REF!</definedName>
    <definedName name="BEx3HIW5NZ6LSVPYDK1EXK7SAEMY" localSheetId="13" hidden="1">#REF!</definedName>
    <definedName name="BEx3HIW5NZ6LSVPYDK1EXK7SAEMY" hidden="1">#REF!</definedName>
    <definedName name="BEx3HYMQE6WFU79AE1I4GW5ADCW5" localSheetId="13" hidden="1">Operating #REF!</definedName>
    <definedName name="BEx3HYMQE6WFU79AE1I4GW5ADCW5" hidden="1">Operating #REF!</definedName>
    <definedName name="BEx3IJB6C09E2EEIZEBCD17EZOD0" hidden="1">#N/A</definedName>
    <definedName name="BEx3IKSZLNSKABNJDPYRWCBUBPJI" localSheetId="13" hidden="1">#REF!</definedName>
    <definedName name="BEx3IKSZLNSKABNJDPYRWCBUBPJI" hidden="1">#REF!</definedName>
    <definedName name="BEx3IN1ZWH9VJ71A1U8T6L0X7MUW" localSheetId="13" hidden="1">#REF!</definedName>
    <definedName name="BEx3IN1ZWH9VJ71A1U8T6L0X7MUW" hidden="1">#REF!</definedName>
    <definedName name="BEx3IOUPV6GUHTJFU9FFC9CAPXO3" localSheetId="13" hidden="1">Group Net #REF!</definedName>
    <definedName name="BEx3IOUPV6GUHTJFU9FFC9CAPXO3" hidden="1">Group Net #REF!</definedName>
    <definedName name="BEx3IVQW3QIC96WZUBE1SHMM71CI" localSheetId="13" hidden="1">#REF!</definedName>
    <definedName name="BEx3IVQW3QIC96WZUBE1SHMM71CI" hidden="1">#REF!</definedName>
    <definedName name="BEx3J4FQYK34U47M4FT64OX487NG" hidden="1">#N/A</definedName>
    <definedName name="BEx3J7FN3TPLJ4IT71EYZJZ8KIS8" localSheetId="13" hidden="1">#REF!</definedName>
    <definedName name="BEx3J7FN3TPLJ4IT71EYZJZ8KIS8" hidden="1">#REF!</definedName>
    <definedName name="BEx3J7L0PENN140KM8PQHLCF7GY7" hidden="1">#REF!</definedName>
    <definedName name="BEx3JC2TY7JNAAC3L7QHVPQXLGQ8" hidden="1">#REF!</definedName>
    <definedName name="BEx3JN0QF7U9GKY4638LPM25S0XW" localSheetId="13" hidden="1">Group #REF!</definedName>
    <definedName name="BEx3JN0QF7U9GKY4638LPM25S0XW" hidden="1">Group #REF!</definedName>
    <definedName name="BEx3JXIEDLYNMKMGG8UDAKLEI959" localSheetId="13" hidden="1">Trade Working #REF!</definedName>
    <definedName name="BEx3JXIEDLYNMKMGG8UDAKLEI959" hidden="1">Trade Working #REF!</definedName>
    <definedName name="BEx3K491RX8TKXYDS3L1XU49VTMP" localSheetId="13" hidden="1">#REF!</definedName>
    <definedName name="BEx3K491RX8TKXYDS3L1XU49VTMP" hidden="1">#REF!</definedName>
    <definedName name="BEx3K6Y63SJMAPRUENFO4VR7SLX9" localSheetId="13" hidden="1">Net #REF!</definedName>
    <definedName name="BEx3K6Y63SJMAPRUENFO4VR7SLX9" hidden="1">Net #REF!</definedName>
    <definedName name="BEx3K8WD0GHTFK552ORF3WAAN99O" localSheetId="13" hidden="1">#REF!</definedName>
    <definedName name="BEx3K8WD0GHTFK552ORF3WAAN99O" hidden="1">#REF!</definedName>
    <definedName name="BEx3K96ZJP6ZUDZ50HH5H55OL9NA" localSheetId="13" hidden="1">Operating #REF!</definedName>
    <definedName name="BEx3K96ZJP6ZUDZ50HH5H55OL9NA" hidden="1">Operating #REF!</definedName>
    <definedName name="BEx3KBQSC0ZYP3J0F56XMJ103R5I" localSheetId="13" hidden="1">#REF!</definedName>
    <definedName name="BEx3KBQSC0ZYP3J0F56XMJ103R5I" hidden="1">#REF!</definedName>
    <definedName name="BEx3KFXUAF6YXAA47B7Q6X9B3VGB" localSheetId="13" hidden="1">#REF!</definedName>
    <definedName name="BEx3KFXUAF6YXAA47B7Q6X9B3VGB" hidden="1">#REF!</definedName>
    <definedName name="BEx3KNKX6VG2KQTEL4IHYMUX07S2" localSheetId="13" hidden="1">Analysis Report All #REF!</definedName>
    <definedName name="BEx3KNKX6VG2KQTEL4IHYMUX07S2" hidden="1">Analysis Report All #REF!</definedName>
    <definedName name="BEx3KRXFVJV0TULK4Y2OW34WA0FW" localSheetId="13" hidden="1">Analysis Report All #REF!</definedName>
    <definedName name="BEx3KRXFVJV0TULK4Y2OW34WA0FW" hidden="1">Analysis Report All #REF!</definedName>
    <definedName name="BEx3L29M6SUDJXQICGLQEFK8QAPL" localSheetId="13" hidden="1">Analysis Report All #REF!</definedName>
    <definedName name="BEx3L29M6SUDJXQICGLQEFK8QAPL" hidden="1">Analysis Report All #REF!</definedName>
    <definedName name="BEx3L4D54AGV9O7OWDAWIYGQOYXY" localSheetId="13" hidden="1">Trade Working #REF!</definedName>
    <definedName name="BEx3L4D54AGV9O7OWDAWIYGQOYXY" hidden="1">Trade Working #REF!</definedName>
    <definedName name="BEx3LEPGARCTD4FK7E4TBPDDWKI6" localSheetId="13" hidden="1">Analysis Report All #REF!</definedName>
    <definedName name="BEx3LEPGARCTD4FK7E4TBPDDWKI6" hidden="1">Analysis Report All #REF!</definedName>
    <definedName name="BEx3LPCEZ1C0XEKNCM3YT09JWCUO" localSheetId="13" hidden="1">#REF!</definedName>
    <definedName name="BEx3LPCEZ1C0XEKNCM3YT09JWCUO" hidden="1">#REF!</definedName>
    <definedName name="BEx3LS6ZYMPSW7WMG636G0FAWGDV" hidden="1">#REF!</definedName>
    <definedName name="BEx3LV6W1C625MTVGYGU19GBNWRI" localSheetId="13" hidden="1">Analysis Report All #REF!</definedName>
    <definedName name="BEx3LV6W1C625MTVGYGU19GBNWRI" hidden="1">Analysis Report All #REF!</definedName>
    <definedName name="BEx3M9KMCQQTWU8F1WC1D2QNKDLN" localSheetId="13" hidden="1">Net #REF!</definedName>
    <definedName name="BEx3M9KMCQQTWU8F1WC1D2QNKDLN" hidden="1">Net #REF!</definedName>
    <definedName name="BEx3MAX8QLUYBT6DO2M8TKF90BU8" localSheetId="13" hidden="1">Group Balance #REF!</definedName>
    <definedName name="BEx3MAX8QLUYBT6DO2M8TKF90BU8" hidden="1">Group Balance #REF!</definedName>
    <definedName name="BEx3MB812ZTKA7D1DNG415W1BO7D" localSheetId="13" hidden="1">#REF!</definedName>
    <definedName name="BEx3MB812ZTKA7D1DNG415W1BO7D" hidden="1">#REF!</definedName>
    <definedName name="BEx3MCQ0VEBV0CZXDS505L38EQ8N" localSheetId="13" hidden="1">#REF!</definedName>
    <definedName name="BEx3MCQ0VEBV0CZXDS505L38EQ8N" hidden="1">#REF!</definedName>
    <definedName name="BEx3MHYQMRDQX919UAYA9BLET83K" localSheetId="13" hidden="1">Analysis Report All #REF!</definedName>
    <definedName name="BEx3MHYQMRDQX919UAYA9BLET83K" hidden="1">Analysis Report All #REF!</definedName>
    <definedName name="BEx3MN7N1S412L2O7AMSDN5R77EY" localSheetId="13" hidden="1">#REF!</definedName>
    <definedName name="BEx3MN7N1S412L2O7AMSDN5R77EY" hidden="1">#REF!</definedName>
    <definedName name="BEx3MPLX91DUQNTLFV3WUTXHCFYI" hidden="1">#REF!</definedName>
    <definedName name="BEx3MS5KW47GL89Q8X2S77GN5R80" localSheetId="13" hidden="1">Balance #REF!</definedName>
    <definedName name="BEx3MS5KW47GL89Q8X2S77GN5R80" hidden="1">Balance #REF!</definedName>
    <definedName name="BEx3MZHV3LBDNGDOIQUA72P3BJZ0" localSheetId="13" hidden="1">Balance #REF!</definedName>
    <definedName name="BEx3MZHV3LBDNGDOIQUA72P3BJZ0" hidden="1">Balance #REF!</definedName>
    <definedName name="BEx3N1LCT4MMMKE7TC3G2ZI9O1VU" localSheetId="13" hidden="1">Analysis Report All #REF!</definedName>
    <definedName name="BEx3N1LCT4MMMKE7TC3G2ZI9O1VU" hidden="1">Analysis Report All #REF!</definedName>
    <definedName name="BEx3N5HN09C04T6JEEO5NZ7ZDFRU" localSheetId="13" hidden="1">#REF!</definedName>
    <definedName name="BEx3N5HN09C04T6JEEO5NZ7ZDFRU" hidden="1">#REF!</definedName>
    <definedName name="BEx3N7AKHJWT4RLT9OJ2O25XXLNH" hidden="1">#N/A</definedName>
    <definedName name="BEx3N8HJ06X4F2BNFWU45SYIMBYL" localSheetId="13" hidden="1">Operating #REF!</definedName>
    <definedName name="BEx3N8HJ06X4F2BNFWU45SYIMBYL" hidden="1">Operating #REF!</definedName>
    <definedName name="BEx3NB1D4IZSOG9UETSWMN2J6SEC" localSheetId="13" hidden="1">Analysis Report All #REF!</definedName>
    <definedName name="BEx3NB1D4IZSOG9UETSWMN2J6SEC" hidden="1">Analysis Report All #REF!</definedName>
    <definedName name="BEx3NKH3G5493A5GB8EM9NBNW15J" localSheetId="13" hidden="1">Net #REF!</definedName>
    <definedName name="BEx3NKH3G5493A5GB8EM9NBNW15J" hidden="1">Net #REF!</definedName>
    <definedName name="BEx3NOIVCJRTJT55LBCUGVJKHANI" localSheetId="13" hidden="1">#REF!</definedName>
    <definedName name="BEx3NOIVCJRTJT55LBCUGVJKHANI" hidden="1">#REF!</definedName>
    <definedName name="BEx3NR2I4OUFP3Z2QZEDU2PIFIDI" localSheetId="13" hidden="1">#REF!</definedName>
    <definedName name="BEx3NR2I4OUFP3Z2QZEDU2PIFIDI" hidden="1">#REF!</definedName>
    <definedName name="BEx3NUINDHELFLBPQ7H21H6IU8JE" localSheetId="13" hidden="1">Net #REF!</definedName>
    <definedName name="BEx3NUINDHELFLBPQ7H21H6IU8JE" hidden="1">Net #REF!</definedName>
    <definedName name="BEx3O85IKWARA6NCJOLRBRJFMEWW" localSheetId="13" hidden="1">#REF!</definedName>
    <definedName name="BEx3O85IKWARA6NCJOLRBRJFMEWW" hidden="1">#REF!</definedName>
    <definedName name="BEx3OB5F6T2WO7OKHLHKU4F91DOG" localSheetId="13" hidden="1">Operating #REF!</definedName>
    <definedName name="BEx3OB5F6T2WO7OKHLHKU4F91DOG" hidden="1">Operating #REF!</definedName>
    <definedName name="BEx3OBG6X7UPKNUIOQB7YHN5VOWQ" localSheetId="13" hidden="1">Analysis Report All #REF!</definedName>
    <definedName name="BEx3OBG6X7UPKNUIOQB7YHN5VOWQ" hidden="1">Analysis Report All #REF!</definedName>
    <definedName name="BEx3ODJPUA5143INHS5VK063EFCO" localSheetId="13" hidden="1">#REF!</definedName>
    <definedName name="BEx3ODJPUA5143INHS5VK063EFCO" hidden="1">#REF!</definedName>
    <definedName name="BEx3OJ8PU4WXWPORM1ORZW5I81R6" hidden="1">#REF!</definedName>
    <definedName name="BEx3OMZO7HDFX54YPZXUQUPF8ODU" hidden="1">#REF!</definedName>
    <definedName name="BEx3OQACS4I67DFIDE9VM78RW8Y3" hidden="1">#REF!</definedName>
    <definedName name="BEx3OQL04LKBBA6L2QO9MNQG1VZ8" hidden="1">#REF!</definedName>
    <definedName name="BEx3OSOOKZQ9TRB72W9HVQC631JY" localSheetId="13" hidden="1">Check Closing #REF!</definedName>
    <definedName name="BEx3OSOOKZQ9TRB72W9HVQC631JY" hidden="1">Check Closing #REF!</definedName>
    <definedName name="BEx3OUBXP51715RYPRMPE7D2EPU4" localSheetId="13" hidden="1">Personnel in #REF!</definedName>
    <definedName name="BEx3OUBXP51715RYPRMPE7D2EPU4" hidden="1">Personnel in #REF!</definedName>
    <definedName name="BEx3OWVPO0RHE32JBAQPNTVRAOA1" localSheetId="13" hidden="1">Operating #REF!</definedName>
    <definedName name="BEx3OWVPO0RHE32JBAQPNTVRAOA1" hidden="1">Operating #REF!</definedName>
    <definedName name="BEx3P5V9BDMD3TXHAEDC98912LV4" localSheetId="13" hidden="1">Analysis Report All #REF!</definedName>
    <definedName name="BEx3P5V9BDMD3TXHAEDC98912LV4" hidden="1">Analysis Report All #REF!</definedName>
    <definedName name="BEx3PGNNTXNE404YSK65HYD9HR79" localSheetId="13" hidden="1">Operating #REF!</definedName>
    <definedName name="BEx3PGNNTXNE404YSK65HYD9HR79" hidden="1">Operating #REF!</definedName>
    <definedName name="BEx3PK9619LCS0IWBS66LVLNQJKU" localSheetId="13" hidden="1">#REF!</definedName>
    <definedName name="BEx3PK9619LCS0IWBS66LVLNQJKU" hidden="1">#REF!</definedName>
    <definedName name="BEx3PKJZ1Z7L9S6KV8KXVS6B2FX4" localSheetId="13" hidden="1">#REF!</definedName>
    <definedName name="BEx3PKJZ1Z7L9S6KV8KXVS6B2FX4" hidden="1">#REF!</definedName>
    <definedName name="BEx3PL070BMPDTNNSRMO6E79HJAY" localSheetId="13" hidden="1">Group #REF!</definedName>
    <definedName name="BEx3PL070BMPDTNNSRMO6E79HJAY" hidden="1">Group #REF!</definedName>
    <definedName name="BEx3PZ3BM56XDDDR9DFNZM96EIPS" localSheetId="13" hidden="1">Operating #REF!</definedName>
    <definedName name="BEx3PZ3BM56XDDDR9DFNZM96EIPS" hidden="1">Operating #REF!</definedName>
    <definedName name="BEx3Q2DTU0EKJK4BN4X2MMC4XLPG" localSheetId="13" hidden="1">Operating #REF!</definedName>
    <definedName name="BEx3Q2DTU0EKJK4BN4X2MMC4XLPG" hidden="1">Operating #REF!</definedName>
    <definedName name="BEx3Q5ZCI762PPVTI8OPYHB2L9A5" localSheetId="13" hidden="1">Analysis Report All #REF!</definedName>
    <definedName name="BEx3Q5ZCI762PPVTI8OPYHB2L9A5" hidden="1">Analysis Report All #REF!</definedName>
    <definedName name="BEx3QARZYDXM6KOX9DZG9XTMPO78" localSheetId="13" hidden="1">#REF!</definedName>
    <definedName name="BEx3QARZYDXM6KOX9DZG9XTMPO78" hidden="1">#REF!</definedName>
    <definedName name="BEx3QDXB71RQHZ4URTBJZ2WNIHIT" hidden="1">#REF!</definedName>
    <definedName name="BEx3QEDFOYFY5NBTININ5W4RLD4Q" hidden="1">#REF!</definedName>
    <definedName name="BEx3QR9D45DHW50VQ7Y3Q1AXPOB9" hidden="1">#REF!</definedName>
    <definedName name="BEx3QSWT2S5KWG6U2V9711IYDQBM" hidden="1">#REF!</definedName>
    <definedName name="BEx3QT7MJ2I1203GSL49H5L08ENG" localSheetId="13" hidden="1">Analysis Report All Items #REF!</definedName>
    <definedName name="BEx3QT7MJ2I1203GSL49H5L08ENG" hidden="1">Analysis Report All Items #REF!</definedName>
    <definedName name="BEx3QYLUH7CSYTBFMXUFS4VXIGAS" localSheetId="13" hidden="1">Analysis Report All #REF!</definedName>
    <definedName name="BEx3QYLUH7CSYTBFMXUFS4VXIGAS" hidden="1">Analysis Report All #REF!</definedName>
    <definedName name="BEx3R0JUB9YN8PHPPQTAMIT1IHWK" localSheetId="13" hidden="1">#REF!</definedName>
    <definedName name="BEx3R0JUB9YN8PHPPQTAMIT1IHWK" hidden="1">#REF!</definedName>
    <definedName name="BEx3R81NFRO7M81VHVKOBFT0QBIL" hidden="1">#REF!</definedName>
    <definedName name="BEx3RDLAJN8VTPQHX06INKHLP5BV" localSheetId="13" hidden="1">Balance #REF!</definedName>
    <definedName name="BEx3RDLAJN8VTPQHX06INKHLP5BV" hidden="1">Balance #REF!</definedName>
    <definedName name="BEx3RLTYDU1C7P2VJ7T0RM21Z2I9" localSheetId="13" hidden="1">Group Net #REF!</definedName>
    <definedName name="BEx3RLTYDU1C7P2VJ7T0RM21Z2I9" hidden="1">Group Net #REF!</definedName>
    <definedName name="BEx3RW6A4CY9Z7MDTBS35W7FF7UD" localSheetId="13" hidden="1">Analysis Report All #REF!</definedName>
    <definedName name="BEx3RW6A4CY9Z7MDTBS35W7FF7UD" hidden="1">Analysis Report All #REF!</definedName>
    <definedName name="BEx3S49EYYXXFX5I55BQ1UAMHQTD" localSheetId="13" hidden="1">#REF!</definedName>
    <definedName name="BEx3S49EYYXXFX5I55BQ1UAMHQTD" hidden="1">#REF!</definedName>
    <definedName name="BEx3S97IBKK4GX4E9EBS04DFXP7Q" localSheetId="13" hidden="1">Business EBIT #REF!</definedName>
    <definedName name="BEx3S97IBKK4GX4E9EBS04DFXP7Q" hidden="1">Business EBIT #REF!</definedName>
    <definedName name="BEx3SAPIHMP2A6WPKB2FNMIT5RSO" localSheetId="13" hidden="1">Analysis Report All #REF!</definedName>
    <definedName name="BEx3SAPIHMP2A6WPKB2FNMIT5RSO" hidden="1">Analysis Report All #REF!</definedName>
    <definedName name="BEx3SFHXDVSA40Y2EAPONIDKBJP2" localSheetId="13" hidden="1">Group Trade Working #REF!</definedName>
    <definedName name="BEx3SFHXDVSA40Y2EAPONIDKBJP2" hidden="1">Group Trade Working #REF!</definedName>
    <definedName name="BEx3SICJ45BYT6FHBER86PJT25FC" localSheetId="13" hidden="1">#REF!</definedName>
    <definedName name="BEx3SICJ45BYT6FHBER86PJT25FC" hidden="1">#REF!</definedName>
    <definedName name="BEx3SJE8KUXAPW6OZIS26M5S8VA8" localSheetId="13" hidden="1">#REF!</definedName>
    <definedName name="BEx3SJE8KUXAPW6OZIS26M5S8VA8" hidden="1">#REF!</definedName>
    <definedName name="BEx3SN56F03CPDRDA7LZ763V0N4I" hidden="1">#REF!</definedName>
    <definedName name="BEx3SOHNYPNAT314PGMJ5XPS5PFS" hidden="1">#N/A</definedName>
    <definedName name="BEx3SPE6N1ORXPRCDL3JPZD73Z9F" hidden="1">#REF!</definedName>
    <definedName name="BEx3SQAJIVIV9L2RJ3NXLB7D3DJ9" localSheetId="13" hidden="1">Analysis Report All #REF!</definedName>
    <definedName name="BEx3SQAJIVIV9L2RJ3NXLB7D3DJ9" hidden="1">Analysis Report All #REF!</definedName>
    <definedName name="BEx3SS33ETRVT5Y5LP476W1IQ1JD" localSheetId="13" hidden="1">#REF!</definedName>
    <definedName name="BEx3SS33ETRVT5Y5LP476W1IQ1JD" hidden="1">#REF!</definedName>
    <definedName name="BEx3SXHI8IJC2T22M1YYQS3CPOJ4" hidden="1">#N/A</definedName>
    <definedName name="BEx3T6MJ1QDJ929WMUDVZ0O3UW0Y" hidden="1">#REF!</definedName>
    <definedName name="BEx3TIRFAEEXTTRS2OP71BCU249N" localSheetId="13" hidden="1">Analysis Report All #REF!</definedName>
    <definedName name="BEx3TIRFAEEXTTRS2OP71BCU249N" hidden="1">Analysis Report All #REF!</definedName>
    <definedName name="BEx3TRAYKECTYVAQVY9JCMXFNYDL" localSheetId="13" hidden="1">Personnel in #REF!</definedName>
    <definedName name="BEx3TRAYKECTYVAQVY9JCMXFNYDL" hidden="1">Personnel in #REF!</definedName>
    <definedName name="BEx3TULOYJN9C86T31SXR0UW2OHW" localSheetId="13" hidden="1">Balance #REF!</definedName>
    <definedName name="BEx3TULOYJN9C86T31SXR0UW2OHW" hidden="1">Balance #REF!</definedName>
    <definedName name="BEx3TYHXPEE7OK23JLFB3PY6WHU3" localSheetId="13" hidden="1">#REF!</definedName>
    <definedName name="BEx3TYHXPEE7OK23JLFB3PY6WHU3" hidden="1">#REF!</definedName>
    <definedName name="BEx3U41HAA2FE8595JNRXTMKR2D4" localSheetId="13" hidden="1">List of Journal #REF!</definedName>
    <definedName name="BEx3U41HAA2FE8595JNRXTMKR2D4" hidden="1">List of Journal #REF!</definedName>
    <definedName name="BEx3U6QJJ1J74XX63R8KZ6MW54YF" localSheetId="13" hidden="1">Check Closing #REF!</definedName>
    <definedName name="BEx3U6QJJ1J74XX63R8KZ6MW54YF" hidden="1">Check Closing #REF!</definedName>
    <definedName name="BEx3URF19Q0A6BXIJR7DPZCGUN0Z" localSheetId="13" hidden="1">Analysis Report All #REF!</definedName>
    <definedName name="BEx3URF19Q0A6BXIJR7DPZCGUN0Z" hidden="1">Analysis Report All #REF!</definedName>
    <definedName name="BEx3W7KG32YCW0H07DF41HIXR964" localSheetId="13" hidden="1">Operating #REF!</definedName>
    <definedName name="BEx3W7KG32YCW0H07DF41HIXR964" hidden="1">Operating #REF!</definedName>
    <definedName name="BEx56PX4H3ZZ3LIGTUIN6GBWEIC1" localSheetId="13" hidden="1">Operating #REF!</definedName>
    <definedName name="BEx56PX4H3ZZ3LIGTUIN6GBWEIC1" hidden="1">Operating #REF!</definedName>
    <definedName name="BEx56XETP7FH8J6X53IKHDGPZ2JO" localSheetId="13" hidden="1">Operating #REF!</definedName>
    <definedName name="BEx56XETP7FH8J6X53IKHDGPZ2JO" hidden="1">Operating #REF!</definedName>
    <definedName name="BEx56ZID5H04P9AIYLP1OASFGV56" localSheetId="13" hidden="1">#REF!</definedName>
    <definedName name="BEx56ZID5H04P9AIYLP1OASFGV56" hidden="1">#REF!</definedName>
    <definedName name="BEx578SVD32KGR6YM9VJT81GALN1" localSheetId="13" hidden="1">Net #REF!</definedName>
    <definedName name="BEx578SVD32KGR6YM9VJT81GALN1" hidden="1">Net #REF!</definedName>
    <definedName name="BEx57NSC37KYJQB5CDD3J7HL2EU9" localSheetId="13" hidden="1">List of Journal #REF!</definedName>
    <definedName name="BEx57NSC37KYJQB5CDD3J7HL2EU9" hidden="1">List of Journal #REF!</definedName>
    <definedName name="BEx57XZ72DUKQVPWFNZQOQ3ATQDG" localSheetId="13" hidden="1">#REF!</definedName>
    <definedName name="BEx57XZ72DUKQVPWFNZQOQ3ATQDG" hidden="1">#REF!</definedName>
    <definedName name="BEx582RULCGXCD6A8TXRJ84H23UN" localSheetId="13" hidden="1">Group #REF!</definedName>
    <definedName name="BEx582RULCGXCD6A8TXRJ84H23UN" hidden="1">Group #REF!</definedName>
    <definedName name="BEx587EYSS57E3PI8DT973HLJM9E" localSheetId="13" hidden="1">#REF!</definedName>
    <definedName name="BEx587EYSS57E3PI8DT973HLJM9E" hidden="1">#REF!</definedName>
    <definedName name="BEx587KFQ3VKCOCY1SA5F24PQGUI" localSheetId="13" hidden="1">#REF!</definedName>
    <definedName name="BEx587KFQ3VKCOCY1SA5F24PQGUI" hidden="1">#REF!</definedName>
    <definedName name="BEx58AV4HD4JUMT1732NRT8QZ2DX" localSheetId="13" hidden="1">Analysis Report All #REF!</definedName>
    <definedName name="BEx58AV4HD4JUMT1732NRT8QZ2DX" hidden="1">Analysis Report All #REF!</definedName>
    <definedName name="BEx58DK990V6ZIZN7CPGWCZHA0Y9" localSheetId="13" hidden="1">Operating #REF!</definedName>
    <definedName name="BEx58DK990V6ZIZN7CPGWCZHA0Y9" hidden="1">Operating #REF!</definedName>
    <definedName name="BEx58J99H776ENVIFL2PI1OV6F3E" localSheetId="13" hidden="1">#REF!</definedName>
    <definedName name="BEx58J99H776ENVIFL2PI1OV6F3E" hidden="1">#REF!</definedName>
    <definedName name="BEx58LCRCHWIH2AZLYC7MBIX7RJ7" localSheetId="13" hidden="1">#REF!</definedName>
    <definedName name="BEx58LCRCHWIH2AZLYC7MBIX7RJ7" hidden="1">#REF!</definedName>
    <definedName name="BEx58LNKG72D8FTEC2H3B75WU6IG" localSheetId="13" hidden="1">Net #REF!</definedName>
    <definedName name="BEx58LNKG72D8FTEC2H3B75WU6IG" hidden="1">Net #REF!</definedName>
    <definedName name="BEx58N5IIQ1H43GYMF1BR0AUW9X6" localSheetId="13" hidden="1">Operating #REF!</definedName>
    <definedName name="BEx58N5IIQ1H43GYMF1BR0AUW9X6" hidden="1">Operating #REF!</definedName>
    <definedName name="BEx58UHSH8IV813FE2DTAL3S3QGF" localSheetId="13" hidden="1">Balance #REF!</definedName>
    <definedName name="BEx58UHSH8IV813FE2DTAL3S3QGF" hidden="1">Balance #REF!</definedName>
    <definedName name="BEx58VZQEN55I2R4V5JWHHPXCJ1N" hidden="1">#N/A</definedName>
    <definedName name="BEx590SD7SCFY2PKGJP2QLE3ZL5N" localSheetId="13" hidden="1">Analysis Report All #REF!</definedName>
    <definedName name="BEx590SD7SCFY2PKGJP2QLE3ZL5N" hidden="1">Analysis Report All #REF!</definedName>
    <definedName name="BEx596HE4PQ0MYRHZV4IFPLTQORJ" localSheetId="13" hidden="1">#REF!</definedName>
    <definedName name="BEx596HE4PQ0MYRHZV4IFPLTQORJ" hidden="1">#REF!</definedName>
    <definedName name="BEx599HATTPVWWAB75DP7ZB0MI1Q" hidden="1">#REF!</definedName>
    <definedName name="BEx59BA1KH3RG6K1LHL7YS2VB79N" hidden="1">#REF!</definedName>
    <definedName name="BEx59FXBX7UD4BFFSFP2UVYIRC45" localSheetId="13" hidden="1">Net #REF!</definedName>
    <definedName name="BEx59FXBX7UD4BFFSFP2UVYIRC45" hidden="1">Net #REF!</definedName>
    <definedName name="BEx59RWS6P5Z0AZZEWBKZSA94TR7" localSheetId="13" hidden="1">Analysis Report All #REF!</definedName>
    <definedName name="BEx59RWS6P5Z0AZZEWBKZSA94TR7" hidden="1">Analysis Report All #REF!</definedName>
    <definedName name="BEx59X5NSWWAEOIH8J03BWB3WR4L" localSheetId="13" hidden="1">Analysis Report All #REF!</definedName>
    <definedName name="BEx59X5NSWWAEOIH8J03BWB3WR4L" hidden="1">Analysis Report All #REF!</definedName>
    <definedName name="BEx5A4I37CCWVCBROJ72TD8L0UNL" localSheetId="13" hidden="1">#REF!</definedName>
    <definedName name="BEx5A4I37CCWVCBROJ72TD8L0UNL" hidden="1">#REF!</definedName>
    <definedName name="BEx5A7CIGCOTHJKHGUBDZG91JGPZ" hidden="1">#REF!</definedName>
    <definedName name="BEx5A8UFLT2SWVSG5COFA9B8P376" hidden="1">#REF!</definedName>
    <definedName name="BEx5A8ZQNN2FDLFRYO7B6MB8FIO0" localSheetId="13" hidden="1">Order #REF!</definedName>
    <definedName name="BEx5A8ZQNN2FDLFRYO7B6MB8FIO0" hidden="1">Order #REF!</definedName>
    <definedName name="BEx5AAN6DIWB972JVOX6GY7XORYX" localSheetId="13" hidden="1">#REF!</definedName>
    <definedName name="BEx5AAN6DIWB972JVOX6GY7XORYX" hidden="1">#REF!</definedName>
    <definedName name="BEx5ABZO5ZE5PCNUHF4C44WTUX36" hidden="1">#N/A</definedName>
    <definedName name="BEx5AL4UD73OI702P3IGDNPSJ87V" localSheetId="13" hidden="1">Trade Working #REF!</definedName>
    <definedName name="BEx5AL4UD73OI702P3IGDNPSJ87V" hidden="1">Trade Working #REF!</definedName>
    <definedName name="BEx5APXFK3A0X7R55LEL05OSC8A5" localSheetId="13" hidden="1">Analysis Report All #REF!</definedName>
    <definedName name="BEx5APXFK3A0X7R55LEL05OSC8A5" hidden="1">Analysis Report All #REF!</definedName>
    <definedName name="BEx5AQ8935IF7V6GDPOPKUSE1Y3A" localSheetId="13" hidden="1">#REF!</definedName>
    <definedName name="BEx5AQ8935IF7V6GDPOPKUSE1Y3A" hidden="1">#REF!</definedName>
    <definedName name="BEx5AQIW73BVECQ8VLRXMUYEL4O8" hidden="1">#REF!</definedName>
    <definedName name="BEx5AVH05GFAE45RHS90BWMBZG9P" hidden="1">#REF!</definedName>
    <definedName name="BEx5AXVBMDICFUQW2DLYO1YPAG2L" localSheetId="13" hidden="1">Group Balance #REF!</definedName>
    <definedName name="BEx5AXVBMDICFUQW2DLYO1YPAG2L" hidden="1">Group Balance #REF!</definedName>
    <definedName name="BEx5AZ7XWTOMFSG5IZ4HDKTDDP15" localSheetId="13" hidden="1">Analysis Report All #REF!</definedName>
    <definedName name="BEx5AZ7XWTOMFSG5IZ4HDKTDDP15" hidden="1">Analysis Report All #REF!</definedName>
    <definedName name="BEx5B52AIMO6F0259L6DYQ75ILUB" localSheetId="13" hidden="1">#REF!</definedName>
    <definedName name="BEx5B52AIMO6F0259L6DYQ75ILUB" hidden="1">#REF!</definedName>
    <definedName name="BEx5BAWPMY0TL684WDXX6KKJLRCN" hidden="1">#REF!</definedName>
    <definedName name="BEx5BY4U2RZQKYY4X1N3WKMXCI6Z" hidden="1">#N/A</definedName>
    <definedName name="BEx5C1KV6T4YFT5S31BBOL5C8CBS" localSheetId="13" hidden="1">Group #REF!</definedName>
    <definedName name="BEx5C1KV6T4YFT5S31BBOL5C8CBS" hidden="1">Group #REF!</definedName>
    <definedName name="BEx5C8GZQK13G60ZM70P63I5OS0L" localSheetId="13" hidden="1">#REF!</definedName>
    <definedName name="BEx5C8GZQK13G60ZM70P63I5OS0L" hidden="1">#REF!</definedName>
    <definedName name="BEx5CEM3SYF9XP0ZZVE0GEPCLV3F" localSheetId="13" hidden="1">#REF!</definedName>
    <definedName name="BEx5CEM3SYF9XP0ZZVE0GEPCLV3F" hidden="1">#REF!</definedName>
    <definedName name="BEx5CEM9DZRHCWPL4XY042SJB7ZT" localSheetId="13" hidden="1">Analysis Report All #REF!</definedName>
    <definedName name="BEx5CEM9DZRHCWPL4XY042SJB7ZT" hidden="1">Analysis Report All #REF!</definedName>
    <definedName name="BEx5CINUDCSDCAJSNNV7XVNU8Q79" localSheetId="13" hidden="1">#REF!</definedName>
    <definedName name="BEx5CINUDCSDCAJSNNV7XVNU8Q79" hidden="1">#REF!</definedName>
    <definedName name="BEx5CR1ZU9DGY1G707EOUJ1I0HW4" localSheetId="13" hidden="1">Group #REF!</definedName>
    <definedName name="BEx5CR1ZU9DGY1G707EOUJ1I0HW4" hidden="1">Group #REF!</definedName>
    <definedName name="BEx5CSUOL05D8PAM2TRDA9VRJT1O" localSheetId="13" hidden="1">#REF!</definedName>
    <definedName name="BEx5CSUOL05D8PAM2TRDA9VRJT1O" hidden="1">#REF!</definedName>
    <definedName name="BEx5CUNFOO4YDFJ22HCMI2QKIGKM" localSheetId="13" hidden="1">#REF!</definedName>
    <definedName name="BEx5CUNFOO4YDFJ22HCMI2QKIGKM" hidden="1">#REF!</definedName>
    <definedName name="BEx5CWWB9LQL5WPOQY5SQA5XNRNX" localSheetId="13" hidden="1">Analysis Report All #REF!</definedName>
    <definedName name="BEx5CWWB9LQL5WPOQY5SQA5XNRNX" hidden="1">Analysis Report All #REF!</definedName>
    <definedName name="BEx5CXCKF9H0TV64O71EY2T0CD0N" localSheetId="13" hidden="1">#REF!</definedName>
    <definedName name="BEx5CXCKF9H0TV64O71EY2T0CD0N" hidden="1">#REF!</definedName>
    <definedName name="BEx5CY8Y1C3AYUXX3961WSRXBIND" localSheetId="13" hidden="1">Operating #REF!</definedName>
    <definedName name="BEx5CY8Y1C3AYUXX3961WSRXBIND" hidden="1">Operating #REF!</definedName>
    <definedName name="BEx5D7OPDFQF0DVFSML4DY7CX53N" hidden="1">#N/A</definedName>
    <definedName name="BEx5D8L47OF0WHBPFWXGZINZWUBZ" localSheetId="13" hidden="1">#REF!</definedName>
    <definedName name="BEx5D8L47OF0WHBPFWXGZINZWUBZ" hidden="1">#REF!</definedName>
    <definedName name="BEx5D8QKEJMMVJL4L3Q83NJ8YKGP" localSheetId="13" hidden="1">#REF!</definedName>
    <definedName name="BEx5D8QKEJMMVJL4L3Q83NJ8YKGP" hidden="1">#REF!</definedName>
    <definedName name="BEx5DA8J98K1FISX2RFZIN48VK74" localSheetId="13" hidden="1">Net #REF!</definedName>
    <definedName name="BEx5DA8J98K1FISX2RFZIN48VK74" hidden="1">Net #REF!</definedName>
    <definedName name="BEx5DL0X31JSELNJI8D439Q05NYM" localSheetId="13" hidden="1">List of Journal #REF!</definedName>
    <definedName name="BEx5DL0X31JSELNJI8D439Q05NYM" hidden="1">List of Journal #REF!</definedName>
    <definedName name="BEx5DWV1DM9B2LO88950BFUELH7O" localSheetId="13" hidden="1">Analysis Report All #REF!</definedName>
    <definedName name="BEx5DWV1DM9B2LO88950BFUELH7O" hidden="1">Analysis Report All #REF!</definedName>
    <definedName name="BEx5DZ3VIPARLXXKBNGP3TLFAM0J" localSheetId="13" hidden="1">Gross Profit #REF!</definedName>
    <definedName name="BEx5DZ3VIPARLXXKBNGP3TLFAM0J" hidden="1">Gross Profit #REF!</definedName>
    <definedName name="BEx5E2UU5NES6W779W2OZTZOB4O7" localSheetId="13" hidden="1">#REF!</definedName>
    <definedName name="BEx5E2UU5NES6W779W2OZTZOB4O7" hidden="1">#REF!</definedName>
    <definedName name="BEx5E5URP9UDNHUN8SU6VIV5TO3Y" localSheetId="13" hidden="1">Net #REF!</definedName>
    <definedName name="BEx5E5URP9UDNHUN8SU6VIV5TO3Y" hidden="1">Net #REF!</definedName>
    <definedName name="BEx5ED1OD33T6J9CNX2NCDC7GZWO" hidden="1">#N/A</definedName>
    <definedName name="BEx5EDHRK9KQRN81TKYT4FZCBDG3" localSheetId="13" hidden="1">Operating #REF!</definedName>
    <definedName name="BEx5EDHRK9KQRN81TKYT4FZCBDG3" hidden="1">Operating #REF!</definedName>
    <definedName name="BEx5EDY1JSPMD91553UIVRNEPBGW" localSheetId="13" hidden="1">Balance #REF!</definedName>
    <definedName name="BEx5EDY1JSPMD91553UIVRNEPBGW" hidden="1">Balance #REF!</definedName>
    <definedName name="BEx5EKZJROQ8TEWGXLGAWN60XBKJ" localSheetId="13" hidden="1">#REF!</definedName>
    <definedName name="BEx5EKZJROQ8TEWGXLGAWN60XBKJ" hidden="1">#REF!</definedName>
    <definedName name="BEx5ELQL9B0VR6UT18KP11DHOTFX" localSheetId="13" hidden="1">#REF!</definedName>
    <definedName name="BEx5ELQL9B0VR6UT18KP11DHOTFX" hidden="1">#REF!</definedName>
    <definedName name="BEx5F39PW42TR2H5ZJ2JDWN8CMGN" localSheetId="13" hidden="1">Operating #REF!</definedName>
    <definedName name="BEx5F39PW42TR2H5ZJ2JDWN8CMGN" hidden="1">Operating #REF!</definedName>
    <definedName name="BEx5FB7K9STBBT6XAVCUNFFU3ZJW" localSheetId="13" hidden="1">Analysis Report All #REF!</definedName>
    <definedName name="BEx5FB7K9STBBT6XAVCUNFFU3ZJW" hidden="1">Analysis Report All #REF!</definedName>
    <definedName name="BEx5FIEHJ5UYP33Z4TQKVQDMBVUV" localSheetId="13" hidden="1">#REF!</definedName>
    <definedName name="BEx5FIEHJ5UYP33Z4TQKVQDMBVUV" hidden="1">#REF!</definedName>
    <definedName name="BEx5FNI2O10YN2SI1NO4X5GP3GTF" hidden="1">#REF!</definedName>
    <definedName name="BEx5FPLFWN2242NXD5R9Y9V1N3YN" localSheetId="13" hidden="1">Operating #REF!</definedName>
    <definedName name="BEx5FPLFWN2242NXD5R9Y9V1N3YN" hidden="1">Operating #REF!</definedName>
    <definedName name="BEx5G2HEJKOFFC5QVYFURK4T7B0A" localSheetId="13" hidden="1">Personnel in #REF!</definedName>
    <definedName name="BEx5G2HEJKOFFC5QVYFURK4T7B0A" hidden="1">Personnel in #REF!</definedName>
    <definedName name="BEx5G8BV2GIOCM3C7IUFK8L04A6M" localSheetId="13" hidden="1">#REF!</definedName>
    <definedName name="BEx5G8BV2GIOCM3C7IUFK8L04A6M" hidden="1">#REF!</definedName>
    <definedName name="BEx5G988P67C2Y5FAF5EJG0GV641" localSheetId="13" hidden="1">Analysis Report All #REF!</definedName>
    <definedName name="BEx5G988P67C2Y5FAF5EJG0GV641" hidden="1">Analysis Report All #REF!</definedName>
    <definedName name="BEx5G9ODBZJRC9PET7ALQIYHW6A0" localSheetId="13" hidden="1">Order #REF!</definedName>
    <definedName name="BEx5G9ODBZJRC9PET7ALQIYHW6A0" hidden="1">Order #REF!</definedName>
    <definedName name="BEx5GAKPFV4REU5A515VNYZ8KM18" localSheetId="13" hidden="1">Trade Working #REF!</definedName>
    <definedName name="BEx5GAKPFV4REU5A515VNYZ8KM18" hidden="1">Trade Working #REF!</definedName>
    <definedName name="BEx5GH0T67FNKCFZOZIDE9EF7RZB" localSheetId="13" hidden="1">#REF!</definedName>
    <definedName name="BEx5GH0T67FNKCFZOZIDE9EF7RZB" hidden="1">#REF!</definedName>
    <definedName name="BEx5GQM20JJIK85F3QCFSOP892G5" localSheetId="13" hidden="1">#REF!</definedName>
    <definedName name="BEx5GQM20JJIK85F3QCFSOP892G5" hidden="1">#REF!</definedName>
    <definedName name="BEx5GRT29P72LBXUSLFTVMZ3LV8Y" localSheetId="13" hidden="1">Trade Working #REF!</definedName>
    <definedName name="BEx5GRT29P72LBXUSLFTVMZ3LV8Y" hidden="1">Trade Working #REF!</definedName>
    <definedName name="BEx5GSUUZLDYMOIT902VYV6U2LS5" localSheetId="13" hidden="1">#REF!</definedName>
    <definedName name="BEx5GSUUZLDYMOIT902VYV6U2LS5" hidden="1">#REF!</definedName>
    <definedName name="BEx5GU226FOLHKQSNY733JML12JX" localSheetId="13" hidden="1">Net #REF!</definedName>
    <definedName name="BEx5GU226FOLHKQSNY733JML12JX" hidden="1">Net #REF!</definedName>
    <definedName name="BEx5GUNMLE8Z5PBESO42WVXS8V8M" localSheetId="13" hidden="1">Check Closing #REF!</definedName>
    <definedName name="BEx5GUNMLE8Z5PBESO42WVXS8V8M" hidden="1">Check Closing #REF!</definedName>
    <definedName name="BEx5H25DTEAD6YFPBQCNDTILLCQA" localSheetId="13" hidden="1">#REF!</definedName>
    <definedName name="BEx5H25DTEAD6YFPBQCNDTILLCQA" hidden="1">#REF!</definedName>
    <definedName name="BEx5H2WFSAT1NR1W6Z0O0XVSLQC1" localSheetId="13" hidden="1">Business EBIT #REF!</definedName>
    <definedName name="BEx5H2WFSAT1NR1W6Z0O0XVSLQC1" hidden="1">Business EBIT #REF!</definedName>
    <definedName name="BEx5HAOT9XWUF7XIFRZZS8B9F5TZ" localSheetId="13" hidden="1">#REF!</definedName>
    <definedName name="BEx5HAOT9XWUF7XIFRZZS8B9F5TZ" hidden="1">#REF!</definedName>
    <definedName name="BEx5HDOPKBWG3Z436AYY3LO5ZPEW" localSheetId="13" hidden="1">Trade Working #REF!</definedName>
    <definedName name="BEx5HDOPKBWG3Z436AYY3LO5ZPEW" hidden="1">Trade Working #REF!</definedName>
    <definedName name="BEx5HE4XRF9BUY04MENWY9CHHN5H" localSheetId="13" hidden="1">#REF!</definedName>
    <definedName name="BEx5HE4XRF9BUY04MENWY9CHHN5H" hidden="1">#REF!</definedName>
    <definedName name="BEx5HFHMABAT0H9KKS754X4T304E" localSheetId="13" hidden="1">#REF!</definedName>
    <definedName name="BEx5HFHMABAT0H9KKS754X4T304E" hidden="1">#REF!</definedName>
    <definedName name="BEx5HGDZ7MX1S3KNXLRL9WU565V4" hidden="1">#REF!</definedName>
    <definedName name="BEx5HT9QMUSUI7XRAXJR2T5BEUBY" localSheetId="13" hidden="1">Group #REF!</definedName>
    <definedName name="BEx5HT9QMUSUI7XRAXJR2T5BEUBY" hidden="1">Group #REF!</definedName>
    <definedName name="BEx5HVYUFB4FFA4L5ZGTSKX9JLEA" hidden="1">#N/A</definedName>
    <definedName name="BEx5HZ9JMKHNLFWLVUB1WP5B39BL" localSheetId="13" hidden="1">#REF!</definedName>
    <definedName name="BEx5HZ9JMKHNLFWLVUB1WP5B39BL" hidden="1">#REF!</definedName>
    <definedName name="BEx5I1IIU4K9KQQ0JI3TXZEU81RC" hidden="1">#N/A</definedName>
    <definedName name="BEx5I2PQCHOMTJIFM8UD7V4QOFX9" localSheetId="13" hidden="1">Check Closing #REF!</definedName>
    <definedName name="BEx5I2PQCHOMTJIFM8UD7V4QOFX9" hidden="1">Check Closing #REF!</definedName>
    <definedName name="BEx5I2V108OODKWX22G8L0LCGI9A" localSheetId="13" hidden="1">Group #REF!</definedName>
    <definedName name="BEx5I2V108OODKWX22G8L0LCGI9A" hidden="1">Group #REF!</definedName>
    <definedName name="BEx5I3B3DZ55Z64MH0SIUMOPGWBP" hidden="1">#N/A</definedName>
    <definedName name="BEx5I5PFNP7D5JBDFOKRQDL9G9A9" localSheetId="13" hidden="1">Analysis Report All #REF!</definedName>
    <definedName name="BEx5I5PFNP7D5JBDFOKRQDL9G9A9" hidden="1">Analysis Report All #REF!</definedName>
    <definedName name="BEx5I7CVFXJLNLKJW3WW8NM1YW6P" localSheetId="13" hidden="1">Gross Profit #REF!</definedName>
    <definedName name="BEx5I7CVFXJLNLKJW3WW8NM1YW6P" hidden="1">Gross Profit #REF!</definedName>
    <definedName name="BEx5I8PI70UVL74D34AL3O77P3HD" localSheetId="13" hidden="1">List of Journal #REF!</definedName>
    <definedName name="BEx5I8PI70UVL74D34AL3O77P3HD" hidden="1">List of Journal #REF!</definedName>
    <definedName name="BEx5I9GDQSYIAL65UQNDMNFQCS9Y" localSheetId="13" hidden="1">#REF!</definedName>
    <definedName name="BEx5I9GDQSYIAL65UQNDMNFQCS9Y" hidden="1">#REF!</definedName>
    <definedName name="BEx5IAI9XY24G97GOTM53EQ0XBJC" localSheetId="13" hidden="1">Analysis Report All #REF!</definedName>
    <definedName name="BEx5IAI9XY24G97GOTM53EQ0XBJC" hidden="1">Analysis Report All #REF!</definedName>
    <definedName name="BEx5IILKB16Y4RZCME7E3AFOW7AR" localSheetId="13" hidden="1">Trade Working #REF!</definedName>
    <definedName name="BEx5IILKB16Y4RZCME7E3AFOW7AR" hidden="1">Trade Working #REF!</definedName>
    <definedName name="BEx5IUQGXKJJILHXDELK4WBYKGUO" localSheetId="13" hidden="1">Group Operating #REF!</definedName>
    <definedName name="BEx5IUQGXKJJILHXDELK4WBYKGUO" hidden="1">Group Operating #REF!</definedName>
    <definedName name="BEx5IWZBNZPZPU0UASGAURHFBXES" hidden="1">#N/A</definedName>
    <definedName name="BEx5IXA3GYNMONI2WFZ29AH9SWG5" localSheetId="13" hidden="1">Personnel in #REF!</definedName>
    <definedName name="BEx5IXA3GYNMONI2WFZ29AH9SWG5" hidden="1">Personnel in #REF!</definedName>
    <definedName name="BEx5IZ2TI0BV2VYV9NGTH7IY66GU" hidden="1">#N/A</definedName>
    <definedName name="BEx5J9KG4TIHT7HIL8VUK5IUMVRH" localSheetId="13" hidden="1">Trade Working #REF!</definedName>
    <definedName name="BEx5J9KG4TIHT7HIL8VUK5IUMVRH" hidden="1">Trade Working #REF!</definedName>
    <definedName name="BEx5J9KG8NS7X8AQW2ZTAGQ47HJU" localSheetId="13" hidden="1">Analysis Report All #REF!</definedName>
    <definedName name="BEx5J9KG8NS7X8AQW2ZTAGQ47HJU" hidden="1">Analysis Report All #REF!</definedName>
    <definedName name="BEx5JF3ZXLDIS8VNKDCY7ZI7H1CI" localSheetId="13" hidden="1">#REF!</definedName>
    <definedName name="BEx5JF3ZXLDIS8VNKDCY7ZI7H1CI" hidden="1">#REF!</definedName>
    <definedName name="BEx5JH7P8PN7LWN9E7APUH0655GB" localSheetId="13" hidden="1">List of Journal #REF!</definedName>
    <definedName name="BEx5JH7P8PN7LWN9E7APUH0655GB" hidden="1">List of Journal #REF!</definedName>
    <definedName name="BEx5JJWTMI37U3RDEJOYLO93RJ6Z" localSheetId="13" hidden="1">#REF!</definedName>
    <definedName name="BEx5JJWTMI37U3RDEJOYLO93RJ6Z" hidden="1">#REF!</definedName>
    <definedName name="BEx5JNYD1QYC29Z5W7FZW9R5PA5A" localSheetId="13" hidden="1">Analysis Report All #REF!</definedName>
    <definedName name="BEx5JNYD1QYC29Z5W7FZW9R5PA5A" hidden="1">Analysis Report All #REF!</definedName>
    <definedName name="BEx5JQ77HPPSMT3I1PNDJNRH3YTH" localSheetId="13" hidden="1">Balance #REF!</definedName>
    <definedName name="BEx5JQ77HPPSMT3I1PNDJNRH3YTH" hidden="1">Balance #REF!</definedName>
    <definedName name="BEx5JSAR0R62E3E46ZAAP28NE3J9" localSheetId="13" hidden="1">Analysis Report All #REF!</definedName>
    <definedName name="BEx5JSAR0R62E3E46ZAAP28NE3J9" hidden="1">Analysis Report All #REF!</definedName>
    <definedName name="BEx5K26T4RJCU1PZRS1247K059S1" localSheetId="13" hidden="1">Operating #REF!</definedName>
    <definedName name="BEx5K26T4RJCU1PZRS1247K059S1" hidden="1">Operating #REF!</definedName>
    <definedName name="BEx5K98G7VHF192YMPH5UM7GZXL9" localSheetId="13" hidden="1">Balance #REF!</definedName>
    <definedName name="BEx5K98G7VHF192YMPH5UM7GZXL9" hidden="1">Balance #REF!</definedName>
    <definedName name="BEx5KCZ91GO7UHIJQ2A2YAN9PYO3" localSheetId="13" hidden="1">Order #REF!</definedName>
    <definedName name="BEx5KCZ91GO7UHIJQ2A2YAN9PYO3" hidden="1">Order #REF!</definedName>
    <definedName name="BEx5KEMOCERPWPKKBI2R88ZYGFJF" localSheetId="13" hidden="1">Analysis Report All #REF!</definedName>
    <definedName name="BEx5KEMOCERPWPKKBI2R88ZYGFJF" hidden="1">Analysis Report All #REF!</definedName>
    <definedName name="BEx5KR7N2NJA2IX5UA0NPUE62ZXW" localSheetId="13" hidden="1">Analysis Report All #REF!</definedName>
    <definedName name="BEx5KR7N2NJA2IX5UA0NPUE62ZXW" hidden="1">Analysis Report All #REF!</definedName>
    <definedName name="BEx5KSKB719B2T4MGNSCXHSL3KRP" localSheetId="13" hidden="1">Analysis Report All #REF!</definedName>
    <definedName name="BEx5KSKB719B2T4MGNSCXHSL3KRP" hidden="1">Analysis Report All #REF!</definedName>
    <definedName name="BEx5KU29BHCF6E3JVFGUN8B4TRH4" localSheetId="13" hidden="1">#REF!</definedName>
    <definedName name="BEx5KU29BHCF6E3JVFGUN8B4TRH4" hidden="1">#REF!</definedName>
    <definedName name="BEx5KXCVTNP68D41EHQJNIOZUJF4" hidden="1">#N/A</definedName>
    <definedName name="BEx5KYER580I4T7WTLMUN7NLNP5K" hidden="1">#REF!</definedName>
    <definedName name="BEx5KYK28C2VXN3I17KMZ5WUX3Y7" hidden="1">#N/A</definedName>
    <definedName name="BEx5L493OOGZIGO25NPNETRY4879" localSheetId="13" hidden="1">Net #REF!</definedName>
    <definedName name="BEx5L493OOGZIGO25NPNETRY4879" hidden="1">Net #REF!</definedName>
    <definedName name="BEx5L4UO6EW0ZTE3JUPSH0FA9MMH" hidden="1">#N/A</definedName>
    <definedName name="BEx5L85BNSO9REFK4RF391KCAAKR" localSheetId="13" hidden="1">Trade Working #REF!</definedName>
    <definedName name="BEx5L85BNSO9REFK4RF391KCAAKR" hidden="1">Trade Working #REF!</definedName>
    <definedName name="BEx5L8QXD22RBRSC23NOH4J7MDHR" localSheetId="13" hidden="1">Trade Working #REF!</definedName>
    <definedName name="BEx5L8QXD22RBRSC23NOH4J7MDHR" hidden="1">Trade Working #REF!</definedName>
    <definedName name="BEx5LM8GWNTAIPGFFPTS2VYU2OVS" localSheetId="13" hidden="1">#REF!</definedName>
    <definedName name="BEx5LM8GWNTAIPGFFPTS2VYU2OVS" hidden="1">#REF!</definedName>
    <definedName name="BEx5LOXJZXQJ6JCZPDA05RHCNCT9" localSheetId="13" hidden="1">Analysis Report All #REF!</definedName>
    <definedName name="BEx5LOXJZXQJ6JCZPDA05RHCNCT9" hidden="1">Analysis Report All #REF!</definedName>
    <definedName name="BEx5LTFECN08BH7ZOJVAZACVLOZP" localSheetId="13" hidden="1">Operating #REF!</definedName>
    <definedName name="BEx5LTFECN08BH7ZOJVAZACVLOZP" hidden="1">Operating #REF!</definedName>
    <definedName name="BEx5LXX9FDEZA1T5N6RBN2PYKORZ" localSheetId="13" hidden="1">#REF!</definedName>
    <definedName name="BEx5LXX9FDEZA1T5N6RBN2PYKORZ" hidden="1">#REF!</definedName>
    <definedName name="BEx5M0GVO3H6175TCWGTFDFVVDD6" localSheetId="13" hidden="1">#REF!</definedName>
    <definedName name="BEx5M0GVO3H6175TCWGTFDFVVDD6" hidden="1">#REF!</definedName>
    <definedName name="BEx5M29MN2GTES30C8XD5L2U7FN2" localSheetId="13" hidden="1">Group Balance #REF!</definedName>
    <definedName name="BEx5M29MN2GTES30C8XD5L2U7FN2" hidden="1">Group Balance #REF!</definedName>
    <definedName name="BEx5M4D4LZQ6PBGJXPAEVVVG3CZ0" localSheetId="13" hidden="1">#REF!</definedName>
    <definedName name="BEx5M4D4LZQ6PBGJXPAEVVVG3CZ0" hidden="1">#REF!</definedName>
    <definedName name="BEx5M8V0N2THWQRC34DR0QCVZDXU" hidden="1">#N/A</definedName>
    <definedName name="BEx5MHUOFMHN5BWVKDHA5I5ZK8PD" localSheetId="13" hidden="1">Analysis Report All #REF!</definedName>
    <definedName name="BEx5MHUOFMHN5BWVKDHA5I5ZK8PD" hidden="1">Analysis Report All #REF!</definedName>
    <definedName name="BEx5MLQZM68YQSKARVWTTPINFQ2C" localSheetId="13" hidden="1">#REF!</definedName>
    <definedName name="BEx5MLQZM68YQSKARVWTTPINFQ2C" hidden="1">#REF!</definedName>
    <definedName name="BEx5MMCJZFEJM0KPORQA55U60MKL" localSheetId="13" hidden="1">Check Closing #REF!</definedName>
    <definedName name="BEx5MMCJZFEJM0KPORQA55U60MKL" hidden="1">Check Closing #REF!</definedName>
    <definedName name="BEx5MN3M5L32HAJ9HIBSF2T6VZRN" localSheetId="13" hidden="1">Analysis Report All #REF!</definedName>
    <definedName name="BEx5MN3M5L32HAJ9HIBSF2T6VZRN" hidden="1">Analysis Report All #REF!</definedName>
    <definedName name="BEx5MWOP9Z6F40N6H8UXSNTE5VDB" localSheetId="13" hidden="1">Personnel in #REF!</definedName>
    <definedName name="BEx5MWOP9Z6F40N6H8UXSNTE5VDB" hidden="1">Personnel in #REF!</definedName>
    <definedName name="BEx5MXAA72NN2D6T5L5AKYAT8R55" localSheetId="13" hidden="1">Balance #REF!</definedName>
    <definedName name="BEx5MXAA72NN2D6T5L5AKYAT8R55" hidden="1">Balance #REF!</definedName>
    <definedName name="BEx5N0KYYYY68DQIBR8JMAMSJWQG" localSheetId="13" hidden="1">Net #REF!</definedName>
    <definedName name="BEx5N0KYYYY68DQIBR8JMAMSJWQG" hidden="1">Net #REF!</definedName>
    <definedName name="BEx5NCVCK43BPLDU1EHF8GMWULL9" localSheetId="13" hidden="1">#REF!</definedName>
    <definedName name="BEx5NCVCK43BPLDU1EHF8GMWULL9" hidden="1">#REF!</definedName>
    <definedName name="BEx5NM0C0W9IQS87DO85GAVYE8I2" localSheetId="13" hidden="1">Check Closing #REF!</definedName>
    <definedName name="BEx5NM0C0W9IQS87DO85GAVYE8I2" hidden="1">Check Closing #REF!</definedName>
    <definedName name="BEx5NREQI7HKFCP0PMWAQMRJI39R" localSheetId="13" hidden="1">#REF!</definedName>
    <definedName name="BEx5NREQI7HKFCP0PMWAQMRJI39R" hidden="1">#REF!</definedName>
    <definedName name="BEx5NZSSQ6PY99ZX2D7Q9IGOR34W" localSheetId="13" hidden="1">#REF!</definedName>
    <definedName name="BEx5NZSSQ6PY99ZX2D7Q9IGOR34W" hidden="1">#REF!</definedName>
    <definedName name="BEx5O2SQ3MEM5BT8AI681D1FKVPD" hidden="1">#REF!</definedName>
    <definedName name="BEx5O3ZUQ2OARA1CDOZ3NC4UE5AA" hidden="1">#REF!</definedName>
    <definedName name="BEx5OB1DELULG25538K998DIZYO6" localSheetId="13" hidden="1">Balance #REF!</definedName>
    <definedName name="BEx5OB1DELULG25538K998DIZYO6" hidden="1">Balance #REF!</definedName>
    <definedName name="BEx5OCU39GQMUOT4353GGBWBRY52" localSheetId="13" hidden="1">Net Sales #REF!</definedName>
    <definedName name="BEx5OCU39GQMUOT4353GGBWBRY52" hidden="1">Net Sales #REF!</definedName>
    <definedName name="BEx5OFJ6V38MVW2DTKHTAFOO4CLP" hidden="1">#N/A</definedName>
    <definedName name="BEx5ORDBASC5ONT3JTQJSPQYZOJ7" localSheetId="13" hidden="1">Balance #REF!</definedName>
    <definedName name="BEx5ORDBASC5ONT3JTQJSPQYZOJ7" hidden="1">Balance #REF!</definedName>
    <definedName name="BEx5ORTL1S6P45JSI41GF88CWF64" localSheetId="13" hidden="1">Operating #REF!</definedName>
    <definedName name="BEx5ORTL1S6P45JSI41GF88CWF64" hidden="1">Operating #REF!</definedName>
    <definedName name="BEx5P97D6WO12RFSNMHN0XY1N7TZ" localSheetId="13" hidden="1">Group Net #REF!</definedName>
    <definedName name="BEx5P97D6WO12RFSNMHN0XY1N7TZ" hidden="1">Group Net #REF!</definedName>
    <definedName name="BEx5PC7A1S2P9M9L8Y48T6T6WCC2" localSheetId="13" hidden="1">Personnel in #REF!</definedName>
    <definedName name="BEx5PC7A1S2P9M9L8Y48T6T6WCC2" hidden="1">Personnel in #REF!</definedName>
    <definedName name="BEx5PLCA8DOMAU315YCS5275L2HS" localSheetId="13" hidden="1">#REF!</definedName>
    <definedName name="BEx5PLCA8DOMAU315YCS5275L2HS" hidden="1">#REF!</definedName>
    <definedName name="BEx5PPU3E71F0U2XN79H830V8VGG" localSheetId="13" hidden="1">List of Journal #REF!</definedName>
    <definedName name="BEx5PPU3E71F0U2XN79H830V8VGG" hidden="1">List of Journal #REF!</definedName>
    <definedName name="BEx5PTA9X2R0J17FW4C3UH7E4FCA" localSheetId="13" hidden="1">Operating #REF!</definedName>
    <definedName name="BEx5PTA9X2R0J17FW4C3UH7E4FCA" hidden="1">Operating #REF!</definedName>
    <definedName name="BEx5QPSW4IPLH50WSR87HRER05RF" localSheetId="13" hidden="1">#REF!</definedName>
    <definedName name="BEx5QPSW4IPLH50WSR87HRER05RF" hidden="1">#REF!</definedName>
    <definedName name="BEx7463M35ZTRUJWG0ROG0KJV8JU" localSheetId="13" hidden="1">Check Closing #REF!</definedName>
    <definedName name="BEx7463M35ZTRUJWG0ROG0KJV8JU" hidden="1">Check Closing #REF!</definedName>
    <definedName name="BEx74F3A70RRECCL1JWS2TXNMLAW" localSheetId="13" hidden="1">Analysis Report All #REF!</definedName>
    <definedName name="BEx74F3A70RRECCL1JWS2TXNMLAW" hidden="1">Analysis Report All #REF!</definedName>
    <definedName name="BEx7507UZJO7K9LXL9T5EONCOW2A" localSheetId="13" hidden="1">#REF!</definedName>
    <definedName name="BEx7507UZJO7K9LXL9T5EONCOW2A" hidden="1">#REF!</definedName>
    <definedName name="BEx750DBQWB7VYT9PP02TTWJU6NG" hidden="1">#REF!</definedName>
    <definedName name="BEx750YWW3OXDOWOKF2LCQ0H9DZH" localSheetId="13" hidden="1">Analysis Report All #REF!</definedName>
    <definedName name="BEx750YWW3OXDOWOKF2LCQ0H9DZH" hidden="1">Analysis Report All #REF!</definedName>
    <definedName name="BEx759D1D5SXS5ELLZVBI0SXYUNF" localSheetId="13" hidden="1">#REF!</definedName>
    <definedName name="BEx759D1D5SXS5ELLZVBI0SXYUNF" hidden="1">#REF!</definedName>
    <definedName name="BEx75GJZSZHUDN6OOAGQYFUDA2LP" hidden="1">#REF!</definedName>
    <definedName name="BEx75P8VJLJCJ5J9RIWX2AGY8RT0" hidden="1">#N/A</definedName>
    <definedName name="BEx75T55F7GML8V1DMWL26WRT006" hidden="1">#REF!</definedName>
    <definedName name="BEx763HBQ8QE2OO2MBKDQOZLPSZM" localSheetId="13" hidden="1">Analysis Report All #REF!</definedName>
    <definedName name="BEx763HBQ8QE2OO2MBKDQOZLPSZM" hidden="1">Analysis Report All #REF!</definedName>
    <definedName name="BEx76AOA62EDV00YL2K4WDE9N9H1" localSheetId="13" hidden="1">Check Closing #REF!</definedName>
    <definedName name="BEx76AOA62EDV00YL2K4WDE9N9H1" hidden="1">Check Closing #REF!</definedName>
    <definedName name="BEx76F658ST2JJL5TTQYW24KAV6D" localSheetId="13" hidden="1">Analysis Report All #REF!</definedName>
    <definedName name="BEx76F658ST2JJL5TTQYW24KAV6D" hidden="1">Analysis Report All #REF!</definedName>
    <definedName name="BEx76JYR3LAWDWVD18PEJWHYJMS7" localSheetId="13" hidden="1">Trade Working #REF!</definedName>
    <definedName name="BEx76JYR3LAWDWVD18PEJWHYJMS7" hidden="1">Trade Working #REF!</definedName>
    <definedName name="BEx76QUX6LNVORGA8AY9866VBN27" localSheetId="13" hidden="1">#REF!</definedName>
    <definedName name="BEx76QUX6LNVORGA8AY9866VBN27" hidden="1">#REF!</definedName>
    <definedName name="BEx76R5PBQG0RCSAHRRUT8AHXXDX" localSheetId="13" hidden="1">Trade Working #REF!</definedName>
    <definedName name="BEx76R5PBQG0RCSAHRRUT8AHXXDX" hidden="1">Trade Working #REF!</definedName>
    <definedName name="BEx76SIBLJL5Z4JSMYFDN0XVVRK2" localSheetId="13" hidden="1">Personnel in #REF!</definedName>
    <definedName name="BEx76SIBLJL5Z4JSMYFDN0XVVRK2" hidden="1">Personnel in #REF!</definedName>
    <definedName name="BEx76TEJYBD3GG0PE16J8IK4ALO9" localSheetId="13" hidden="1">Net #REF!</definedName>
    <definedName name="BEx76TEJYBD3GG0PE16J8IK4ALO9" hidden="1">Net #REF!</definedName>
    <definedName name="BEx770WA14X5ODRNJOB24Q3TTSX8" localSheetId="13" hidden="1">Analysis Report All #REF!</definedName>
    <definedName name="BEx770WA14X5ODRNJOB24Q3TTSX8" hidden="1">Analysis Report All #REF!</definedName>
    <definedName name="BEx771NBN0VY63HF8RQN5VG1S002" localSheetId="13" hidden="1">Order #REF!</definedName>
    <definedName name="BEx771NBN0VY63HF8RQN5VG1S002" hidden="1">Order #REF!</definedName>
    <definedName name="BEx771SO0FSFK8H6M7A0RAOH3LI5" localSheetId="13" hidden="1">Analysis Report All #REF!</definedName>
    <definedName name="BEx771SO0FSFK8H6M7A0RAOH3LI5" hidden="1">Analysis Report All #REF!</definedName>
    <definedName name="BEx7746ZHKKCQ1VHOJT8YAOAO6HE" localSheetId="13" hidden="1">Analysis Report All #REF!</definedName>
    <definedName name="BEx7746ZHKKCQ1VHOJT8YAOAO6HE" hidden="1">Analysis Report All #REF!</definedName>
    <definedName name="BEx77ASC9MKILX5UHT9NS25SZ7IA" localSheetId="13" hidden="1">Operating #REF!</definedName>
    <definedName name="BEx77ASC9MKILX5UHT9NS25SZ7IA" hidden="1">Operating #REF!</definedName>
    <definedName name="BEx77F4VAW7MLZFCZXI9U7PHY7NR" localSheetId="13" hidden="1">Balance #REF!</definedName>
    <definedName name="BEx77F4VAW7MLZFCZXI9U7PHY7NR" hidden="1">Balance #REF!</definedName>
    <definedName name="BEx77QDESURI6WW5582YXSK3A972" localSheetId="13" hidden="1">#REF!</definedName>
    <definedName name="BEx77QDESURI6WW5582YXSK3A972" hidden="1">#REF!</definedName>
    <definedName name="BEx77QYZJZ6CR2FZOZZZ5HA90VIL" localSheetId="13" hidden="1">Analysis Report All #REF!</definedName>
    <definedName name="BEx77QYZJZ6CR2FZOZZZ5HA90VIL" hidden="1">Analysis Report All #REF!</definedName>
    <definedName name="BEx77VBI9XOPFHKEWU5EHQ9J675Y" localSheetId="13" hidden="1">#REF!</definedName>
    <definedName name="BEx77VBI9XOPFHKEWU5EHQ9J675Y" hidden="1">#REF!</definedName>
    <definedName name="BEx7809GQOCLHSNH95VOYIX7P1TV" hidden="1">#REF!</definedName>
    <definedName name="BEx780K8XAXUHGVZGZWQ74DK4CI3" hidden="1">#REF!</definedName>
    <definedName name="BEx781WQYAOXLY4VROFKXZ7C6DAG" localSheetId="13" hidden="1">Order #REF!</definedName>
    <definedName name="BEx781WQYAOXLY4VROFKXZ7C6DAG" hidden="1">Order #REF!</definedName>
    <definedName name="BEx782NSLOFP5QHMVM1YABP03XHV" localSheetId="13" hidden="1">Analysis Report All #REF!</definedName>
    <definedName name="BEx782NSLOFP5QHMVM1YABP03XHV" hidden="1">Analysis Report All #REF!</definedName>
    <definedName name="BEx784GJ0LCSNXI5JN9OZRK82EZG" localSheetId="13" hidden="1">Balance #REF!</definedName>
    <definedName name="BEx784GJ0LCSNXI5JN9OZRK82EZG" hidden="1">Balance #REF!</definedName>
    <definedName name="BEx78AGBDH51B7FPTYVNB6YZGZ3P" localSheetId="13" hidden="1">Balance #REF!</definedName>
    <definedName name="BEx78AGBDH51B7FPTYVNB6YZGZ3P" hidden="1">Balance #REF!</definedName>
    <definedName name="BEx78CZXO4BSHKZK5J5ZHF6EXY2W" localSheetId="13" hidden="1">Trade Working #REF!</definedName>
    <definedName name="BEx78CZXO4BSHKZK5J5ZHF6EXY2W" hidden="1">Trade Working #REF!</definedName>
    <definedName name="BEx78D5F4ND8ETVGA2PBUT0UF79E" localSheetId="13" hidden="1">Group #REF!</definedName>
    <definedName name="BEx78D5F4ND8ETVGA2PBUT0UF79E" hidden="1">Group #REF!</definedName>
    <definedName name="BEx78EY4XDFNR0N6UY6N68VQ5BQ8" localSheetId="13" hidden="1">#REF!</definedName>
    <definedName name="BEx78EY4XDFNR0N6UY6N68VQ5BQ8" hidden="1">#REF!</definedName>
    <definedName name="BEx78F8XUVUALZXDMY0FRYT6T6IR" localSheetId="13" hidden="1">#REF!</definedName>
    <definedName name="BEx78F8XUVUALZXDMY0FRYT6T6IR" hidden="1">#REF!</definedName>
    <definedName name="BEx78MW05CXH3VPO1ZLJNKVMLI2Z" localSheetId="13" hidden="1">Analysis Report All #REF!</definedName>
    <definedName name="BEx78MW05CXH3VPO1ZLJNKVMLI2Z" hidden="1">Analysis Report All #REF!</definedName>
    <definedName name="BEx78SFO5VR28677DWZEMDN7G86X" localSheetId="13" hidden="1">#REF!</definedName>
    <definedName name="BEx78SFO5VR28677DWZEMDN7G86X" hidden="1">#REF!</definedName>
    <definedName name="BEx78SFOYH1Z0ZDTO47W2M60TW6K" hidden="1">#REF!</definedName>
    <definedName name="BEx78SQHH1QF24SGQSW9ROQJQW9S" localSheetId="13" hidden="1">Net #REF!</definedName>
    <definedName name="BEx78SQHH1QF24SGQSW9ROQJQW9S" hidden="1">Net #REF!</definedName>
    <definedName name="BEx7902QS3AF15RF3GZGHU2IA7WR" localSheetId="13" hidden="1">#REF!</definedName>
    <definedName name="BEx7902QS3AF15RF3GZGHU2IA7WR" hidden="1">#REF!</definedName>
    <definedName name="BEx796YWE15LL8M6H0JKDU8YVF83" localSheetId="13" hidden="1">Trade Working #REF!</definedName>
    <definedName name="BEx796YWE15LL8M6H0JKDU8YVF83" hidden="1">Trade Working #REF!</definedName>
    <definedName name="BEx79A9LYIQY7RLCMEZP77BYPTON" localSheetId="13" hidden="1">Operating #REF!</definedName>
    <definedName name="BEx79A9LYIQY7RLCMEZP77BYPTON" hidden="1">Operating #REF!</definedName>
    <definedName name="BEx79CYOJ0P588HCHM9B5ND0FFKX" localSheetId="13" hidden="1">#REF!</definedName>
    <definedName name="BEx79CYOJ0P588HCHM9B5ND0FFKX" hidden="1">#REF!</definedName>
    <definedName name="BEx79IIDM5TP9E3U9PREU1PKP2GD" localSheetId="13" hidden="1">Operating #REF!</definedName>
    <definedName name="BEx79IIDM5TP9E3U9PREU1PKP2GD" hidden="1">Operating #REF!</definedName>
    <definedName name="BEx79ONHSEHDYL5IO6WZVEX2WA1G" localSheetId="13" hidden="1">Analysis Report All #REF!</definedName>
    <definedName name="BEx79ONHSEHDYL5IO6WZVEX2WA1G" hidden="1">Analysis Report All #REF!</definedName>
    <definedName name="BEx79RHXB0GIYXCZFNQ3EXKIOB5U" localSheetId="13" hidden="1">Net #REF!</definedName>
    <definedName name="BEx79RHXB0GIYXCZFNQ3EXKIOB5U" hidden="1">Net #REF!</definedName>
    <definedName name="BEx79SEAYKUZB0H4LYBCD6WWJBG2" localSheetId="13" hidden="1">#REF!</definedName>
    <definedName name="BEx79SEAYKUZB0H4LYBCD6WWJBG2" hidden="1">#REF!</definedName>
    <definedName name="BEx7A54Y60UT1J0UKVTXWHHD9NLU" localSheetId="13" hidden="1">#REF!</definedName>
    <definedName name="BEx7A54Y60UT1J0UKVTXWHHD9NLU" hidden="1">#REF!</definedName>
    <definedName name="BEx7A6XMV9XFHWRN3UNK3H7AOGQK" localSheetId="13" hidden="1">Gross Profit bef. Distr. #REF!</definedName>
    <definedName name="BEx7A6XMV9XFHWRN3UNK3H7AOGQK" hidden="1">Gross Profit bef. Distr. #REF!</definedName>
    <definedName name="BEx7ADOCZY9EK97LHFUM62AVU5X4" localSheetId="13" hidden="1">Analysis Report All #REF!</definedName>
    <definedName name="BEx7ADOCZY9EK97LHFUM62AVU5X4" hidden="1">Analysis Report All #REF!</definedName>
    <definedName name="BEx7ASNU9PGC42URC6P9DZ3DYD6S" localSheetId="13" hidden="1">Group #REF!</definedName>
    <definedName name="BEx7ASNU9PGC42URC6P9DZ3DYD6S" hidden="1">Group #REF!</definedName>
    <definedName name="BEx7AWPK7PBCN71NJNS8QS0DC1NB" localSheetId="13" hidden="1">Analysis Report All #REF!</definedName>
    <definedName name="BEx7AWPK7PBCN71NJNS8QS0DC1NB" hidden="1">Analysis Report All #REF!</definedName>
    <definedName name="BEx7AZEJAWSYE9JP4T9O486FIKOH" localSheetId="13" hidden="1">Check Closing #REF!</definedName>
    <definedName name="BEx7AZEJAWSYE9JP4T9O486FIKOH" hidden="1">Check Closing #REF!</definedName>
    <definedName name="BEx7B178XNSU41YSVL5ZQSIG78X8" localSheetId="13" hidden="1">Analysis Report All #REF!</definedName>
    <definedName name="BEx7B178XNSU41YSVL5ZQSIG78X8" hidden="1">Analysis Report All #REF!</definedName>
    <definedName name="BEx7BIAAE51GAGLSEHIY6REHQWMZ" hidden="1">#N/A</definedName>
    <definedName name="BEx7BNDPNIH2NEPSIQS4GB6BONOR" localSheetId="13" hidden="1">Analysis Report All #REF!</definedName>
    <definedName name="BEx7BNDPNIH2NEPSIQS4GB6BONOR" hidden="1">Analysis Report All #REF!</definedName>
    <definedName name="BEx7BPXFZXJ79FQ0E8AQE21PGVHA" localSheetId="13" hidden="1">#REF!</definedName>
    <definedName name="BEx7BPXFZXJ79FQ0E8AQE21PGVHA" hidden="1">#REF!</definedName>
    <definedName name="BEx7BVMHNQR1VH5VFOAYOPC6XOMV" localSheetId="13" hidden="1">Analysis Report All #REF!</definedName>
    <definedName name="BEx7BVMHNQR1VH5VFOAYOPC6XOMV" hidden="1">Analysis Report All #REF!</definedName>
    <definedName name="BEx7BWDCA8KM4KET2H8BAPTYMG1H" localSheetId="13" hidden="1">Analysis Report All Items #REF!</definedName>
    <definedName name="BEx7BWDCA8KM4KET2H8BAPTYMG1H" hidden="1">Analysis Report All Items #REF!</definedName>
    <definedName name="BEx7C40F0PQURHPI6YQ39NFIR86Z" localSheetId="13" hidden="1">#REF!</definedName>
    <definedName name="BEx7C40F0PQURHPI6YQ39NFIR86Z" hidden="1">#REF!</definedName>
    <definedName name="BEx7C4RHIE7SMIR7JDIA743I837B" localSheetId="13" hidden="1">List of Journal #REF!</definedName>
    <definedName name="BEx7C4RHIE7SMIR7JDIA743I837B" hidden="1">List of Journal #REF!</definedName>
    <definedName name="BEx7C825OJ1C6JF2UAS25QO529BH" localSheetId="13" hidden="1">Trade Working #REF!</definedName>
    <definedName name="BEx7C825OJ1C6JF2UAS25QO529BH" hidden="1">Trade Working #REF!</definedName>
    <definedName name="BEx7C99BOWRIZ6R626U4FL97F4M2" localSheetId="13" hidden="1">#REF!</definedName>
    <definedName name="BEx7C99BOWRIZ6R626U4FL97F4M2" hidden="1">#REF!</definedName>
    <definedName name="BEx7C9K3OA5GUU77LMCQXEJGKKFD" localSheetId="13" hidden="1">List of Journal #REF!</definedName>
    <definedName name="BEx7C9K3OA5GUU77LMCQXEJGKKFD" hidden="1">List of Journal #REF!</definedName>
    <definedName name="BEx7CALZDI1P3XXNKF3E7E7MCPWM" localSheetId="13" hidden="1">Operating #REF!</definedName>
    <definedName name="BEx7CALZDI1P3XXNKF3E7E7MCPWM" hidden="1">Operating #REF!</definedName>
    <definedName name="BEx7CE1XX56XYIDMZWFX3TZ6FSOJ" localSheetId="13" hidden="1">Operating #REF!</definedName>
    <definedName name="BEx7CE1XX56XYIDMZWFX3TZ6FSOJ" hidden="1">Operating #REF!</definedName>
    <definedName name="BEx7CK1S3QS21MGCAC0SE79FDUVQ" localSheetId="13" hidden="1">Trade Working #REF!</definedName>
    <definedName name="BEx7CK1S3QS21MGCAC0SE79FDUVQ" hidden="1">Trade Working #REF!</definedName>
    <definedName name="BEx7CNHQNLL9CK2CVMUPY3J9EPZL" localSheetId="13" hidden="1">Group Net #REF!</definedName>
    <definedName name="BEx7CNHQNLL9CK2CVMUPY3J9EPZL" hidden="1">Group Net #REF!</definedName>
    <definedName name="BEx7CW6NFRL2P4XWP0MWHIYA97KF" localSheetId="13" hidden="1">#REF!</definedName>
    <definedName name="BEx7CW6NFRL2P4XWP0MWHIYA97KF" hidden="1">#REF!</definedName>
    <definedName name="BEx7CZ19G25ZW147O6VTADZL1HOJ" localSheetId="13" hidden="1">#REF!</definedName>
    <definedName name="BEx7CZ19G25ZW147O6VTADZL1HOJ" hidden="1">#REF!</definedName>
    <definedName name="BEx7D38A7S3B9QRHN2TFVHEV58B4" hidden="1">#REF!</definedName>
    <definedName name="BEx7DKREO6O7RT6R6QZY45PY0EQ5" localSheetId="13" hidden="1">Trade Working #REF!</definedName>
    <definedName name="BEx7DKREO6O7RT6R6QZY45PY0EQ5" hidden="1">Trade Working #REF!</definedName>
    <definedName name="BEx7DOYH136WYFE356UTUYTEZ3WL" localSheetId="13" hidden="1">Net #REF!</definedName>
    <definedName name="BEx7DOYH136WYFE356UTUYTEZ3WL" hidden="1">Net #REF!</definedName>
    <definedName name="BEx7DQB2VJ9PMGYJRVEM1YDY2OVX" localSheetId="13" hidden="1">Group #REF!</definedName>
    <definedName name="BEx7DQB2VJ9PMGYJRVEM1YDY2OVX" hidden="1">Group #REF!</definedName>
    <definedName name="BEx7DW5G4T5Q0LOVQITUBN0PPEY1" localSheetId="13" hidden="1">Analysis Report All #REF!</definedName>
    <definedName name="BEx7DW5G4T5Q0LOVQITUBN0PPEY1" hidden="1">Analysis Report All #REF!</definedName>
    <definedName name="BEx7E4ZM23RG82OATUNLK127FT7Q" localSheetId="13" hidden="1">Analysis Report All #REF!</definedName>
    <definedName name="BEx7E4ZM23RG82OATUNLK127FT7Q" hidden="1">Analysis Report All #REF!</definedName>
    <definedName name="BEx7E5L816IPG58PTI53MGYOHQID" localSheetId="13" hidden="1">Operating #REF!</definedName>
    <definedName name="BEx7E5L816IPG58PTI53MGYOHQID" hidden="1">Operating #REF!</definedName>
    <definedName name="BEx7E5QP7W6UKO74F5Y0VJ741HS5" localSheetId="13" hidden="1">#REF!</definedName>
    <definedName name="BEx7E5QP7W6UKO74F5Y0VJ741HS5" hidden="1">#REF!</definedName>
    <definedName name="BEx7E96P349OMPA7QR76CKF38S9N" localSheetId="13" hidden="1">Group #REF!</definedName>
    <definedName name="BEx7E96P349OMPA7QR76CKF38S9N" hidden="1">Group #REF!</definedName>
    <definedName name="BEx7EAU4IC0UXGNPNLBI0K4FYRSV" localSheetId="13" hidden="1">#REF!</definedName>
    <definedName name="BEx7EAU4IC0UXGNPNLBI0K4FYRSV" hidden="1">#REF!</definedName>
    <definedName name="BEx7EI6EHWX78JHPV1KN3ZI9RWYH" localSheetId="13" hidden="1">List of Journal #REF!</definedName>
    <definedName name="BEx7EI6EHWX78JHPV1KN3ZI9RWYH" hidden="1">List of Journal #REF!</definedName>
    <definedName name="BEx7ENFA61SHN3RB9CETB0NXHXGJ" localSheetId="13" hidden="1">Check Closing #REF!</definedName>
    <definedName name="BEx7ENFA61SHN3RB9CETB0NXHXGJ" hidden="1">Check Closing #REF!</definedName>
    <definedName name="BEx7ETV6L1TM7JSXJIGK3FC6RVZW" localSheetId="13" hidden="1">#REF!</definedName>
    <definedName name="BEx7ETV6L1TM7JSXJIGK3FC6RVZW" hidden="1">#REF!</definedName>
    <definedName name="BEx7EWK9GUVV6FXWYIGH0TAI4V2O" localSheetId="13" hidden="1">#REF!</definedName>
    <definedName name="BEx7EWK9GUVV6FXWYIGH0TAI4V2O" hidden="1">#REF!</definedName>
    <definedName name="BEx7F009WKCQDCECE7A3RU1V8RHO" localSheetId="13" hidden="1">Analysis Report All #REF!</definedName>
    <definedName name="BEx7F009WKCQDCECE7A3RU1V8RHO" hidden="1">Analysis Report All #REF!</definedName>
    <definedName name="BEx7F777VQW22IYIJGOAE4RXH52M" localSheetId="13" hidden="1">Trade Working #REF!</definedName>
    <definedName name="BEx7F777VQW22IYIJGOAE4RXH52M" hidden="1">Trade Working #REF!</definedName>
    <definedName name="BEx7FHE3Q2MM4EE09DEXIEZ6N2V7" localSheetId="13" hidden="1">List of Journal #REF!</definedName>
    <definedName name="BEx7FHE3Q2MM4EE09DEXIEZ6N2V7" hidden="1">List of Journal #REF!</definedName>
    <definedName name="BEx7FJ1IND50JHHJQT253UMK6LUM" localSheetId="13" hidden="1">Balance #REF!</definedName>
    <definedName name="BEx7FJ1IND50JHHJQT253UMK6LUM" hidden="1">Balance #REF!</definedName>
    <definedName name="BEx7FKU9VQ3V4ER3Q17DESRDR2U0" localSheetId="13" hidden="1">Analysis Report All #REF!</definedName>
    <definedName name="BEx7FKU9VQ3V4ER3Q17DESRDR2U0" hidden="1">Analysis Report All #REF!</definedName>
    <definedName name="BEx7G0KMF0OWVWRMFBD80JUV1JJU" localSheetId="13" hidden="1">#REF!</definedName>
    <definedName name="BEx7G0KMF0OWVWRMFBD80JUV1JJU" hidden="1">#REF!</definedName>
    <definedName name="BEx7GB7Q9EAMIFYAILFUWM6IOJ2T" localSheetId="13" hidden="1">Gross Profit bef. Distr. #REF!</definedName>
    <definedName name="BEx7GB7Q9EAMIFYAILFUWM6IOJ2T" hidden="1">Gross Profit bef. Distr. #REF!</definedName>
    <definedName name="BEx7GCPIY540B3SM4XCGBWFUHXYL" localSheetId="13" hidden="1">Operating #REF!</definedName>
    <definedName name="BEx7GCPIY540B3SM4XCGBWFUHXYL" hidden="1">Operating #REF!</definedName>
    <definedName name="BEx7GGRADH8SH929XSYG16293F78" localSheetId="13" hidden="1">#REF!</definedName>
    <definedName name="BEx7GGRADH8SH929XSYG16293F78" hidden="1">#REF!</definedName>
    <definedName name="BEx7GL936HQ7QD8YMGH90CO31E2A" localSheetId="13" hidden="1">Analysis Report All #REF!</definedName>
    <definedName name="BEx7GL936HQ7QD8YMGH90CO31E2A" hidden="1">Analysis Report All #REF!</definedName>
    <definedName name="BEx7GQSRUP6K6DOGY52UYH5JTWDY" localSheetId="13" hidden="1">Gross Profit #REF!</definedName>
    <definedName name="BEx7GQSRUP6K6DOGY52UYH5JTWDY" hidden="1">Gross Profit #REF!</definedName>
    <definedName name="BEx7GSAL6P7TASL8MB63RFST1LJL" localSheetId="13" hidden="1">#REF!</definedName>
    <definedName name="BEx7GSAL6P7TASL8MB63RFST1LJL" hidden="1">#REF!</definedName>
    <definedName name="BEx7H0JD6I5I8WQLLWOYWY5YWPQE" localSheetId="13" hidden="1">#REF!</definedName>
    <definedName name="BEx7H0JD6I5I8WQLLWOYWY5YWPQE" hidden="1">#REF!</definedName>
    <definedName name="BEx7H21A96P7J6AT7VU4M3100Y5S" localSheetId="13" hidden="1">Analysis Report All #REF!</definedName>
    <definedName name="BEx7H21A96P7J6AT7VU4M3100Y5S" hidden="1">Analysis Report All #REF!</definedName>
    <definedName name="BEx7H6TXSCYS01VBE6UAMJDJGWN7" localSheetId="13" hidden="1">Net #REF!</definedName>
    <definedName name="BEx7H6TXSCYS01VBE6UAMJDJGWN7" hidden="1">Net #REF!</definedName>
    <definedName name="BEx7HGVBEF4LEIF6RC14N3PSU461" localSheetId="13" hidden="1">#REF!</definedName>
    <definedName name="BEx7HGVBEF4LEIF6RC14N3PSU461" hidden="1">#REF!</definedName>
    <definedName name="BEx7HLYREW23OJZLR44QG2ZR93H4" localSheetId="13" hidden="1">#REF!</definedName>
    <definedName name="BEx7HLYREW23OJZLR44QG2ZR93H4" hidden="1">#REF!</definedName>
    <definedName name="BEx7HQ5T9FZ42QWS09UO4DT42Y0R" hidden="1">#REF!</definedName>
    <definedName name="BEx7HRIAWCS9DRMLH7KP3BLXLKLW" hidden="1">#REF!</definedName>
    <definedName name="BEx7I2QYIV2ZIZKMZVPHACMFSEPY" localSheetId="13" hidden="1">List of Journal #REF!</definedName>
    <definedName name="BEx7I2QYIV2ZIZKMZVPHACMFSEPY" hidden="1">List of Journal #REF!</definedName>
    <definedName name="BEx7I7E9XSRRAVZ7RK7GE44SCR4M" hidden="1">#N/A</definedName>
    <definedName name="BEx7I856U87K1NUAY5P02D2D5Y2G" hidden="1">#N/A</definedName>
    <definedName name="BEx7I9HMZ5NHOSXWS0FSXWRENDYY" localSheetId="13" hidden="1">Analysis Report All #REF!</definedName>
    <definedName name="BEx7I9HMZ5NHOSXWS0FSXWRENDYY" hidden="1">Analysis Report All #REF!</definedName>
    <definedName name="BEx7IEFRAJAXO40OOQ1F5G4361LZ" localSheetId="13" hidden="1">Analysis Report All #REF!</definedName>
    <definedName name="BEx7IEFRAJAXO40OOQ1F5G4361LZ" hidden="1">Analysis Report All #REF!</definedName>
    <definedName name="BEx7IFC530EAD6VP8ZWFT78SG9L8" localSheetId="13" hidden="1">Balance #REF!</definedName>
    <definedName name="BEx7IFC530EAD6VP8ZWFT78SG9L8" hidden="1">Balance #REF!</definedName>
    <definedName name="BEx7IGZEU79TT7MTVF0OH3IMV6HE" localSheetId="13" hidden="1">#REF!</definedName>
    <definedName name="BEx7IGZEU79TT7MTVF0OH3IMV6HE" hidden="1">#REF!</definedName>
    <definedName name="BEx7IIMT782413VV5FLL97SXKJI0" localSheetId="13" hidden="1">#REF!</definedName>
    <definedName name="BEx7IIMT782413VV5FLL97SXKJI0" hidden="1">#REF!</definedName>
    <definedName name="BEx7INQ93FDIQCBTQ3NXCGSHK6RS" localSheetId="13" hidden="1">Net #REF!</definedName>
    <definedName name="BEx7INQ93FDIQCBTQ3NXCGSHK6RS" hidden="1">Net #REF!</definedName>
    <definedName name="BEx7IV2IJ5WT7UC0UG7WP0WF2JZI" localSheetId="13" hidden="1">#REF!</definedName>
    <definedName name="BEx7IV2IJ5WT7UC0UG7WP0WF2JZI" hidden="1">#REF!</definedName>
    <definedName name="BEx7IY7W5698HRCB8LCRV1JCHILL" localSheetId="13" hidden="1">Group Operating #REF!</definedName>
    <definedName name="BEx7IY7W5698HRCB8LCRV1JCHILL" hidden="1">Group Operating #REF!</definedName>
    <definedName name="BEx7J2EX20JDS0NFPSP9NGBCT0Q7" localSheetId="13" hidden="1">Order #REF!</definedName>
    <definedName name="BEx7J2EX20JDS0NFPSP9NGBCT0Q7" hidden="1">Order #REF!</definedName>
    <definedName name="BEx7J5UYVV4XICCGRYM5VNP0HZ9V" localSheetId="13" hidden="1">#REF!</definedName>
    <definedName name="BEx7J5UYVV4XICCGRYM5VNP0HZ9V" hidden="1">#REF!</definedName>
    <definedName name="BEx7J7I7SYWZZD584265GVE81HT0" localSheetId="13" hidden="1">Trade Working #REF!</definedName>
    <definedName name="BEx7J7I7SYWZZD584265GVE81HT0" hidden="1">Trade Working #REF!</definedName>
    <definedName name="BEx7J7ICKRYL0GRUQ5LBA9APDS5Q" localSheetId="13" hidden="1">List of Journal #REF!</definedName>
    <definedName name="BEx7J7ICKRYL0GRUQ5LBA9APDS5Q" hidden="1">List of Journal #REF!</definedName>
    <definedName name="BEx7JBEH095XIZIL013AG6TLP26K" localSheetId="13" hidden="1">#REF!</definedName>
    <definedName name="BEx7JBEH095XIZIL013AG6TLP26K" hidden="1">#REF!</definedName>
    <definedName name="BEx7JBP8OQSQNWM9K7L3SWT6T05O" localSheetId="13" hidden="1">List of Journal #REF!</definedName>
    <definedName name="BEx7JBP8OQSQNWM9K7L3SWT6T05O" hidden="1">List of Journal #REF!</definedName>
    <definedName name="BEx7JMN5W7KKU51VNGRRY3MD4A0I" localSheetId="13" hidden="1">Balance #REF!</definedName>
    <definedName name="BEx7JMN5W7KKU51VNGRRY3MD4A0I" hidden="1">Balance #REF!</definedName>
    <definedName name="BEx7JQU6JNVBH3TZGHLQW681UQ07" localSheetId="13" hidden="1">Net #REF!</definedName>
    <definedName name="BEx7JQU6JNVBH3TZGHLQW681UQ07" hidden="1">Net #REF!</definedName>
    <definedName name="BEx7JS6O65BGZH9KPEQB4LFJ4ED9" localSheetId="13" hidden="1">#REF!</definedName>
    <definedName name="BEx7JS6O65BGZH9KPEQB4LFJ4ED9" hidden="1">#REF!</definedName>
    <definedName name="BEx7KBD81JZQ6XKA27SRRHFMNIOF" localSheetId="13" hidden="1">#REF!</definedName>
    <definedName name="BEx7KBD81JZQ6XKA27SRRHFMNIOF" hidden="1">#REF!</definedName>
    <definedName name="BEx7KEIKWGSTLJN7QSBM316GD1GX" hidden="1">#N/A</definedName>
    <definedName name="BEx7KLUV62QDHK303PNSA6D74RU6" hidden="1">#REF!</definedName>
    <definedName name="BEx7KQ78880OUS6MU9UDL869F3J6" localSheetId="13" hidden="1">Analysis Report All #REF!</definedName>
    <definedName name="BEx7KQ78880OUS6MU9UDL869F3J6" hidden="1">Analysis Report All #REF!</definedName>
    <definedName name="BEx7KSAS8BZT6H8OQCZ5DNSTMO07" localSheetId="13" hidden="1">#REF!</definedName>
    <definedName name="BEx7KSAS8BZT6H8OQCZ5DNSTMO07" hidden="1">#REF!</definedName>
    <definedName name="BEx7KYWBQLVSMR7ZFNXV0SSWPJQC" localSheetId="13" hidden="1">Group Net #REF!</definedName>
    <definedName name="BEx7KYWBQLVSMR7ZFNXV0SSWPJQC" hidden="1">Group Net #REF!</definedName>
    <definedName name="BEx7L8HEYEVTATR0OG5JJO647KNI" localSheetId="13" hidden="1">#REF!</definedName>
    <definedName name="BEx7L8HEYEVTATR0OG5JJO647KNI" hidden="1">#REF!</definedName>
    <definedName name="BEx7LAFMQ8A6SLTJNZPSXZTFLUEZ" localSheetId="13" hidden="1">Net #REF!</definedName>
    <definedName name="BEx7LAFMQ8A6SLTJNZPSXZTFLUEZ" hidden="1">Net #REF!</definedName>
    <definedName name="BEx7LEMO1SK6XLU8GDHZL0FWFH7V" localSheetId="13" hidden="1">Operating #REF!</definedName>
    <definedName name="BEx7LEMO1SK6XLU8GDHZL0FWFH7V" hidden="1">Operating #REF!</definedName>
    <definedName name="BEx7LGVI7QB30EOD7LQIN4A9GRLN" localSheetId="13" hidden="1">#REF!</definedName>
    <definedName name="BEx7LGVI7QB30EOD7LQIN4A9GRLN" hidden="1">#REF!</definedName>
    <definedName name="BEx7LHXCT1TMU5NX83YM8IMV4MBD" localSheetId="13" hidden="1">#REF!</definedName>
    <definedName name="BEx7LHXCT1TMU5NX83YM8IMV4MBD" hidden="1">#REF!</definedName>
    <definedName name="BEx7LTM5HIUEOSVEHUQLLA5ZCIQ8" localSheetId="13" hidden="1">List of Journal #REF!</definedName>
    <definedName name="BEx7LTM5HIUEOSVEHUQLLA5ZCIQ8" hidden="1">List of Journal #REF!</definedName>
    <definedName name="BEx7LVK7K18QLKOSC5ZETEC7OZI9" localSheetId="13" hidden="1">Check Closing #REF!</definedName>
    <definedName name="BEx7LVK7K18QLKOSC5ZETEC7OZI9" hidden="1">Check Closing #REF!</definedName>
    <definedName name="BEx7LWM0QZYA7S0AI680F25QLVGM" localSheetId="13" hidden="1">Analysis Report All #REF!</definedName>
    <definedName name="BEx7LWM0QZYA7S0AI680F25QLVGM" hidden="1">Analysis Report All #REF!</definedName>
    <definedName name="BEx7LXYIERHY947ZE1L96CS7R9Q7" hidden="1">#N/A</definedName>
    <definedName name="BEx7M07JJVPL4MKB7DCIA7EDGQQL" localSheetId="13" hidden="1">Analysis Report All #REF!</definedName>
    <definedName name="BEx7M07JJVPL4MKB7DCIA7EDGQQL" hidden="1">Analysis Report All #REF!</definedName>
    <definedName name="BEx7MG8OHHCUSENOGMETFC5AGV8W" localSheetId="13" hidden="1">Group #REF!</definedName>
    <definedName name="BEx7MG8OHHCUSENOGMETFC5AGV8W" hidden="1">Group #REF!</definedName>
    <definedName name="BEx7MJZO3UKAMJ53UWOJ5ZD4GGMQ" localSheetId="13" hidden="1">#REF!</definedName>
    <definedName name="BEx7MJZO3UKAMJ53UWOJ5ZD4GGMQ" hidden="1">#REF!</definedName>
    <definedName name="BEx7MKFQ2FN3NG9WKPZ3SFOYIOSJ" localSheetId="13" hidden="1">Group Balance #REF!</definedName>
    <definedName name="BEx7MKFQ2FN3NG9WKPZ3SFOYIOSJ" hidden="1">Group Balance #REF!</definedName>
    <definedName name="BEx7MLMVLQV65QDZOO9JDIR5EB4C" localSheetId="13" hidden="1">#REF!</definedName>
    <definedName name="BEx7MLMVLQV65QDZOO9JDIR5EB4C" hidden="1">#REF!</definedName>
    <definedName name="BEx7MR13NIBA2YEXZ9YS7QU0WVQX" localSheetId="13" hidden="1">Analysis Report All Items #REF!</definedName>
    <definedName name="BEx7MR13NIBA2YEXZ9YS7QU0WVQX" hidden="1">Analysis Report All Items #REF!</definedName>
    <definedName name="BEx7NUAKR7Z5A0AB0Z8EGK9DM7KY" localSheetId="13" hidden="1">#REF!</definedName>
    <definedName name="BEx7NUAKR7Z5A0AB0Z8EGK9DM7KY" hidden="1">#REF!</definedName>
    <definedName name="BEx8YLMWOENPIT3HJE6500TPNGMW" localSheetId="13" hidden="1">List of Journal #REF!</definedName>
    <definedName name="BEx8YLMWOENPIT3HJE6500TPNGMW" hidden="1">List of Journal #REF!</definedName>
    <definedName name="BEx8ZEPIOGOPYCBX62VMCS7EMF6B" localSheetId="13" hidden="1">Analysis Report All #REF!</definedName>
    <definedName name="BEx8ZEPIOGOPYCBX62VMCS7EMF6B" hidden="1">Analysis Report All #REF!</definedName>
    <definedName name="BEx8ZWOVZ08HCTUE4ZYY1Y1EJX5N" localSheetId="13" hidden="1">Check Closing #REF!</definedName>
    <definedName name="BEx8ZWOVZ08HCTUE4ZYY1Y1EJX5N" hidden="1">Check Closing #REF!</definedName>
    <definedName name="BEx904S75BPRYMHF0083JF7ES4NG" localSheetId="13" hidden="1">#REF!</definedName>
    <definedName name="BEx904S75BPRYMHF0083JF7ES4NG" hidden="1">#REF!</definedName>
    <definedName name="BEx90BDKF394MZMEJE0NX5PGHD3J" localSheetId="13" hidden="1">#REF!</definedName>
    <definedName name="BEx90BDKF394MZMEJE0NX5PGHD3J" hidden="1">#REF!</definedName>
    <definedName name="BEx90Q7K1PB1I93Q0ZZXCH78YB0V" localSheetId="13" hidden="1">Group #REF!</definedName>
    <definedName name="BEx90Q7K1PB1I93Q0ZZXCH78YB0V" hidden="1">Group #REF!</definedName>
    <definedName name="BEx90R9GG3LAMGL8K2WHSS5T9KFF" localSheetId="13" hidden="1">#REF!</definedName>
    <definedName name="BEx90R9GG3LAMGL8K2WHSS5T9KFF" hidden="1">#REF!</definedName>
    <definedName name="BEx90SGLEPPTSLFVQ73NV6O0AJE4" localSheetId="13" hidden="1">Operating #REF!</definedName>
    <definedName name="BEx90SGLEPPTSLFVQ73NV6O0AJE4" hidden="1">Operating #REF!</definedName>
    <definedName name="BEx90SRDRQQSFILIBATL9YU982PX" localSheetId="13" hidden="1">Net #REF!</definedName>
    <definedName name="BEx90SRDRQQSFILIBATL9YU982PX" hidden="1">Net #REF!</definedName>
    <definedName name="BEx90WNNXT0J4QDW4WM1NCCRT9GQ" localSheetId="13" hidden="1">Div Engineering Order #REF!</definedName>
    <definedName name="BEx90WNNXT0J4QDW4WM1NCCRT9GQ" hidden="1">Div Engineering Order #REF!</definedName>
    <definedName name="BEx9175B70QXYAU5A8DJPGZQ46L9" localSheetId="13" hidden="1">#REF!</definedName>
    <definedName name="BEx9175B70QXYAU5A8DJPGZQ46L9" hidden="1">#REF!</definedName>
    <definedName name="BEx91AQQRTV87AO27VWHSFZAD4ZR" localSheetId="13" hidden="1">#REF!</definedName>
    <definedName name="BEx91AQQRTV87AO27VWHSFZAD4ZR" hidden="1">#REF!</definedName>
    <definedName name="BEx91B1J35FGX6QX85FQV0R8FCG5" hidden="1">#REF!</definedName>
    <definedName name="BEx91IU36YE350Z5OQBS3OA0BQ2U" hidden="1">#REF!</definedName>
    <definedName name="BEx91R2OWJKYU6LNPJEEB9LG5UZS" hidden="1">#REF!</definedName>
    <definedName name="BEx92A3SAMMKBB5XQUFCY321LN22" localSheetId="13" hidden="1">Group Balance #REF!</definedName>
    <definedName name="BEx92A3SAMMKBB5XQUFCY321LN22" hidden="1">Group Balance #REF!</definedName>
    <definedName name="BEx92AUU648H3IKGMIKW5M1HNXXD" localSheetId="13" hidden="1">Analysis Report All #REF!</definedName>
    <definedName name="BEx92AUU648H3IKGMIKW5M1HNXXD" hidden="1">Analysis Report All #REF!</definedName>
    <definedName name="BEx92BAWN1VHLG28Z2QHIKJ0NZMZ" localSheetId="13" hidden="1">Net #REF!</definedName>
    <definedName name="BEx92BAWN1VHLG28Z2QHIKJ0NZMZ" hidden="1">Net #REF!</definedName>
    <definedName name="BEx92CNJLTQZ8VJ9SVOPI9SU06T7" localSheetId="13" hidden="1">Business EBIT #REF!</definedName>
    <definedName name="BEx92CNJLTQZ8VJ9SVOPI9SU06T7" hidden="1">Business EBIT #REF!</definedName>
    <definedName name="BEx92DUPHIHBXMETLYXHWR5PY9CT" localSheetId="13" hidden="1">#REF!</definedName>
    <definedName name="BEx92DUPHIHBXMETLYXHWR5PY9CT" hidden="1">#REF!</definedName>
    <definedName name="BEx92ER2RMY93TZK0D9L9T3H0GI5" localSheetId="13" hidden="1">#REF!</definedName>
    <definedName name="BEx92ER2RMY93TZK0D9L9T3H0GI5" hidden="1">#REF!</definedName>
    <definedName name="BEx92HR14HQ9D5JXCSPA4SS4RT62" hidden="1">#REF!</definedName>
    <definedName name="BEx92HWA2D6A5EX9MFG68G0NOMSN" hidden="1">#REF!</definedName>
    <definedName name="BEx92PUBDIXAU1FW5ZAXECMAU0LN" hidden="1">#REF!</definedName>
    <definedName name="BEx939652DVM4DEHE66NR00P25AE" localSheetId="13" hidden="1">Analysis Report All #REF!</definedName>
    <definedName name="BEx939652DVM4DEHE66NR00P25AE" hidden="1">Analysis Report All #REF!</definedName>
    <definedName name="BEx93EV60DMW78BMU0MIM87IPK8E" localSheetId="13" hidden="1">#REF!</definedName>
    <definedName name="BEx93EV60DMW78BMU0MIM87IPK8E" hidden="1">#REF!</definedName>
    <definedName name="BEx93LM04P1K1UDEFRC4BNSA9984" localSheetId="13" hidden="1">Analysis Report All #REF!</definedName>
    <definedName name="BEx93LM04P1K1UDEFRC4BNSA9984" hidden="1">Analysis Report All #REF!</definedName>
    <definedName name="BEx93M7FSHP50OG34A4W8W8DF12U" localSheetId="13" hidden="1">#REF!</definedName>
    <definedName name="BEx93M7FSHP50OG34A4W8W8DF12U" hidden="1">#REF!</definedName>
    <definedName name="BEx942UCO2R2W597218WK3ZLSCOF" localSheetId="13" hidden="1">Operating #REF!</definedName>
    <definedName name="BEx942UCO2R2W597218WK3ZLSCOF" hidden="1">Operating #REF!</definedName>
    <definedName name="BEx94L9TBK45AUQSX1IUZ86U1GPQ" localSheetId="13" hidden="1">#REF!</definedName>
    <definedName name="BEx94L9TBK45AUQSX1IUZ86U1GPQ" hidden="1">#REF!</definedName>
    <definedName name="BEx94MX4D1UFVSAD84YUGCBLB8EB" localSheetId="13" hidden="1">Business EBIT #REF!</definedName>
    <definedName name="BEx94MX4D1UFVSAD84YUGCBLB8EB" hidden="1">Business EBIT #REF!</definedName>
    <definedName name="BEx94N2JFLB54M07BPK3KKBHFGV4" localSheetId="13" hidden="1">#REF!</definedName>
    <definedName name="BEx94N2JFLB54M07BPK3KKBHFGV4" hidden="1">#REF!</definedName>
    <definedName name="BEx94NYWLNTRPIKAAVLONVBQDXIE" localSheetId="13" hidden="1">Analysis Report All #REF!</definedName>
    <definedName name="BEx94NYWLNTRPIKAAVLONVBQDXIE" hidden="1">Analysis Report All #REF!</definedName>
    <definedName name="BEx94OF16CDGNAM0SNN7V10KUCUD" localSheetId="13" hidden="1">Analysis Report All #REF!</definedName>
    <definedName name="BEx94OF16CDGNAM0SNN7V10KUCUD" hidden="1">Analysis Report All #REF!</definedName>
    <definedName name="BEx94UKAZ44XUOHLQNBW2FU90YN9" localSheetId="13" hidden="1">Analysis Report All #REF!</definedName>
    <definedName name="BEx94UKAZ44XUOHLQNBW2FU90YN9" hidden="1">Analysis Report All #REF!</definedName>
    <definedName name="BEx94YB4EGUE4H31B6SRSGKC0WH2" localSheetId="13" hidden="1">List of Journal #REF!</definedName>
    <definedName name="BEx94YB4EGUE4H31B6SRSGKC0WH2" hidden="1">List of Journal #REF!</definedName>
    <definedName name="BEx9581TYVI2M5TT4ISDAJV4W7Z6" localSheetId="13" hidden="1">#REF!</definedName>
    <definedName name="BEx9581TYVI2M5TT4ISDAJV4W7Z6" hidden="1">#REF!</definedName>
    <definedName name="BEx95CZS60IQW763SWKD0DOQSQS0" localSheetId="13" hidden="1">#REF!</definedName>
    <definedName name="BEx95CZS60IQW763SWKD0DOQSQS0" hidden="1">#REF!</definedName>
    <definedName name="BEx95CZSW1N31O1D3A0RFGRNAIUD" localSheetId="13" hidden="1">Analysis Report All #REF!</definedName>
    <definedName name="BEx95CZSW1N31O1D3A0RFGRNAIUD" hidden="1">Analysis Report All #REF!</definedName>
    <definedName name="BEx95IZLJLG6QM9AO6GD148SVZCX" localSheetId="13" hidden="1">Analysis Report All #REF!</definedName>
    <definedName name="BEx95IZLJLG6QM9AO6GD148SVZCX" hidden="1">Analysis Report All #REF!</definedName>
    <definedName name="BEx95JVY7YGXGRM1EPIE1RQ28N3E" localSheetId="13" hidden="1">Operating #REF!</definedName>
    <definedName name="BEx95JVY7YGXGRM1EPIE1RQ28N3E" hidden="1">Operating #REF!</definedName>
    <definedName name="BEx95QMT10Y1F80MV7LXWW77BEDZ" localSheetId="13" hidden="1">Analysis Report All #REF!</definedName>
    <definedName name="BEx95QMT10Y1F80MV7LXWW77BEDZ" hidden="1">Analysis Report All #REF!</definedName>
    <definedName name="BEx95SVNO8VDLZ6HGP363YZ4WKK0" localSheetId="13" hidden="1">#REF!</definedName>
    <definedName name="BEx95SVNO8VDLZ6HGP363YZ4WKK0" hidden="1">#REF!</definedName>
    <definedName name="BEx95U89DZZSVO39TGS62CX8G9N4" hidden="1">#REF!</definedName>
    <definedName name="BEx95Y4I3CZF3NNJCPGMKEDKBJPF" localSheetId="13" hidden="1">List of Journal #REF!</definedName>
    <definedName name="BEx95Y4I3CZF3NNJCPGMKEDKBJPF" hidden="1">List of Journal #REF!</definedName>
    <definedName name="BEx962BG8AVRGG6OJ8PWQ3I4D0PG" localSheetId="13" hidden="1">#REF!</definedName>
    <definedName name="BEx962BG8AVRGG6OJ8PWQ3I4D0PG" hidden="1">#REF!</definedName>
    <definedName name="BEx96C7H99K3Y7SKEOEABDR2I3GM" localSheetId="13" hidden="1">Analysis Report All #REF!</definedName>
    <definedName name="BEx96C7H99K3Y7SKEOEABDR2I3GM" hidden="1">Analysis Report All #REF!</definedName>
    <definedName name="BEx96RCFAL198Q44AJLR9T2VPIFY" localSheetId="13" hidden="1">Analysis Report All #REF!</definedName>
    <definedName name="BEx96RCFAL198Q44AJLR9T2VPIFY" hidden="1">Analysis Report All #REF!</definedName>
    <definedName name="BEx96SUFKHHFE8XQ6UUO6ILDOXHO" localSheetId="13" hidden="1">#REF!</definedName>
    <definedName name="BEx96SUFKHHFE8XQ6UUO6ILDOXHO" hidden="1">#REF!</definedName>
    <definedName name="BEx977TOZ216BO97ZZSXZT5FHZGO" hidden="1">#REF!</definedName>
    <definedName name="BEx97H9O1NAKAPK4MX4PKO34ICL5" hidden="1">#REF!</definedName>
    <definedName name="BEx97I0LDV6OS07O3NHNXWXRUDTL" localSheetId="13" hidden="1">Order #REF!</definedName>
    <definedName name="BEx97I0LDV6OS07O3NHNXWXRUDTL" hidden="1">Order #REF!</definedName>
    <definedName name="BEx97KV4PPS460AXZDHHY935I2WH" localSheetId="13" hidden="1">Personnel in #REF!</definedName>
    <definedName name="BEx97KV4PPS460AXZDHHY935I2WH" hidden="1">Personnel in #REF!</definedName>
    <definedName name="BEx97R5P9V6JLKDNYEW63OTYW0L0" localSheetId="13" hidden="1">#REF!</definedName>
    <definedName name="BEx97R5P9V6JLKDNYEW63OTYW0L0" hidden="1">#REF!</definedName>
    <definedName name="BEx97S7FJDQH1H68CEIA028D50XC" localSheetId="13" hidden="1">List of Journal #REF!</definedName>
    <definedName name="BEx97S7FJDQH1H68CEIA028D50XC" hidden="1">List of Journal #REF!</definedName>
    <definedName name="BEx97W96N73N2VGL6Z2G6RIK80HW" localSheetId="13" hidden="1">#REF!</definedName>
    <definedName name="BEx97W96N73N2VGL6Z2G6RIK80HW" hidden="1">#REF!</definedName>
    <definedName name="BEx98QIWG9FYVAZUQBYSEDZBR6J4" localSheetId="13" hidden="1">Analysis Report All #REF!</definedName>
    <definedName name="BEx98QIWG9FYVAZUQBYSEDZBR6J4" hidden="1">Analysis Report All #REF!</definedName>
    <definedName name="BEx990K9SI7Z3DB0PI57LWBG0WF8" hidden="1">#N/A</definedName>
    <definedName name="BEx995I8Q3R02VOJEXSS36TC2GM0" localSheetId="13" hidden="1">#REF!</definedName>
    <definedName name="BEx995I8Q3R02VOJEXSS36TC2GM0" hidden="1">#REF!</definedName>
    <definedName name="BEx99B77I7TUSHRR4HIZ9FU2EIUT" hidden="1">#REF!</definedName>
    <definedName name="BEx99ROO0J7V0Q286QQ8FN2FL7IA" localSheetId="13" hidden="1">Order #REF!</definedName>
    <definedName name="BEx99ROO0J7V0Q286QQ8FN2FL7IA" hidden="1">Order #REF!</definedName>
    <definedName name="BEx99WBYT2D6UUC1PT7A40ENYID4" localSheetId="13" hidden="1">#REF!</definedName>
    <definedName name="BEx99WBYT2D6UUC1PT7A40ENYID4" hidden="1">#REF!</definedName>
    <definedName name="BEx9A8RND9MZWCFOWO6C8H973W5O" localSheetId="13" hidden="1">List of Journal #REF!</definedName>
    <definedName name="BEx9A8RND9MZWCFOWO6C8H973W5O" hidden="1">List of Journal #REF!</definedName>
    <definedName name="BEx9AAEXOIK4A09V9HZF81VOCMH9" localSheetId="13" hidden="1">#REF!</definedName>
    <definedName name="BEx9AAEXOIK4A09V9HZF81VOCMH9" hidden="1">#REF!</definedName>
    <definedName name="BEx9ALT3JI4UBAAYWIE9YZ7Q22SG" localSheetId="13" hidden="1">Net #REF!</definedName>
    <definedName name="BEx9ALT3JI4UBAAYWIE9YZ7Q22SG" hidden="1">Net #REF!</definedName>
    <definedName name="BEx9AQR0PQ9KDQ2AI4BVZFYSFCH3" hidden="1">#N/A</definedName>
    <definedName name="BEx9ASZX26RGK4IOAPYAFMRNTNR4" localSheetId="13" hidden="1">Group Net #REF!</definedName>
    <definedName name="BEx9ASZX26RGK4IOAPYAFMRNTNR4" hidden="1">Group Net #REF!</definedName>
    <definedName name="BEx9B18PA3LE8G5WERQRWS2UE6UB" localSheetId="13" hidden="1">#REF!</definedName>
    <definedName name="BEx9B18PA3LE8G5WERQRWS2UE6UB" hidden="1">#REF!</definedName>
    <definedName name="BEx9B433OT5Z7ZXARGSTS63K1KZO" localSheetId="13" hidden="1">#REF!</definedName>
    <definedName name="BEx9B433OT5Z7ZXARGSTS63K1KZO" hidden="1">#REF!</definedName>
    <definedName name="BEx9B4JEPW6GSVWLEX1MGVZS2UTI" localSheetId="13" hidden="1">Group #REF!</definedName>
    <definedName name="BEx9B4JEPW6GSVWLEX1MGVZS2UTI" hidden="1">Group #REF!</definedName>
    <definedName name="BEx9B917EUP13X6FQ3NPQL76XM5V" localSheetId="13" hidden="1">#REF!</definedName>
    <definedName name="BEx9B917EUP13X6FQ3NPQL76XM5V" hidden="1">#REF!</definedName>
    <definedName name="BEx9BAJ5WYEQ623HUT9NNCMP3RUG" localSheetId="13" hidden="1">#REF!</definedName>
    <definedName name="BEx9BAJ5WYEQ623HUT9NNCMP3RUG" hidden="1">#REF!</definedName>
    <definedName name="BEx9BE4NYQMVL9YQQ11ICPCVV9C1" localSheetId="13" hidden="1">Group Balance #REF!</definedName>
    <definedName name="BEx9BE4NYQMVL9YQQ11ICPCVV9C1" hidden="1">Group Balance #REF!</definedName>
    <definedName name="BEx9BEKQK5M5EWEVEWALY83IJBS6" localSheetId="13" hidden="1">Net #REF!</definedName>
    <definedName name="BEx9BEKQK5M5EWEVEWALY83IJBS6" hidden="1">Net #REF!</definedName>
    <definedName name="BEx9BG856CPCOPKZV8UL71OF8YP3" localSheetId="13" hidden="1">#REF!</definedName>
    <definedName name="BEx9BG856CPCOPKZV8UL71OF8YP3" hidden="1">#REF!</definedName>
    <definedName name="BEx9BG86AOGE4GZJ68IEY7U2GA14" localSheetId="13" hidden="1">Analysis Report All #REF!</definedName>
    <definedName name="BEx9BG86AOGE4GZJ68IEY7U2GA14" hidden="1">Analysis Report All #REF!</definedName>
    <definedName name="BEx9BWPETBVYV1B3D35B3P0X44EU" localSheetId="13" hidden="1">Group Net #REF!</definedName>
    <definedName name="BEx9BWPETBVYV1B3D35B3P0X44EU" hidden="1">Group Net #REF!</definedName>
    <definedName name="BEx9C1SV1WQFDZCK2Y8DSWYK0WGN" localSheetId="13" hidden="1">#REF!</definedName>
    <definedName name="BEx9C1SV1WQFDZCK2Y8DSWYK0WGN" hidden="1">#REF!</definedName>
    <definedName name="BEx9C305STDK4P7DRF41FCO5NUTQ" localSheetId="13" hidden="1">Analysis Report All #REF!</definedName>
    <definedName name="BEx9C305STDK4P7DRF41FCO5NUTQ" hidden="1">Analysis Report All #REF!</definedName>
    <definedName name="BEx9C4NGGV5JAMUT3M4IFEW1EE78" localSheetId="13" hidden="1">Analysis Report All #REF!</definedName>
    <definedName name="BEx9C4NGGV5JAMUT3M4IFEW1EE78" hidden="1">Analysis Report All #REF!</definedName>
    <definedName name="BEx9C590HJ2O31IWJB73C1HR74AI" localSheetId="13" hidden="1">#REF!</definedName>
    <definedName name="BEx9C590HJ2O31IWJB73C1HR74AI" hidden="1">#REF!</definedName>
    <definedName name="BEx9CIFRAG7E9HIH10RMF9BGHO6F" hidden="1">#REF!</definedName>
    <definedName name="BEx9D1BC9FT19KY0INAABNDBAMR1" hidden="1">#REF!</definedName>
    <definedName name="BEx9D93VMCZN4TK22N69GFFVDZOD" hidden="1">#REF!</definedName>
    <definedName name="BEx9DBCVYGJJ6NZP7BRWTK6KTM0E" localSheetId="13" hidden="1">Analysis Report All #REF!</definedName>
    <definedName name="BEx9DBCVYGJJ6NZP7BRWTK6KTM0E" hidden="1">Analysis Report All #REF!</definedName>
    <definedName name="BEx9DGLMUD15Q4KRJNJ2YGOYGHYJ" localSheetId="13" hidden="1">#REF!</definedName>
    <definedName name="BEx9DGLMUD15Q4KRJNJ2YGOYGHYJ" hidden="1">#REF!</definedName>
    <definedName name="BEx9DIECD9QTK389LEW9PFDP3VQ5" localSheetId="13" hidden="1">Group Net #REF!</definedName>
    <definedName name="BEx9DIECD9QTK389LEW9PFDP3VQ5" hidden="1">Group Net #REF!</definedName>
    <definedName name="BEx9DN6ZMF18Q39MPMXSDJTZQNJ3" localSheetId="13" hidden="1">#REF!</definedName>
    <definedName name="BEx9DN6ZMF18Q39MPMXSDJTZQNJ3" hidden="1">#REF!</definedName>
    <definedName name="BEx9DO3C33IB6DA4W1E7QXYPW7TN" localSheetId="13" hidden="1">#REF!</definedName>
    <definedName name="BEx9DO3C33IB6DA4W1E7QXYPW7TN" hidden="1">#REF!</definedName>
    <definedName name="BEx9DSAETFXGMXPAZIK5AJ5QGIQC" localSheetId="13" hidden="1">Analysis Report All #REF!</definedName>
    <definedName name="BEx9DSAETFXGMXPAZIK5AJ5QGIQC" hidden="1">Analysis Report All #REF!</definedName>
    <definedName name="BEx9DUU7HAFG6VKF3ZTWLKBPYQNQ" localSheetId="13" hidden="1">#REF!</definedName>
    <definedName name="BEx9DUU7HAFG6VKF3ZTWLKBPYQNQ" hidden="1">#REF!</definedName>
    <definedName name="BEx9DYFP6P4GR0BNCGMMS5K4U0A7" localSheetId="13" hidden="1">Group Balance #REF!</definedName>
    <definedName name="BEx9DYFP6P4GR0BNCGMMS5K4U0A7" hidden="1">Group Balance #REF!</definedName>
    <definedName name="BEx9DYFPJPOZNTT40MX0WL25H87H" localSheetId="13" hidden="1">#REF!</definedName>
    <definedName name="BEx9DYFPJPOZNTT40MX0WL25H87H" hidden="1">#REF!</definedName>
    <definedName name="BEx9E14TDNSEMI784W0OTIEQMWN6" localSheetId="13" hidden="1">#REF!</definedName>
    <definedName name="BEx9E14TDNSEMI784W0OTIEQMWN6" hidden="1">#REF!</definedName>
    <definedName name="BEx9EB663I1679ZHKUMAW7S6F8T0" localSheetId="13" hidden="1">Net #REF!</definedName>
    <definedName name="BEx9EB663I1679ZHKUMAW7S6F8T0" hidden="1">Net #REF!</definedName>
    <definedName name="BEx9EE62Z85A3299HT25S2V89TBV" hidden="1">#N/A</definedName>
    <definedName name="BEx9EI2BX4DS80YZZOY4W3NKRE66" localSheetId="13" hidden="1">Personnel in #REF!</definedName>
    <definedName name="BEx9EI2BX4DS80YZZOY4W3NKRE66" hidden="1">Personnel in #REF!</definedName>
    <definedName name="BEx9EMK6HAJJMVYZTN5AUIV7O1E6" localSheetId="13" hidden="1">#REF!</definedName>
    <definedName name="BEx9EMK6HAJJMVYZTN5AUIV7O1E6" hidden="1">#REF!</definedName>
    <definedName name="BEx9ENRCIYC6OGG504ELBEGEHB6I" localSheetId="13" hidden="1">Analysis Report All #REF!</definedName>
    <definedName name="BEx9ENRCIYC6OGG504ELBEGEHB6I" hidden="1">Analysis Report All #REF!</definedName>
    <definedName name="BEx9EV3KVUWNFZ5OJ98CRJKFNMEQ" localSheetId="13" hidden="1">Analysis Report All #REF!</definedName>
    <definedName name="BEx9EV3KVUWNFZ5OJ98CRJKFNMEQ" hidden="1">Analysis Report All #REF!</definedName>
    <definedName name="BEx9F01PP5S2LFAM4YMSI0Z6WQJ8" localSheetId="13" hidden="1">Analysis Report All #REF!</definedName>
    <definedName name="BEx9F01PP5S2LFAM4YMSI0Z6WQJ8" hidden="1">Analysis Report All #REF!</definedName>
    <definedName name="BEx9F0HSY1PQ3KCEKRLJT6DQHU3Z" localSheetId="13" hidden="1">List of Journal #REF!</definedName>
    <definedName name="BEx9F0HSY1PQ3KCEKRLJT6DQHU3Z" hidden="1">List of Journal #REF!</definedName>
    <definedName name="BEx9F0Y2ESUNE3U7TQDLMPE9BO67" localSheetId="13" hidden="1">#REF!</definedName>
    <definedName name="BEx9F0Y2ESUNE3U7TQDLMPE9BO67" hidden="1">#REF!</definedName>
    <definedName name="BEx9F5W18ZGFOKGRE8PR6T1MO6GT" localSheetId="13" hidden="1">#REF!</definedName>
    <definedName name="BEx9F5W18ZGFOKGRE8PR6T1MO6GT" hidden="1">#REF!</definedName>
    <definedName name="BEx9F78N4HY0XFGBQ4UJRD52L1EI" hidden="1">#REF!</definedName>
    <definedName name="BEx9FJTSRCZ3ZXT3QVBJT5NF8T7V" hidden="1">#REF!</definedName>
    <definedName name="BEx9FP2JXXIIP6S5PUCRH56XP26Q" hidden="1">#REF!</definedName>
    <definedName name="BEx9FPO5JKD9O7S36SDATMTAST6E" localSheetId="13" hidden="1">Net #REF!</definedName>
    <definedName name="BEx9FPO5JKD9O7S36SDATMTAST6E" hidden="1">Net #REF!</definedName>
    <definedName name="BEx9FU5Z09GCR9F4ZPCXB3UIBZ6Z" localSheetId="13" hidden="1">#REF!</definedName>
    <definedName name="BEx9FU5Z09GCR9F4ZPCXB3UIBZ6Z" hidden="1">#REF!</definedName>
    <definedName name="BEx9G3B06A6X8YG28AK7698LUCLV" localSheetId="13" hidden="1">Group #REF!</definedName>
    <definedName name="BEx9G3B06A6X8YG28AK7698LUCLV" hidden="1">Group #REF!</definedName>
    <definedName name="BEx9G7YBZIHI9B3TYXXP9Z68M1HB" hidden="1">#N/A</definedName>
    <definedName name="BEx9GCQXO48Y4K3AZ9Z7CANBDNR8" localSheetId="13" hidden="1">Group Balance #REF!</definedName>
    <definedName name="BEx9GCQXO48Y4K3AZ9Z7CANBDNR8" hidden="1">Group Balance #REF!</definedName>
    <definedName name="BEx9GGY04V0ZWI6O9KZH4KSBB389" localSheetId="13" hidden="1">#REF!</definedName>
    <definedName name="BEx9GGY04V0ZWI6O9KZH4KSBB389" hidden="1">#REF!</definedName>
    <definedName name="BEx9GXFA5A5N0I6NPZVOCKJ826D6" localSheetId="13" hidden="1">Trade Working #REF!</definedName>
    <definedName name="BEx9GXFA5A5N0I6NPZVOCKJ826D6" hidden="1">Trade Working #REF!</definedName>
    <definedName name="BEx9H167SLG00G5RYD6TQGODP7TR" localSheetId="13" hidden="1">Business EBIT #REF!</definedName>
    <definedName name="BEx9H167SLG00G5RYD6TQGODP7TR" hidden="1">Business EBIT #REF!</definedName>
    <definedName name="BEx9H70KMPZ6D2DDQ0DA9ZQAAP83" localSheetId="13" hidden="1">Analysis Report All #REF!</definedName>
    <definedName name="BEx9H70KMPZ6D2DDQ0DA9ZQAAP83" hidden="1">Analysis Report All #REF!</definedName>
    <definedName name="BEx9HA0L7F48OY7SJQUTO86BOX28" localSheetId="13" hidden="1">Analysis Report All #REF!</definedName>
    <definedName name="BEx9HA0L7F48OY7SJQUTO86BOX28" hidden="1">Analysis Report All #REF!</definedName>
    <definedName name="BEx9HCV03U88ITOSGBKI2SAKUKNS" localSheetId="13" hidden="1">#REF!</definedName>
    <definedName name="BEx9HCV03U88ITOSGBKI2SAKUKNS" hidden="1">#REF!</definedName>
    <definedName name="BEx9HD0HSH607N8ILJZ1OSH7QMSJ" hidden="1">#N/A</definedName>
    <definedName name="BEx9HH22I0U8MZBGKE6BHAYJU1XP" hidden="1">#REF!</definedName>
    <definedName name="BEx9HIEPUVP3AQ6ESO38F8TRCWXY" hidden="1">#REF!</definedName>
    <definedName name="BEx9HKCSDTJ7Q5BPZO3AWBMI8AFS" hidden="1">#REF!</definedName>
    <definedName name="BEx9HQNCEC8VN0ZUOXG2NOEVOA50" hidden="1">#REF!</definedName>
    <definedName name="BEx9HSG2YDJ9AW9RP6KNYFQ9ZGTM" localSheetId="13" hidden="1">Check Closing #REF!</definedName>
    <definedName name="BEx9HSG2YDJ9AW9RP6KNYFQ9ZGTM" hidden="1">Check Closing #REF!</definedName>
    <definedName name="BEx9I8XIG7E5NB48QQHXP23FIN60" localSheetId="13" hidden="1">#REF!</definedName>
    <definedName name="BEx9I8XIG7E5NB48QQHXP23FIN60" hidden="1">#REF!</definedName>
    <definedName name="BEx9IA9Z2F0XTWL9X3VVORSJ3EST" localSheetId="13" hidden="1">Net #REF!</definedName>
    <definedName name="BEx9IA9Z2F0XTWL9X3VVORSJ3EST" hidden="1">Net #REF!</definedName>
    <definedName name="BEx9IAFG94PW4D9534CCPKWMCVJM" localSheetId="13" hidden="1">Balance #REF!</definedName>
    <definedName name="BEx9IAFG94PW4D9534CCPKWMCVJM" hidden="1">Balance #REF!</definedName>
    <definedName name="BEx9IKX3ANY9AVEC8VV8OYFQ9PQL" localSheetId="13" hidden="1">#REF!</definedName>
    <definedName name="BEx9IKX3ANY9AVEC8VV8OYFQ9PQL" hidden="1">#REF!</definedName>
    <definedName name="BEx9ILD6OVW5F1IO5NHRT2RJ7K4K" localSheetId="13" hidden="1">Analysis Report All #REF!</definedName>
    <definedName name="BEx9ILD6OVW5F1IO5NHRT2RJ7K4K" hidden="1">Analysis Report All #REF!</definedName>
    <definedName name="BEx9ISK5JFKTTWF7M3LSZOM3KR0O" localSheetId="13" hidden="1">Balance #REF!</definedName>
    <definedName name="BEx9ISK5JFKTTWF7M3LSZOM3KR0O" hidden="1">Balance #REF!</definedName>
    <definedName name="BEx9IXCSPSZC80YZUPRCYTG326KV" localSheetId="13" hidden="1">#REF!</definedName>
    <definedName name="BEx9IXCSPSZC80YZUPRCYTG326KV" hidden="1">#REF!</definedName>
    <definedName name="BEx9IZ5IK0UBVVAN3GSJJ3NESTUU" localSheetId="13" hidden="1">Operating #REF!</definedName>
    <definedName name="BEx9IZ5IK0UBVVAN3GSJJ3NESTUU" hidden="1">Operating #REF!</definedName>
    <definedName name="BEx9J500A0BV0SKXT0Z2GOZWNTAW" localSheetId="13" hidden="1">Trade Working #REF!</definedName>
    <definedName name="BEx9J500A0BV0SKXT0Z2GOZWNTAW" hidden="1">Trade Working #REF!</definedName>
    <definedName name="BEx9JAJHVU3TZ1GEWD5409D0V223" localSheetId="13" hidden="1">List of Journal #REF!</definedName>
    <definedName name="BEx9JAJHVU3TZ1GEWD5409D0V223" hidden="1">List of Journal #REF!</definedName>
    <definedName name="BEx9JBFWEC96IM7KFYRQYH07IB82" hidden="1">#N/A</definedName>
    <definedName name="BEx9JDU8QETUVHW5U6B4AEOBVDB9" localSheetId="13" hidden="1">#REF!</definedName>
    <definedName name="BEx9JDU8QETUVHW5U6B4AEOBVDB9" hidden="1">#REF!</definedName>
    <definedName name="BEx9JJTZKVUJAVPTRE0RAVTEH41G" localSheetId="13" hidden="1">#REF!</definedName>
    <definedName name="BEx9JJTZKVUJAVPTRE0RAVTEH41G" hidden="1">#REF!</definedName>
    <definedName name="BExAW0M9CHM4QU4A4K6I93GRY6LV" localSheetId="13" hidden="1">Check Closing #REF!</definedName>
    <definedName name="BExAW0M9CHM4QU4A4K6I93GRY6LV" hidden="1">Check Closing #REF!</definedName>
    <definedName name="BExAWAT2UJ7VBSPJYLN166F1DW0M" localSheetId="13" hidden="1">Net #REF!</definedName>
    <definedName name="BExAWAT2UJ7VBSPJYLN166F1DW0M" hidden="1">Net #REF!</definedName>
    <definedName name="BExAX0L088OL0Y6XHDUP0JX5DDYN" localSheetId="13" hidden="1">Net Sales #REF!</definedName>
    <definedName name="BExAX0L088OL0Y6XHDUP0JX5DDYN" hidden="1">Net Sales #REF!</definedName>
    <definedName name="BExAX4MLGKCP6DXXDDHPQRAJKB8J" localSheetId="13" hidden="1">Net #REF!</definedName>
    <definedName name="BExAX4MLGKCP6DXXDDHPQRAJKB8J" hidden="1">Net #REF!</definedName>
    <definedName name="BExAX9F7HYYFS2QZME71K0B468KS" localSheetId="13" hidden="1">#REF!</definedName>
    <definedName name="BExAX9F7HYYFS2QZME71K0B468KS" hidden="1">#REF!</definedName>
    <definedName name="BExAXB7XR4HCJQL7GZG4HASKRJPV" localSheetId="13" hidden="1">Check Closing #REF!</definedName>
    <definedName name="BExAXB7XR4HCJQL7GZG4HASKRJPV" hidden="1">Check Closing #REF!</definedName>
    <definedName name="BExAXF9NROHO07E6XMSRUVJ8U060" localSheetId="13" hidden="1">#REF!</definedName>
    <definedName name="BExAXF9NROHO07E6XMSRUVJ8U060" hidden="1">#REF!</definedName>
    <definedName name="BExAXLESPNPU474UIQ2O8T1FMMXL" localSheetId="13" hidden="1">#REF!</definedName>
    <definedName name="BExAXLESPNPU474UIQ2O8T1FMMXL" hidden="1">#REF!</definedName>
    <definedName name="BExAXPGIXOKTQ06HN6PBGZAHM2SA" localSheetId="13" hidden="1">Personnel in #REF!</definedName>
    <definedName name="BExAXPGIXOKTQ06HN6PBGZAHM2SA" hidden="1">Personnel in #REF!</definedName>
    <definedName name="BExAXQCXBPG7Q695XIGMCYAW7I8A" localSheetId="13" hidden="1">Analysis Report All #REF!</definedName>
    <definedName name="BExAXQCXBPG7Q695XIGMCYAW7I8A" hidden="1">Analysis Report All #REF!</definedName>
    <definedName name="BExAXWCOFZTBCUBGMB8VZP2I1J1G" localSheetId="13" hidden="1">#REF!</definedName>
    <definedName name="BExAXWCOFZTBCUBGMB8VZP2I1J1G" hidden="1">#REF!</definedName>
    <definedName name="BExAY0UCRVE0S23O41DVX0PUW4DS" hidden="1">#REF!</definedName>
    <definedName name="BExAY3UFELWPH8XX4EE2JJ98VA43" localSheetId="13" hidden="1">Operating #REF!</definedName>
    <definedName name="BExAY3UFELWPH8XX4EE2JJ98VA43" hidden="1">Operating #REF!</definedName>
    <definedName name="BExAY5CEGJYOV6KB3OY4N5HLDTRC" localSheetId="13" hidden="1">#REF!</definedName>
    <definedName name="BExAY5CEGJYOV6KB3OY4N5HLDTRC" hidden="1">#REF!</definedName>
    <definedName name="BExAYHMLXGGO25P8HYB2S75DEB4F" localSheetId="13" hidden="1">#REF!</definedName>
    <definedName name="BExAYHMLXGGO25P8HYB2S75DEB4F" hidden="1">#REF!</definedName>
    <definedName name="BExAYKH6O37V91U5EJDYF8BLSSIM" hidden="1">#REF!</definedName>
    <definedName name="BExAYP4GMBLPZNON6DYNAP2IMY4N" hidden="1">#N/A</definedName>
    <definedName name="BExAYPPWJPWDKU59O051WMGB7O0J" hidden="1">#REF!</definedName>
    <definedName name="BExAYY9H9COOT46HJLPVDLTO12UL" hidden="1">#REF!</definedName>
    <definedName name="BExAYZ0ED8Z9CGZYWGHHNPAEVKPC" localSheetId="13" hidden="1">Analysis Report All #REF!</definedName>
    <definedName name="BExAYZ0ED8Z9CGZYWGHHNPAEVKPC" hidden="1">Analysis Report All #REF!</definedName>
    <definedName name="BExAZ3YIYVCJD37Y2VUCXYESMJJ8" localSheetId="13" hidden="1">Net #REF!</definedName>
    <definedName name="BExAZ3YIYVCJD37Y2VUCXYESMJJ8" hidden="1">Net #REF!</definedName>
    <definedName name="BExAZ9YAPRY1ZSG2IIGCBJLF1NND" localSheetId="13" hidden="1">Net #REF!</definedName>
    <definedName name="BExAZ9YAPRY1ZSG2IIGCBJLF1NND" hidden="1">Net #REF!</definedName>
    <definedName name="BExAZAJV6FZ0VFIZL0QPC6Y47HGI" localSheetId="13" hidden="1">Net Sales #REF!</definedName>
    <definedName name="BExAZAJV6FZ0VFIZL0QPC6Y47HGI" hidden="1">Net Sales #REF!</definedName>
    <definedName name="BExAZBASETKXXAYJB48C1RLXNOEY" localSheetId="13" hidden="1">#REF!</definedName>
    <definedName name="BExAZBASETKXXAYJB48C1RLXNOEY" hidden="1">#REF!</definedName>
    <definedName name="BExAZF70ZWYMN7VSPMCXAQF30J90" localSheetId="13" hidden="1">#REF!</definedName>
    <definedName name="BExAZF70ZWYMN7VSPMCXAQF30J90" hidden="1">#REF!</definedName>
    <definedName name="BExAZLHLST9OP89R1HJMC1POQG8H" hidden="1">#REF!</definedName>
    <definedName name="BExAZTFG4SJRG4TW6JXRF7N08JFI" hidden="1">#REF!</definedName>
    <definedName name="BExAZTVQC06NRZMA46QIC76UGNBU" localSheetId="13" hidden="1">Net #REF!</definedName>
    <definedName name="BExAZTVQC06NRZMA46QIC76UGNBU" hidden="1">Net #REF!</definedName>
    <definedName name="BExAZXH74ZCI4TZ65ZMYRNHY25W1" localSheetId="13" hidden="1">Analysis Report All #REF!</definedName>
    <definedName name="BExAZXH74ZCI4TZ65ZMYRNHY25W1" hidden="1">Analysis Report All #REF!</definedName>
    <definedName name="BExB03XA0LJMB020FOXWUNTHUM42" localSheetId="13" hidden="1">Trade Working #REF!</definedName>
    <definedName name="BExB03XA0LJMB020FOXWUNTHUM42" hidden="1">Trade Working #REF!</definedName>
    <definedName name="BExB07D89CX9JUE9LSZA9QZ5UA6F" localSheetId="13" hidden="1">Net #REF!</definedName>
    <definedName name="BExB07D89CX9JUE9LSZA9QZ5UA6F" hidden="1">Net #REF!</definedName>
    <definedName name="BExB0AD667KK4HV6CB5SI4FL91F8" localSheetId="13" hidden="1">Analysis Report All #REF!</definedName>
    <definedName name="BExB0AD667KK4HV6CB5SI4FL91F8" hidden="1">Analysis Report All #REF!</definedName>
    <definedName name="BExB0AD6OK6KB1SQW38WIDQMWL2Z" localSheetId="13" hidden="1">#REF!</definedName>
    <definedName name="BExB0AD6OK6KB1SQW38WIDQMWL2Z" hidden="1">#REF!</definedName>
    <definedName name="BExB0FRDEYDEUEAB1W8KD6D965XA" hidden="1">#REF!</definedName>
    <definedName name="BExB0KJZ64BVGN2J5AWEEUCLQBBY" localSheetId="13" hidden="1">Balance #REF!</definedName>
    <definedName name="BExB0KJZ64BVGN2J5AWEEUCLQBBY" hidden="1">Balance #REF!</definedName>
    <definedName name="BExB0KPCN7YJORQAYUCF4YKIKPMC" localSheetId="13" hidden="1">#REF!</definedName>
    <definedName name="BExB0KPCN7YJORQAYUCF4YKIKPMC" hidden="1">#REF!</definedName>
    <definedName name="BExB0VHRBBP9J5HY7M2X170UOIB3" localSheetId="13" hidden="1">Net #REF!</definedName>
    <definedName name="BExB0VHRBBP9J5HY7M2X170UOIB3" hidden="1">Net #REF!</definedName>
    <definedName name="BExB0VN8I1DSMRW2QZJMQB2AV8XD" localSheetId="13" hidden="1">Operating #REF!</definedName>
    <definedName name="BExB0VN8I1DSMRW2QZJMQB2AV8XD" hidden="1">Operating #REF!</definedName>
    <definedName name="BExB0YXW7J29O5PYCRCVWX6LGPA1" localSheetId="13" hidden="1">Net #REF!</definedName>
    <definedName name="BExB0YXW7J29O5PYCRCVWX6LGPA1" hidden="1">Net #REF!</definedName>
    <definedName name="BExB10L5W5Q9ZI4CQ0TEHB24BM0R" localSheetId="13" hidden="1">#REF!</definedName>
    <definedName name="BExB10L5W5Q9ZI4CQ0TEHB24BM0R" hidden="1">#REF!</definedName>
    <definedName name="BExB1HDDM3Y7ZZEPGZ27OHZFV0S1" localSheetId="13" hidden="1">Gross Profit bef. Distr. #REF!</definedName>
    <definedName name="BExB1HDDM3Y7ZZEPGZ27OHZFV0S1" hidden="1">Gross Profit bef. Distr. #REF!</definedName>
    <definedName name="BExB1TI9ODIS2HGR2IWKFU3LSFUE" localSheetId="13" hidden="1">#REF!</definedName>
    <definedName name="BExB1TI9ODIS2HGR2IWKFU3LSFUE" hidden="1">#REF!</definedName>
    <definedName name="BExB1UUX4UXPRZFNUPDKL3UREK76" localSheetId="13" hidden="1">Net Sales #REF!</definedName>
    <definedName name="BExB1UUX4UXPRZFNUPDKL3UREK76" hidden="1">Net Sales #REF!</definedName>
    <definedName name="BExB26E8JF1L3I2ANCB95DX3B444" localSheetId="13" hidden="1">#REF!</definedName>
    <definedName name="BExB26E8JF1L3I2ANCB95DX3B444" hidden="1">#REF!</definedName>
    <definedName name="BExB2AW3U9BCVWTIP3TYIK6WOA21" localSheetId="13" hidden="1">#REF!</definedName>
    <definedName name="BExB2AW3U9BCVWTIP3TYIK6WOA21" hidden="1">#REF!</definedName>
    <definedName name="BExB2IDUR5XL53OMJAYMR5MIN7O6" hidden="1">#N/A</definedName>
    <definedName name="BExB2K1389NS5PDY9VAWU0QMGV8W" localSheetId="13" hidden="1">Analysis Report All #REF!</definedName>
    <definedName name="BExB2K1389NS5PDY9VAWU0QMGV8W" hidden="1">Analysis Report All #REF!</definedName>
    <definedName name="BExB2K1AV4PGNS1O6C7D7AO411AX" localSheetId="13" hidden="1">#REF!</definedName>
    <definedName name="BExB2K1AV4PGNS1O6C7D7AO411AX" hidden="1">#REF!</definedName>
    <definedName name="BExB2KC2KH3O9WUTWWDBCUFR7RZH" localSheetId="13" hidden="1">Trade Working #REF!</definedName>
    <definedName name="BExB2KC2KH3O9WUTWWDBCUFR7RZH" hidden="1">Trade Working #REF!</definedName>
    <definedName name="BExB2LDR26YYJQMYU7A7GW8PO3EM" localSheetId="13" hidden="1">#REF!</definedName>
    <definedName name="BExB2LDR26YYJQMYU7A7GW8PO3EM" hidden="1">#REF!</definedName>
    <definedName name="BExB2NH8CD848OX4CUG23LYE3B0J" localSheetId="13" hidden="1">Operating #REF!</definedName>
    <definedName name="BExB2NH8CD848OX4CUG23LYE3B0J" hidden="1">Operating #REF!</definedName>
    <definedName name="BExB2O2UYHKI324YE324E1N7FVIB" localSheetId="13" hidden="1">#REF!</definedName>
    <definedName name="BExB2O2UYHKI324YE324E1N7FVIB" hidden="1">#REF!</definedName>
    <definedName name="BExB2Q6CXU78DZTLPLK30HE8Z12L" hidden="1">#N/A</definedName>
    <definedName name="BExB30IP1DNKNQ6PZ5ERUGR5MK4Z" localSheetId="13" hidden="1">#REF!</definedName>
    <definedName name="BExB30IP1DNKNQ6PZ5ERUGR5MK4Z" hidden="1">#REF!</definedName>
    <definedName name="BExB34PKYY37SXW7T8GFDF4PSU6V" localSheetId="13" hidden="1">Analysis Report All #REF!</definedName>
    <definedName name="BExB34PKYY37SXW7T8GFDF4PSU6V" hidden="1">Analysis Report All #REF!</definedName>
    <definedName name="BExB3DUS1IZICUUYVFUSZK3ICB08" localSheetId="13" hidden="1">Net #REF!</definedName>
    <definedName name="BExB3DUS1IZICUUYVFUSZK3ICB08" hidden="1">Net #REF!</definedName>
    <definedName name="BExB3H5GOQAL34KVURZNPL8FFA9I" localSheetId="13" hidden="1">Balance #REF!</definedName>
    <definedName name="BExB3H5GOQAL34KVURZNPL8FFA9I" hidden="1">Balance #REF!</definedName>
    <definedName name="BExB3HAQ26GKF2PLDNCKG1FFB3B1" localSheetId="13" hidden="1">Analysis Report All #REF!</definedName>
    <definedName name="BExB3HAQ26GKF2PLDNCKG1FFB3B1" hidden="1">Analysis Report All #REF!</definedName>
    <definedName name="BExB3ISPDXV8VQNUQZCJYRO3HMST" localSheetId="13" hidden="1">#REF!</definedName>
    <definedName name="BExB3ISPDXV8VQNUQZCJYRO3HMST" hidden="1">#REF!</definedName>
    <definedName name="BExB40MRLKZCA1REVRHH10URVODY" localSheetId="13" hidden="1">Analysis Report All #REF!</definedName>
    <definedName name="BExB40MRLKZCA1REVRHH10URVODY" hidden="1">Analysis Report All #REF!</definedName>
    <definedName name="BExB442RVBDAMSMNJI0R9TPN3GEV" localSheetId="13" hidden="1">#REF!</definedName>
    <definedName name="BExB442RVBDAMSMNJI0R9TPN3GEV" hidden="1">#REF!</definedName>
    <definedName name="BExB459XJJ9TJVXGLMX10FO87Y23" localSheetId="13" hidden="1">Analysis Report All #REF!</definedName>
    <definedName name="BExB459XJJ9TJVXGLMX10FO87Y23" hidden="1">Analysis Report All #REF!</definedName>
    <definedName name="BExB4BVB4TMBCKKVJR327AUNZ1C4" localSheetId="13" hidden="1">#REF!</definedName>
    <definedName name="BExB4BVB4TMBCKKVJR327AUNZ1C4" hidden="1">#REF!</definedName>
    <definedName name="BExB4DO1V1NL2AVK5YE1RSL5RYHL" hidden="1">#REF!</definedName>
    <definedName name="BExB4DYU06HCGRIPBSWRCXK804UM" hidden="1">#REF!</definedName>
    <definedName name="BExB4LM2R9Q0N3EBYWBFT9EEEMPV" localSheetId="13" hidden="1">Net #REF!</definedName>
    <definedName name="BExB4LM2R9Q0N3EBYWBFT9EEEMPV" hidden="1">Net #REF!</definedName>
    <definedName name="BExB4OLSDD0GZELBAL3P7KAEGKB0" localSheetId="13" hidden="1">#REF!</definedName>
    <definedName name="BExB4OLSDD0GZELBAL3P7KAEGKB0" hidden="1">#REF!</definedName>
    <definedName name="BExB55OS2WB2O7YA61ECND1BKWGP" localSheetId="13" hidden="1">Net #REF!</definedName>
    <definedName name="BExB55OS2WB2O7YA61ECND1BKWGP" hidden="1">Net #REF!</definedName>
    <definedName name="BExB57HJ1NL0PI3ALD9PTCOTWUOV" localSheetId="13" hidden="1">#REF!</definedName>
    <definedName name="BExB57HJ1NL0PI3ALD9PTCOTWUOV" hidden="1">#REF!</definedName>
    <definedName name="BExB58JDIHS42JZT9DJJMKA8QFCO" localSheetId="13" hidden="1">#REF!</definedName>
    <definedName name="BExB58JDIHS42JZT9DJJMKA8QFCO" hidden="1">#REF!</definedName>
    <definedName name="BExB5CA663W3OVIV650T4G3PFYA4" hidden="1">#REF!</definedName>
    <definedName name="BExB5G6EH68AYEP1UT0GHUEL3SLN" hidden="1">#REF!</definedName>
    <definedName name="BExB5N2KXMIAFKPF7Q8ZGIDZBZO6" hidden="1">#REF!</definedName>
    <definedName name="BExB5QD9PY60J9ECE7JWPGYP5YSO" localSheetId="13" hidden="1">Analysis Report All #REF!</definedName>
    <definedName name="BExB5QD9PY60J9ECE7JWPGYP5YSO" hidden="1">Analysis Report All #REF!</definedName>
    <definedName name="BExB62NO43Y8ZL3PSBM33E8B1VJE" localSheetId="13" hidden="1">#REF!</definedName>
    <definedName name="BExB62NO43Y8ZL3PSBM33E8B1VJE" hidden="1">#REF!</definedName>
    <definedName name="BExB6990187HWMEHKBC9T0OUIZ8B" localSheetId="13" hidden="1">Balance #REF!</definedName>
    <definedName name="BExB6990187HWMEHKBC9T0OUIZ8B" hidden="1">Balance #REF!</definedName>
    <definedName name="BExB6GFYY4D9OCTXL0CCJPZ08SXS" localSheetId="13" hidden="1">Group #REF!</definedName>
    <definedName name="BExB6GFYY4D9OCTXL0CCJPZ08SXS" hidden="1">Group #REF!</definedName>
    <definedName name="BExB6HN3QRFPXM71MDUK21BKM7PF" localSheetId="13" hidden="1">#REF!</definedName>
    <definedName name="BExB6HN3QRFPXM71MDUK21BKM7PF" hidden="1">#REF!</definedName>
    <definedName name="BExB6U8BOU6D18FGP0Z7O7DMOFVW" localSheetId="13" hidden="1">Group Trade Working #REF!</definedName>
    <definedName name="BExB6U8BOU6D18FGP0Z7O7DMOFVW" hidden="1">Group Trade Working #REF!</definedName>
    <definedName name="BExB6UTORE27GANN7D02B2X516HO" hidden="1">#N/A</definedName>
    <definedName name="BExB6VKRN5I3A9JQVLMKGIC1N9F7" localSheetId="13" hidden="1">#REF!</definedName>
    <definedName name="BExB6VKRN5I3A9JQVLMKGIC1N9F7" hidden="1">#REF!</definedName>
    <definedName name="BExB719SGNX4Y8NE6JEXC555K596" localSheetId="13" hidden="1">#REF!</definedName>
    <definedName name="BExB719SGNX4Y8NE6JEXC555K596" hidden="1">#REF!</definedName>
    <definedName name="BExB7CYL1XQQTCL3Z00TQ8GQWV9K" localSheetId="13" hidden="1">Group #REF!</definedName>
    <definedName name="BExB7CYL1XQQTCL3Z00TQ8GQWV9K" hidden="1">Group #REF!</definedName>
    <definedName name="BExB7Y8N03XI5S09A4D4ZWJCJ0CH" localSheetId="13" hidden="1">#REF!</definedName>
    <definedName name="BExB7Y8N03XI5S09A4D4ZWJCJ0CH" hidden="1">#REF!</definedName>
    <definedName name="BExB818IOQEOL9ET7N84QPPBQP1X" localSheetId="13" hidden="1">#REF!</definedName>
    <definedName name="BExB818IOQEOL9ET7N84QPPBQP1X" hidden="1">#REF!</definedName>
    <definedName name="BExB85VOM1N56KUD9MAFR12LATDP" localSheetId="13" hidden="1">Balance #REF!</definedName>
    <definedName name="BExB85VOM1N56KUD9MAFR12LATDP" hidden="1">Balance #REF!</definedName>
    <definedName name="BExB8HPRVX78LM1DS2DIM85NPR1O" hidden="1">#N/A</definedName>
    <definedName name="BExB8IMCZQJX31E9260WW2AHF566" localSheetId="13" hidden="1">Analysis Report All #REF!</definedName>
    <definedName name="BExB8IMCZQJX31E9260WW2AHF566" hidden="1">Analysis Report All #REF!</definedName>
    <definedName name="BExB8OBBKT60PJNWCI6L78OXZZOI" localSheetId="13" hidden="1">Analysis Report All #REF!</definedName>
    <definedName name="BExB8OBBKT60PJNWCI6L78OXZZOI" hidden="1">Analysis Report All #REF!</definedName>
    <definedName name="BExB8RB9233Z2DBGW0U29LBIWEPZ" localSheetId="13" hidden="1">Balance #REF!</definedName>
    <definedName name="BExB8RB9233Z2DBGW0U29LBIWEPZ" hidden="1">Balance #REF!</definedName>
    <definedName name="BExB8X5JI0E32G76UJYQS0PDCDI4" localSheetId="13" hidden="1">#REF!</definedName>
    <definedName name="BExB8X5JI0E32G76UJYQS0PDCDI4" hidden="1">#REF!</definedName>
    <definedName name="BExB91NEPV4WL99AECM3Z32VBN1P" localSheetId="13" hidden="1">Trade Working #REF!</definedName>
    <definedName name="BExB91NEPV4WL99AECM3Z32VBN1P" hidden="1">Trade Working #REF!</definedName>
    <definedName name="BExB94NB3GCEZZLN3MLKT5JFGMD8" localSheetId="13" hidden="1">Div Engineering Order #REF!</definedName>
    <definedName name="BExB94NB3GCEZZLN3MLKT5JFGMD8" hidden="1">Div Engineering Order #REF!</definedName>
    <definedName name="BExB97SIQCD6YHA1BPI630C98AM6" localSheetId="13" hidden="1">Analysis Report All #REF!</definedName>
    <definedName name="BExB97SIQCD6YHA1BPI630C98AM6" hidden="1">Analysis Report All #REF!</definedName>
    <definedName name="BExB9FL1EQ6T3J5KJRV4VDPQNZDB" localSheetId="13" hidden="1">#REF!</definedName>
    <definedName name="BExB9FL1EQ6T3J5KJRV4VDPQNZDB" hidden="1">#REF!</definedName>
    <definedName name="BExB9NOD8Q9X04HGH7LU6FP895IU" localSheetId="13" hidden="1">Analysis Report All #REF!</definedName>
    <definedName name="BExB9NOD8Q9X04HGH7LU6FP895IU" hidden="1">Analysis Report All #REF!</definedName>
    <definedName name="BExB9PBMUDGGZ5PM3O17OZQUD1RN" localSheetId="13" hidden="1">#REF!</definedName>
    <definedName name="BExB9PBMUDGGZ5PM3O17OZQUD1RN" hidden="1">#REF!</definedName>
    <definedName name="BExB9VWYRA0D5S2I5XPAMIGY11Q4" hidden="1">#REF!</definedName>
    <definedName name="BExB9YWV5I9140G7QJLKNHXY0XOE" localSheetId="13" hidden="1">Net #REF!</definedName>
    <definedName name="BExB9YWV5I9140G7QJLKNHXY0XOE" hidden="1">Net #REF!</definedName>
    <definedName name="BExBA0KAHB49YECM21ZFX3ACDI3A" localSheetId="13" hidden="1">Analysis Report All #REF!</definedName>
    <definedName name="BExBA0KAHB49YECM21ZFX3ACDI3A" hidden="1">Analysis Report All #REF!</definedName>
    <definedName name="BExBA3UZJNSHNWU927I95MEVI510" localSheetId="13" hidden="1">Analysis Report All #REF!</definedName>
    <definedName name="BExBA3UZJNSHNWU927I95MEVI510" hidden="1">Analysis Report All #REF!</definedName>
    <definedName name="BExBAAAV7KB2RNL8TT0I5AG8I1HX" localSheetId="13" hidden="1">Net #REF!</definedName>
    <definedName name="BExBAAAV7KB2RNL8TT0I5AG8I1HX" hidden="1">Net #REF!</definedName>
    <definedName name="BExBAFJS08LOWVNXY8BKWTQEVX8U" localSheetId="13" hidden="1">#REF!</definedName>
    <definedName name="BExBAFJS08LOWVNXY8BKWTQEVX8U" hidden="1">#REF!</definedName>
    <definedName name="BExBAKN7XIBAXCF9PCNVS038PCQO" localSheetId="13" hidden="1">#REF!</definedName>
    <definedName name="BExBAKN7XIBAXCF9PCNVS038PCQO" hidden="1">#REF!</definedName>
    <definedName name="BExBAZ13D3F1DVJQ6YJ8JGUYEYJE" hidden="1">#REF!</definedName>
    <definedName name="BExBB2BTXN5RO296NUC8O9BZD6BR" localSheetId="13" hidden="1">Gross Profit bef. Distr. #REF!</definedName>
    <definedName name="BExBB2BTXN5RO296NUC8O9BZD6BR" hidden="1">Gross Profit bef. Distr. #REF!</definedName>
    <definedName name="BExBB49TO34X0PP8RL9SS1E6PK9H" localSheetId="13" hidden="1">Group Operating #REF!</definedName>
    <definedName name="BExBB49TO34X0PP8RL9SS1E6PK9H" hidden="1">Group Operating #REF!</definedName>
    <definedName name="BExBB9O1M0B01NTYWEWD0OFG15XH" localSheetId="13" hidden="1">Net #REF!</definedName>
    <definedName name="BExBB9O1M0B01NTYWEWD0OFG15XH" hidden="1">Net #REF!</definedName>
    <definedName name="BExBBUCJQRR74Q7GPWDEZXYK2KJL" localSheetId="13" hidden="1">#REF!</definedName>
    <definedName name="BExBBUCJQRR74Q7GPWDEZXYK2KJL" hidden="1">#REF!</definedName>
    <definedName name="BExBBZFZ9J59NMT47MU5SKRQE6VI" localSheetId="13" hidden="1">Balance #REF!</definedName>
    <definedName name="BExBBZFZ9J59NMT47MU5SKRQE6VI" hidden="1">Balance #REF!</definedName>
    <definedName name="BExBC1OTP2K43OC1AJQSCF6J36UL" localSheetId="13" hidden="1">#REF!</definedName>
    <definedName name="BExBC1OTP2K43OC1AJQSCF6J36UL" hidden="1">#REF!</definedName>
    <definedName name="BExBC54YKMVRPMV3CSCNPQW3AVF4" hidden="1">#N/A</definedName>
    <definedName name="BExBC731Y36KNL6OFX7B8P0H3V07" localSheetId="13" hidden="1">Order #REF!</definedName>
    <definedName name="BExBC731Y36KNL6OFX7B8P0H3V07" hidden="1">Order #REF!</definedName>
    <definedName name="BExBC78HXWXHO3XAB6E8NVTBGLJS" localSheetId="13" hidden="1">#REF!</definedName>
    <definedName name="BExBC78HXWXHO3XAB6E8NVTBGLJS" hidden="1">#REF!</definedName>
    <definedName name="BExBCLRPTWI91YX77O29DKQXE6DR" hidden="1">#N/A</definedName>
    <definedName name="BExBCMTJY5H3H7YC4UZ7O7U7DYVQ" localSheetId="13" hidden="1">Operating #REF!</definedName>
    <definedName name="BExBCMTJY5H3H7YC4UZ7O7U7DYVQ" hidden="1">Operating #REF!</definedName>
    <definedName name="BExBCORN2FHICTHNSUJJ39M1CLGW" localSheetId="13" hidden="1">Operating #REF!</definedName>
    <definedName name="BExBCORN2FHICTHNSUJJ39M1CLGW" hidden="1">Operating #REF!</definedName>
    <definedName name="BExBCQ9K5JDNZRXEC9TIQDR8SLJD" localSheetId="13" hidden="1">#REF!</definedName>
    <definedName name="BExBCQ9K5JDNZRXEC9TIQDR8SLJD" hidden="1">#REF!</definedName>
    <definedName name="BExBD5ULFJ54TE032MCHZI2LQ6I6" localSheetId="13" hidden="1">#REF!</definedName>
    <definedName name="BExBD5ULFJ54TE032MCHZI2LQ6I6" hidden="1">#REF!</definedName>
    <definedName name="BExBDJ1D3TF9OLOO8S67L84VPJZ7" localSheetId="13" hidden="1">Operating #REF!</definedName>
    <definedName name="BExBDJ1D3TF9OLOO8S67L84VPJZ7" hidden="1">Operating #REF!</definedName>
    <definedName name="BExBDM19ASI8P7Z66UNCD4IVBWLK" localSheetId="13" hidden="1">List of Journal #REF!</definedName>
    <definedName name="BExBDM19ASI8P7Z66UNCD4IVBWLK" hidden="1">List of Journal #REF!</definedName>
    <definedName name="BExBDMMULYY0YCOPPRVDNW7KZDP4" localSheetId="13" hidden="1">#REF!</definedName>
    <definedName name="BExBDMMULYY0YCOPPRVDNW7KZDP4" hidden="1">#REF!</definedName>
    <definedName name="BExBDTDJ7LJ39SKF63XGLG4G8LRU" localSheetId="13" hidden="1">Analysis Report All #REF!</definedName>
    <definedName name="BExBDTDJ7LJ39SKF63XGLG4G8LRU" hidden="1">Analysis Report All #REF!</definedName>
    <definedName name="BExBE162OSBKD30I7T1DKKPT3I9I" localSheetId="13" hidden="1">#REF!</definedName>
    <definedName name="BExBE162OSBKD30I7T1DKKPT3I9I" hidden="1">#REF!</definedName>
    <definedName name="BExBE57SX0U4WKFF6EA0N8KN7ORU" localSheetId="13" hidden="1">Analysis Report All #REF!</definedName>
    <definedName name="BExBE57SX0U4WKFF6EA0N8KN7ORU" hidden="1">Analysis Report All #REF!</definedName>
    <definedName name="BExBE99DB1Q8IJ9KS1SFWYLE6HJ1" localSheetId="13" hidden="1">Analysis Report All #REF!</definedName>
    <definedName name="BExBE99DB1Q8IJ9KS1SFWYLE6HJ1" hidden="1">Analysis Report All #REF!</definedName>
    <definedName name="BExBEBNPNRCM5T58ZYCY18A1Y0J9" localSheetId="13" hidden="1">#REF!</definedName>
    <definedName name="BExBEBNPNRCM5T58ZYCY18A1Y0J9" hidden="1">#REF!</definedName>
    <definedName name="BExBEECSYAFUOZ6G76PBQXKPXKRM" localSheetId="13" hidden="1">Group Operating #REF!</definedName>
    <definedName name="BExBEECSYAFUOZ6G76PBQXKPXKRM" hidden="1">Group Operating #REF!</definedName>
    <definedName name="BExBEH1XDCYT3D9E01UPQ28XIYI9" localSheetId="13" hidden="1">List of Journal #REF!</definedName>
    <definedName name="BExBEH1XDCYT3D9E01UPQ28XIYI9" hidden="1">List of Journal #REF!</definedName>
    <definedName name="BExBEKND9OVRLP03DS6KARTUVF39" localSheetId="13" hidden="1">Analysis Report All #REF!</definedName>
    <definedName name="BExBEKND9OVRLP03DS6KARTUVF39" hidden="1">Analysis Report All #REF!</definedName>
    <definedName name="BExBEP57JMBJYS4DIKRGB8PYD4Y0" localSheetId="13" hidden="1">Operating #REF!</definedName>
    <definedName name="BExBEP57JMBJYS4DIKRGB8PYD4Y0" hidden="1">Operating #REF!</definedName>
    <definedName name="BExBEWMYUE6UBH5TTKE9EWNCFRCQ" localSheetId="13" hidden="1">Analysis Report All #REF!</definedName>
    <definedName name="BExBEWMYUE6UBH5TTKE9EWNCFRCQ" hidden="1">Analysis Report All #REF!</definedName>
    <definedName name="BExBF8MKROPB4Z0ACB6AZ2A5EUSO" localSheetId="13" hidden="1">Trade Working #REF!</definedName>
    <definedName name="BExBF8MKROPB4Z0ACB6AZ2A5EUSO" hidden="1">Trade Working #REF!</definedName>
    <definedName name="BExBFH0OUVKBKH9B90LZ55UANS75" localSheetId="13" hidden="1">Operating #REF!</definedName>
    <definedName name="BExBFH0OUVKBKH9B90LZ55UANS75" hidden="1">Operating #REF!</definedName>
    <definedName name="BExBFXSXAFIS5Z0RL602UHMRY84F" localSheetId="13" hidden="1">Analysis Report All #REF!</definedName>
    <definedName name="BExBFXSXAFIS5Z0RL602UHMRY84F" hidden="1">Analysis Report All #REF!</definedName>
    <definedName name="BExCR7Q6LDTD5CAS4ZJQRTIVEMIY" localSheetId="13" hidden="1">Analysis Report All #REF!</definedName>
    <definedName name="BExCR7Q6LDTD5CAS4ZJQRTIVEMIY" hidden="1">Analysis Report All #REF!</definedName>
    <definedName name="BExCRO7LUOH1FBX98XUE7FIYG0IN" localSheetId="13" hidden="1">Analysis Report All #REF!</definedName>
    <definedName name="BExCRO7LUOH1FBX98XUE7FIYG0IN" hidden="1">Analysis Report All #REF!</definedName>
    <definedName name="BExCRUT169RONG01M06DG0PHPP6A" localSheetId="13" hidden="1">Net #REF!</definedName>
    <definedName name="BExCRUT169RONG01M06DG0PHPP6A" hidden="1">Net #REF!</definedName>
    <definedName name="BExCRYP9PVCYTI5O4VVC86P9GSCU" localSheetId="13" hidden="1">Analysis Report All #REF!</definedName>
    <definedName name="BExCRYP9PVCYTI5O4VVC86P9GSCU" hidden="1">Analysis Report All #REF!</definedName>
    <definedName name="BExCS1EDDUEAEWHVYXHIP9I1WCJH" localSheetId="13" hidden="1">#REF!</definedName>
    <definedName name="BExCS1EDDUEAEWHVYXHIP9I1WCJH" hidden="1">#REF!</definedName>
    <definedName name="BExCSEQEKP7JWR15GR67B2AK07A5" hidden="1">#REF!</definedName>
    <definedName name="BExCSL10MEK4XHAEJP0P2BP56JCC" localSheetId="13" hidden="1">Analysis Report All #REF!</definedName>
    <definedName name="BExCSL10MEK4XHAEJP0P2BP56JCC" hidden="1">Analysis Report All #REF!</definedName>
    <definedName name="BExCSOXAB6OYNRVFHDV0D67IAMVA" hidden="1">#N/A</definedName>
    <definedName name="BExCSWKIVG3U1VW3I5S25I2BYB8V" localSheetId="13" hidden="1">Trade Working #REF!</definedName>
    <definedName name="BExCSWKIVG3U1VW3I5S25I2BYB8V" hidden="1">Trade Working #REF!</definedName>
    <definedName name="BExCTLAJW939DZC240OYMCX0AOW6" localSheetId="13" hidden="1">Group Balance #REF!</definedName>
    <definedName name="BExCTLAJW939DZC240OYMCX0AOW6" hidden="1">Group Balance #REF!</definedName>
    <definedName name="BExCTS6QKT979I56CGJAHKVKE4VH" localSheetId="13" hidden="1">Analysis Report All #REF!</definedName>
    <definedName name="BExCTS6QKT979I56CGJAHKVKE4VH" hidden="1">Analysis Report All #REF!</definedName>
    <definedName name="BExCTUA8ACJVKWLQQQ788YWCB01A" localSheetId="13" hidden="1">Group Operating Profit-#REF!</definedName>
    <definedName name="BExCTUA8ACJVKWLQQQ788YWCB01A" hidden="1">Group Operating Profit-#REF!</definedName>
    <definedName name="BExCTV6L9LAFNN0X1T0H37HF23F9" localSheetId="13" hidden="1">#REF!</definedName>
    <definedName name="BExCTV6L9LAFNN0X1T0H37HF23F9" hidden="1">#REF!</definedName>
    <definedName name="BExCTW8G3VCZ55S09HTUGXKB1P2M" localSheetId="13" hidden="1">#REF!</definedName>
    <definedName name="BExCTW8G3VCZ55S09HTUGXKB1P2M" hidden="1">#REF!</definedName>
    <definedName name="BExCTXKY8X3EOL3H9G3DLI1B2WIC" localSheetId="13" hidden="1">Analysis Report All #REF!</definedName>
    <definedName name="BExCTXKY8X3EOL3H9G3DLI1B2WIC" hidden="1">Analysis Report All #REF!</definedName>
    <definedName name="BExCU2834920JBHSPCRC4UF80OLL" localSheetId="13" hidden="1">#REF!</definedName>
    <definedName name="BExCU2834920JBHSPCRC4UF80OLL" hidden="1">#REF!</definedName>
    <definedName name="BExCU5IX8V4L0914OFI01L7LGI44" localSheetId="13" hidden="1">Group Net #REF!</definedName>
    <definedName name="BExCU5IX8V4L0914OFI01L7LGI44" hidden="1">Group Net #REF!</definedName>
    <definedName name="BExCU94FLQRG3VSHWB092J13ULSA" localSheetId="13" hidden="1">Analysis Report All #REF!</definedName>
    <definedName name="BExCU94FLQRG3VSHWB092J13ULSA" hidden="1">Analysis Report All #REF!</definedName>
    <definedName name="BExCUEII6B5PI6G5VOQAWLVMQOE8" localSheetId="13" hidden="1">Analysis Report All Items #REF!</definedName>
    <definedName name="BExCUEII6B5PI6G5VOQAWLVMQOE8" hidden="1">Analysis Report All Items #REF!</definedName>
    <definedName name="BExCUF411KX3MBHC8ICARHJJTLD2" localSheetId="13" hidden="1">Gross Profit #REF!</definedName>
    <definedName name="BExCUF411KX3MBHC8ICARHJJTLD2" hidden="1">Gross Profit #REF!</definedName>
    <definedName name="BExCUH7LXWRH25KSO6383UQ78VER" localSheetId="13" hidden="1">Balance #REF!</definedName>
    <definedName name="BExCUH7LXWRH25KSO6383UQ78VER" hidden="1">Balance #REF!</definedName>
    <definedName name="BExCUNNN3V277UH8B2JKAEHAEOD4" localSheetId="13" hidden="1">Operating #REF!</definedName>
    <definedName name="BExCUNNN3V277UH8B2JKAEHAEOD4" hidden="1">Operating #REF!</definedName>
    <definedName name="BExCUSG3KG0F4Q3HSVB17VD07020" localSheetId="13" hidden="1">Personnel in #REF!</definedName>
    <definedName name="BExCUSG3KG0F4Q3HSVB17VD07020" hidden="1">Personnel in #REF!</definedName>
    <definedName name="BExCV1LALYG48T0ZW3GNSZEMGVCS" localSheetId="13" hidden="1">#REF!</definedName>
    <definedName name="BExCV1LALYG48T0ZW3GNSZEMGVCS" hidden="1">#REF!</definedName>
    <definedName name="BExCV3JH4JF3OQ9OEFZIDMSJDBZO" localSheetId="13" hidden="1">Operating #REF!</definedName>
    <definedName name="BExCV3JH4JF3OQ9OEFZIDMSJDBZO" hidden="1">Operating #REF!</definedName>
    <definedName name="BExCV5SC0IACZA0TM9CRNCU506YU" hidden="1">#N/A</definedName>
    <definedName name="BExCVBHCCQL71K2ASA1WK0UQ681J" localSheetId="13" hidden="1">Analysis Report All #REF!</definedName>
    <definedName name="BExCVBHCCQL71K2ASA1WK0UQ681J" hidden="1">Analysis Report All #REF!</definedName>
    <definedName name="BExCVHH4V61RB9YD0YFBUAC46KAS" localSheetId="13" hidden="1">Analysis Report All #REF!</definedName>
    <definedName name="BExCVHH4V61RB9YD0YFBUAC46KAS" hidden="1">Analysis Report All #REF!</definedName>
    <definedName name="BExCVI86R31A2IOZIEBY1FJLVILD" localSheetId="13" hidden="1">#REF!</definedName>
    <definedName name="BExCVI86R31A2IOZIEBY1FJLVILD" hidden="1">#REF!</definedName>
    <definedName name="BExCVM9RTNA7SCGS6COUC1TBIVQW" hidden="1">#N/A</definedName>
    <definedName name="BExCVMQ10L3H2G5H76CMVAUKQGAM" hidden="1">#N/A</definedName>
    <definedName name="BExCW13R0GWJYGXZBNCPAHQN4NR2" hidden="1">#REF!</definedName>
    <definedName name="BExCW1PBXZQ3PG9SULQJE01XV1UX" hidden="1">#REF!</definedName>
    <definedName name="BExCWDJMUQCM22B9DROURCBUUBNX" localSheetId="13" hidden="1">Operating #REF!</definedName>
    <definedName name="BExCWDJMUQCM22B9DROURCBUUBNX" hidden="1">Operating #REF!</definedName>
    <definedName name="BExCWELB2UL9NQE5GVFNP5SKB4Q9" localSheetId="13" hidden="1">Analysis Report All #REF!</definedName>
    <definedName name="BExCWELB2UL9NQE5GVFNP5SKB4Q9" hidden="1">Analysis Report All #REF!</definedName>
    <definedName name="BExCWGE1XC96UMZHW2D3CQQX8DOK" localSheetId="13" hidden="1">#REF!</definedName>
    <definedName name="BExCWGE1XC96UMZHW2D3CQQX8DOK" hidden="1">#REF!</definedName>
    <definedName name="BExCWNFJ1BUOX8MCJGCQMVQ8DVIP" hidden="1">#REF!</definedName>
    <definedName name="BExCWQ4RFTRNZDE1SSFBLK59YLXP" hidden="1">#N/A</definedName>
    <definedName name="BExCWSTWA1PD30B7UX1XM7ZEDTF7" hidden="1">#N/A</definedName>
    <definedName name="BExCWWVHY5QQUCWH9ENORJMQLXWH" localSheetId="13" hidden="1">Net #REF!</definedName>
    <definedName name="BExCWWVHY5QQUCWH9ENORJMQLXWH" hidden="1">Net #REF!</definedName>
    <definedName name="BExCWXX4HW6SZFL40K1LGHTGTWXU" localSheetId="13" hidden="1">#REF!</definedName>
    <definedName name="BExCWXX4HW6SZFL40K1LGHTGTWXU" hidden="1">#REF!</definedName>
    <definedName name="BExCX3X451T70LZ1VF95L7W4Y4TM" localSheetId="13" hidden="1">#REF!</definedName>
    <definedName name="BExCX3X451T70LZ1VF95L7W4Y4TM" hidden="1">#REF!</definedName>
    <definedName name="BExCXBUYSRJM5CQQFSC1FZRHZ84E" localSheetId="13" hidden="1">Analysis Report All #REF!</definedName>
    <definedName name="BExCXBUYSRJM5CQQFSC1FZRHZ84E" hidden="1">Analysis Report All #REF!</definedName>
    <definedName name="BExCXCLU4NH7ZZ20ASZ1UMYO1REB" localSheetId="13" hidden="1">Analysis Report All #REF!</definedName>
    <definedName name="BExCXCLU4NH7ZZ20ASZ1UMYO1REB" hidden="1">Analysis Report All #REF!</definedName>
    <definedName name="BExCXIGBDZSPDLIN91GWHOCZONOI" localSheetId="13" hidden="1">Analysis Report All #REF!</definedName>
    <definedName name="BExCXIGBDZSPDLIN91GWHOCZONOI" hidden="1">Analysis Report All #REF!</definedName>
    <definedName name="BExCXJCOZN1LLDRGP4G8M94UBYDX" localSheetId="13" hidden="1">#REF!</definedName>
    <definedName name="BExCXJCOZN1LLDRGP4G8M94UBYDX" hidden="1">#REF!</definedName>
    <definedName name="BExCXXL49FCCVV0OIE1JH0H7IWI3" hidden="1">#N/A</definedName>
    <definedName name="BExCY2DQO9VLA77Q7EG3T0XNXX4F" hidden="1">#REF!</definedName>
    <definedName name="BExCYJRJU3J76ELJ300SH5AQOU1A" hidden="1">#REF!</definedName>
    <definedName name="BExCYPRC5HJE6N2XQTHCT6NXGP8N" hidden="1">#REF!</definedName>
    <definedName name="BExCYTI5CAY2HLQ301NKMTL7KU67" hidden="1">#REF!</definedName>
    <definedName name="BExCZ4QTLUUL3NR5G7SRELNFUXNF" localSheetId="13" hidden="1">Operating #REF!</definedName>
    <definedName name="BExCZ4QTLUUL3NR5G7SRELNFUXNF" hidden="1">Operating #REF!</definedName>
    <definedName name="BExCZFZCXMLY5DWESYJ9NGTJYQ8M" localSheetId="13" hidden="1">#REF!</definedName>
    <definedName name="BExCZFZCXMLY5DWESYJ9NGTJYQ8M" hidden="1">#REF!</definedName>
    <definedName name="BExCZQBPKL3TLZWE1L7TW2SX4H0W" hidden="1">#N/A</definedName>
    <definedName name="BExCZQRS7PJ18ZX7CQS4GWPSZN7J" localSheetId="13" hidden="1">Operating #REF!</definedName>
    <definedName name="BExCZQRS7PJ18ZX7CQS4GWPSZN7J" hidden="1">Operating #REF!</definedName>
    <definedName name="BExCZRYYBPTM14OQGWV0ZJB4HK47" localSheetId="13" hidden="1">#REF!</definedName>
    <definedName name="BExCZRYYBPTM14OQGWV0ZJB4HK47" hidden="1">#REF!</definedName>
    <definedName name="BExCZX2CONOC2760H2OKAMWKGXCD" localSheetId="13" hidden="1">Operating #REF!</definedName>
    <definedName name="BExCZX2CONOC2760H2OKAMWKGXCD" hidden="1">Operating #REF!</definedName>
    <definedName name="BExCZZM0SDNRX6EO4N88GN8CW5LE" localSheetId="13" hidden="1">#REF!</definedName>
    <definedName name="BExCZZM0SDNRX6EO4N88GN8CW5LE" hidden="1">#REF!</definedName>
    <definedName name="BExD00293YCDPCYEJ5QK2YJKZZZ5" localSheetId="13" hidden="1">Net #REF!</definedName>
    <definedName name="BExD00293YCDPCYEJ5QK2YJKZZZ5" hidden="1">Net #REF!</definedName>
    <definedName name="BExD049AYI9ALRVM9GMBDWY64HNU" localSheetId="13" hidden="1">Group #REF!</definedName>
    <definedName name="BExD049AYI9ALRVM9GMBDWY64HNU" hidden="1">Group #REF!</definedName>
    <definedName name="BExD07PCZLZP1HQT03ZDRWA73FNA" localSheetId="13" hidden="1">Analysis Report All #REF!</definedName>
    <definedName name="BExD07PCZLZP1HQT03ZDRWA73FNA" hidden="1">Analysis Report All #REF!</definedName>
    <definedName name="BExD0L6V2IGPBPXUY0BVMPHHD597" localSheetId="13" hidden="1">Balance #REF!</definedName>
    <definedName name="BExD0L6V2IGPBPXUY0BVMPHHD597" hidden="1">Balance #REF!</definedName>
    <definedName name="BExD0M38BZW47377OOFVNH7R58BK" localSheetId="13" hidden="1">Balance #REF!</definedName>
    <definedName name="BExD0M38BZW47377OOFVNH7R58BK" hidden="1">Balance #REF!</definedName>
    <definedName name="BExD0RMWSB4TRECEHTH6NN4K9DFZ" localSheetId="13" hidden="1">#REF!</definedName>
    <definedName name="BExD0RMWSB4TRECEHTH6NN4K9DFZ" hidden="1">#REF!</definedName>
    <definedName name="BExD11DHST001W26KJ5DMU6AWZZ6" localSheetId="13" hidden="1">Analysis Report All #REF!</definedName>
    <definedName name="BExD11DHST001W26KJ5DMU6AWZZ6" hidden="1">Analysis Report All #REF!</definedName>
    <definedName name="BExD15KJ2VJJIIDEJTWO5Y2J66C2" localSheetId="13" hidden="1">Analysis Report All #REF!</definedName>
    <definedName name="BExD15KJ2VJJIIDEJTWO5Y2J66C2" hidden="1">Analysis Report All #REF!</definedName>
    <definedName name="BExD1I5OQLAQFFOOONONSDOR86Y8" localSheetId="13" hidden="1">Analysis Report All #REF!</definedName>
    <definedName name="BExD1I5OQLAQFFOOONONSDOR86Y8" hidden="1">Analysis Report All #REF!</definedName>
    <definedName name="BExD1OR3TNC80LADOD7713NKV96K" localSheetId="13" hidden="1">#REF!</definedName>
    <definedName name="BExD1OR3TNC80LADOD7713NKV96K" hidden="1">#REF!</definedName>
    <definedName name="BExD1W3BWIVDUVENZCFRTZGYP6U4" localSheetId="13" hidden="1">Net Sales #REF!</definedName>
    <definedName name="BExD1W3BWIVDUVENZCFRTZGYP6U4" hidden="1">Net Sales #REF!</definedName>
    <definedName name="BExD1ZE2Z7H0JT3CKS39M8T5POC4" localSheetId="13" hidden="1">#REF!</definedName>
    <definedName name="BExD1ZE2Z7H0JT3CKS39M8T5POC4" hidden="1">#REF!</definedName>
    <definedName name="BExD2A0Z3ISSYA6QVA9Y0XWAIH0J" localSheetId="13" hidden="1">Check Closing #REF!</definedName>
    <definedName name="BExD2A0Z3ISSYA6QVA9Y0XWAIH0J" hidden="1">Check Closing #REF!</definedName>
    <definedName name="BExD2HTPC7IWBAU6OSQ67MQA8BYZ" localSheetId="13" hidden="1">#REF!</definedName>
    <definedName name="BExD2HTPC7IWBAU6OSQ67MQA8BYZ" hidden="1">#REF!</definedName>
    <definedName name="BExD2ND7B1UTO4JF5GJTQHDHAFAB" localSheetId="13" hidden="1">#REF!</definedName>
    <definedName name="BExD2ND7B1UTO4JF5GJTQHDHAFAB" hidden="1">#REF!</definedName>
    <definedName name="BExD2NTATR2TY11F9U2KCOH5RCFS" hidden="1">#REF!</definedName>
    <definedName name="BExD2QNVX6R9QUM4H3B2GBJVGCV4" hidden="1">#REF!</definedName>
    <definedName name="BExD2QYOKGG7FICLIOLWRZHL1CUT" hidden="1">#N/A</definedName>
    <definedName name="BExD2X3T7JX2Q1635WRQURZJHH9G" localSheetId="13" hidden="1">Analysis Report All #REF!</definedName>
    <definedName name="BExD2X3T7JX2Q1635WRQURZJHH9G" hidden="1">Analysis Report All #REF!</definedName>
    <definedName name="BExD35NEYYBF8ZDS0U7AJG8E62IE" localSheetId="13" hidden="1">Trade Working #REF!</definedName>
    <definedName name="BExD35NEYYBF8ZDS0U7AJG8E62IE" hidden="1">Trade Working #REF!</definedName>
    <definedName name="BExD3A588E939V61P1XEW0FI5Q0S" localSheetId="13" hidden="1">#REF!</definedName>
    <definedName name="BExD3A588E939V61P1XEW0FI5Q0S" hidden="1">#REF!</definedName>
    <definedName name="BExD3CJJDKVR9M18XI3WDZH80WL6" localSheetId="13" hidden="1">#REF!</definedName>
    <definedName name="BExD3CJJDKVR9M18XI3WDZH80WL6" hidden="1">#REF!</definedName>
    <definedName name="BExD3DAG48WJNILXVSCJS916492C" hidden="1">#REF!</definedName>
    <definedName name="BExD3ESD9WYJIB3TRDPJ1CKXRAVL" hidden="1">#REF!</definedName>
    <definedName name="BExD3GFTEB4KWDYF50N2UBJA3AXB" localSheetId="13" hidden="1">Balance #REF!</definedName>
    <definedName name="BExD3GFTEB4KWDYF50N2UBJA3AXB" hidden="1">Balance #REF!</definedName>
    <definedName name="BExD3IJ5IT335SOSNV9L85WKAOSI" localSheetId="13" hidden="1">#REF!</definedName>
    <definedName name="BExD3IJ5IT335SOSNV9L85WKAOSI" hidden="1">#REF!</definedName>
    <definedName name="BExD3IOOW1I63WANF6DBM1IH0AY8" localSheetId="13" hidden="1">Analysis Report All #REF!</definedName>
    <definedName name="BExD3IOOW1I63WANF6DBM1IH0AY8" hidden="1">Analysis Report All #REF!</definedName>
    <definedName name="BExD3QH5QPH55UDGLA7ERSIUFLIP" localSheetId="13" hidden="1">Personnel in #REF!</definedName>
    <definedName name="BExD3QH5QPH55UDGLA7ERSIUFLIP" hidden="1">Personnel in #REF!</definedName>
    <definedName name="BExD3QXA2UQ2W4N7NYLUEOG40BZB" localSheetId="13" hidden="1">#REF!</definedName>
    <definedName name="BExD3QXA2UQ2W4N7NYLUEOG40BZB" hidden="1">#REF!</definedName>
    <definedName name="BExD3SVHK0202NC1NN31KV2LRHXS" localSheetId="13" hidden="1">Analysis Report All #REF!</definedName>
    <definedName name="BExD3SVHK0202NC1NN31KV2LRHXS" hidden="1">Analysis Report All #REF!</definedName>
    <definedName name="BExD3TBRVWP58UEKAYS808TMJSGL" localSheetId="13" hidden="1">Analysis Report All #REF!</definedName>
    <definedName name="BExD3TBRVWP58UEKAYS808TMJSGL" hidden="1">Analysis Report All #REF!</definedName>
    <definedName name="BExD3W0OQGNP6NGPWYQGVUDCU799" localSheetId="13" hidden="1">Group #REF!</definedName>
    <definedName name="BExD3W0OQGNP6NGPWYQGVUDCU799" hidden="1">Group #REF!</definedName>
    <definedName name="BExD4BR9HJ3MWWZ5KLVZWX9FJAUS" localSheetId="13" hidden="1">#REF!</definedName>
    <definedName name="BExD4BR9HJ3MWWZ5KLVZWX9FJAUS" hidden="1">#REF!</definedName>
    <definedName name="BExD4VDVKWS8YHGAF5HZMVK646LS" localSheetId="13" hidden="1">Analysis Report All #REF!</definedName>
    <definedName name="BExD4VDVKWS8YHGAF5HZMVK646LS" hidden="1">Analysis Report All #REF!</definedName>
    <definedName name="BExD50MT3M6XZLNUP9JL93EG6D9R" localSheetId="13" hidden="1">#REF!</definedName>
    <definedName name="BExD50MT3M6XZLNUP9JL93EG6D9R" hidden="1">#REF!</definedName>
    <definedName name="BExD55FA8QHJAT9MJUFHJSGMU2YR" hidden="1">#N/A</definedName>
    <definedName name="BExD59H09AJ4H9YWSNGMQP77MJT6" localSheetId="13" hidden="1">Operating #REF!</definedName>
    <definedName name="BExD59H09AJ4H9YWSNGMQP77MJT6" hidden="1">Operating #REF!</definedName>
    <definedName name="BExD5B49Z7ARKP8JB5NCD6DZJPU3" localSheetId="13" hidden="1">#REF!</definedName>
    <definedName name="BExD5B49Z7ARKP8JB5NCD6DZJPU3" hidden="1">#REF!</definedName>
    <definedName name="BExD5C0MDBLP0VU9TGXA3QUH6MHO" localSheetId="13" hidden="1">Group Operating #REF!</definedName>
    <definedName name="BExD5C0MDBLP0VU9TGXA3QUH6MHO" hidden="1">Group Operating #REF!</definedName>
    <definedName name="BExD5EV7KDSVF1CJT38M4IBPFLPY" localSheetId="13" hidden="1">#REF!</definedName>
    <definedName name="BExD5EV7KDSVF1CJT38M4IBPFLPY" hidden="1">#REF!</definedName>
    <definedName name="BExD5FRLRSLFEC0N0GL3H54W6OCX" localSheetId="13" hidden="1">Analysis Report All #REF!</definedName>
    <definedName name="BExD5FRLRSLFEC0N0GL3H54W6OCX" hidden="1">Analysis Report All #REF!</definedName>
    <definedName name="BExD5MIGFYDBAQ9TNN5R0EKF2N3V" localSheetId="13" hidden="1">Trade Working #REF!</definedName>
    <definedName name="BExD5MIGFYDBAQ9TNN5R0EKF2N3V" hidden="1">Trade Working #REF!</definedName>
    <definedName name="BExD5NEM42HGTPTI94EMB5BW2HDA" localSheetId="13" hidden="1">List of Journal #REF!</definedName>
    <definedName name="BExD5NEM42HGTPTI94EMB5BW2HDA" hidden="1">List of Journal #REF!</definedName>
    <definedName name="BExD5VSQTVK38SHRB8Y812TC23Y4" localSheetId="13" hidden="1">#REF!</definedName>
    <definedName name="BExD5VSQTVK38SHRB8Y812TC23Y4" hidden="1">#REF!</definedName>
    <definedName name="BExD5Y72LW2E9FEUI44GCN0WWX6R" localSheetId="13" hidden="1">#REF!</definedName>
    <definedName name="BExD5Y72LW2E9FEUI44GCN0WWX6R" hidden="1">#REF!</definedName>
    <definedName name="BExD67XSUU44LVN0OIEMTPTGLUAQ" localSheetId="13" hidden="1">Personnel in #REF!</definedName>
    <definedName name="BExD67XSUU44LVN0OIEMTPTGLUAQ" hidden="1">Personnel in #REF!</definedName>
    <definedName name="BExD6CVRWP8XXJIXIBS5FXWZC6ST" localSheetId="13" hidden="1">Order #REF!</definedName>
    <definedName name="BExD6CVRWP8XXJIXIBS5FXWZC6ST" hidden="1">Order #REF!</definedName>
    <definedName name="BExD6ETZ7G405EATA8INWDLWGB7K" localSheetId="13" hidden="1">Analysis Report All #REF!</definedName>
    <definedName name="BExD6ETZ7G405EATA8INWDLWGB7K" hidden="1">Analysis Report All #REF!</definedName>
    <definedName name="BExD6H2TE0WWAUIWVSSCLPZ6B88N" localSheetId="13" hidden="1">#REF!</definedName>
    <definedName name="BExD6H2TE0WWAUIWVSSCLPZ6B88N" hidden="1">#REF!</definedName>
    <definedName name="BExD6IKQPGDJ5APU79KFYR1PG334" localSheetId="13" hidden="1">Net Sales #REF!</definedName>
    <definedName name="BExD6IKQPGDJ5APU79KFYR1PG334" hidden="1">Net Sales #REF!</definedName>
    <definedName name="BExD6NIVHH7GJ5K9TIGHY8Y1RIO7" localSheetId="13" hidden="1">Analysis Report All #REF!</definedName>
    <definedName name="BExD6NIVHH7GJ5K9TIGHY8Y1RIO7" hidden="1">Analysis Report All #REF!</definedName>
    <definedName name="BExD6PGX3K5FKI7WYT0J6TN6094R" localSheetId="13" hidden="1">Group Operating #REF!</definedName>
    <definedName name="BExD6PGX3K5FKI7WYT0J6TN6094R" hidden="1">Group Operating #REF!</definedName>
    <definedName name="BExD6PRR1ZFF81G9P1BB3ERYXACM" localSheetId="13" hidden="1">#REF!</definedName>
    <definedName name="BExD6PRR1ZFF81G9P1BB3ERYXACM" hidden="1">#REF!</definedName>
    <definedName name="BExD6SMALXXWCPYHUZNL87LEMWLC" localSheetId="13" hidden="1">Operating #REF!</definedName>
    <definedName name="BExD6SMALXXWCPYHUZNL87LEMWLC" hidden="1">Operating #REF!</definedName>
    <definedName name="BExD70K4KWNQD70317PRHPKXGBR4" localSheetId="13" hidden="1">Trade Working #REF!</definedName>
    <definedName name="BExD70K4KWNQD70317PRHPKXGBR4" hidden="1">Trade Working #REF!</definedName>
    <definedName name="BExD71LTOE015TV5RSAHM8NT8GVW" localSheetId="13" hidden="1">#REF!</definedName>
    <definedName name="BExD71LTOE015TV5RSAHM8NT8GVW" hidden="1">#REF!</definedName>
    <definedName name="BExD7H6WD5X9XT1P8VDHO5YQ97MX" localSheetId="13" hidden="1">Order #REF!</definedName>
    <definedName name="BExD7H6WD5X9XT1P8VDHO5YQ97MX" hidden="1">Order #REF!</definedName>
    <definedName name="BExD7KSDKNDNH95NDT3S7GM3MUU2" localSheetId="13" hidden="1">#REF!</definedName>
    <definedName name="BExD7KSDKNDNH95NDT3S7GM3MUU2" hidden="1">#REF!</definedName>
    <definedName name="BExD7R2Y0BFUYBVVPID376KWTES4" localSheetId="13" hidden="1">#REF!</definedName>
    <definedName name="BExD7R2Y0BFUYBVVPID376KWTES4" hidden="1">#REF!</definedName>
    <definedName name="BExD7VFHCGTXGX90DFK264ULJF5V" hidden="1">#N/A</definedName>
    <definedName name="BExD7X88A5R69QC2O2EGYRRFPEG3" hidden="1">#REF!</definedName>
    <definedName name="BExD8380PDZX5RVO3Z78E1CQBSRU" hidden="1">#REF!</definedName>
    <definedName name="BExD885YX6234SAXKOM3CB1A0JHP" localSheetId="13" hidden="1">Analysis Report All #REF!</definedName>
    <definedName name="BExD885YX6234SAXKOM3CB1A0JHP" hidden="1">Analysis Report All #REF!</definedName>
    <definedName name="BExD8D3WL3RM64NBS2HWFITQWL4D" localSheetId="13" hidden="1">#REF!</definedName>
    <definedName name="BExD8D3WL3RM64NBS2HWFITQWL4D" hidden="1">#REF!</definedName>
    <definedName name="BExD8ELZDILRVDS35HV0C66PICGV" hidden="1">#REF!</definedName>
    <definedName name="BExD8FCWE7O9B30Q39ABT3319UR9" localSheetId="13" hidden="1">Trade Working #REF!</definedName>
    <definedName name="BExD8FCWE7O9B30Q39ABT3319UR9" hidden="1">Trade Working #REF!</definedName>
    <definedName name="BExD8J96DG5HPESQU2KLS7UGK2AI" localSheetId="13" hidden="1">Order #REF!</definedName>
    <definedName name="BExD8J96DG5HPESQU2KLS7UGK2AI" hidden="1">Order #REF!</definedName>
    <definedName name="BExD8L1VTL1CK8HDDZSHGDDRP43R" localSheetId="13" hidden="1">#REF!</definedName>
    <definedName name="BExD8L1VTL1CK8HDDZSHGDDRP43R" hidden="1">#REF!</definedName>
    <definedName name="BExD8M3QPSA1W1ESYVNEFGOM72ZS" localSheetId="13" hidden="1">Trade Working #REF!</definedName>
    <definedName name="BExD8M3QPSA1W1ESYVNEFGOM72ZS" hidden="1">Trade Working #REF!</definedName>
    <definedName name="BExD8SZS34FSCSP5BT5PFIUSA93L" localSheetId="13" hidden="1">#REF!</definedName>
    <definedName name="BExD8SZS34FSCSP5BT5PFIUSA93L" hidden="1">#REF!</definedName>
    <definedName name="BExD93C1R6LC0631ECHVFYH0R0PD" localSheetId="13" hidden="1">#REF!</definedName>
    <definedName name="BExD93C1R6LC0631ECHVFYH0R0PD" hidden="1">#REF!</definedName>
    <definedName name="BExD9IROGCEO1LF35FZLFYEHWYMG" localSheetId="13" hidden="1">Operating #REF!</definedName>
    <definedName name="BExD9IROGCEO1LF35FZLFYEHWYMG" hidden="1">Operating #REF!</definedName>
    <definedName name="BExD9IX5679Y9V0NIBIQZLHM8Q5B" localSheetId="13" hidden="1">Group Operating #REF!</definedName>
    <definedName name="BExD9IX5679Y9V0NIBIQZLHM8Q5B" hidden="1">Group Operating #REF!</definedName>
    <definedName name="BExD9L0ID3VSOU609GKWYTA5BFMA" localSheetId="13" hidden="1">#REF!</definedName>
    <definedName name="BExD9L0ID3VSOU609GKWYTA5BFMA" hidden="1">#REF!</definedName>
    <definedName name="BExD9L0IKD25RXDCW81HP9YKF7M2" localSheetId="13" hidden="1">Trade Working #REF!</definedName>
    <definedName name="BExD9L0IKD25RXDCW81HP9YKF7M2" hidden="1">Trade Working #REF!</definedName>
    <definedName name="BExD9M7SEMG0JK2FUTTZXWIEBTKB" localSheetId="13" hidden="1">#REF!</definedName>
    <definedName name="BExD9M7SEMG0JK2FUTTZXWIEBTKB" hidden="1">#REF!</definedName>
    <definedName name="BExD9MNYBYB1AICQL5165G472IE2" localSheetId="13" hidden="1">#REF!</definedName>
    <definedName name="BExD9MNYBYB1AICQL5165G472IE2" hidden="1">#REF!</definedName>
    <definedName name="BExD9PNSYT7GASEGUVL48MUQ02WO" hidden="1">#REF!</definedName>
    <definedName name="BExD9V7DPXQ6U241PASLB88PTD3T" hidden="1">#REF!</definedName>
    <definedName name="BExD9XB0XQJL54P50WHRMY282WDC" localSheetId="13" hidden="1">Analysis Report All #REF!</definedName>
    <definedName name="BExD9XB0XQJL54P50WHRMY282WDC" hidden="1">Analysis Report All #REF!</definedName>
    <definedName name="BExDA0LLIY9VVPNNQET503UCWDGE" localSheetId="13" hidden="1">#REF!</definedName>
    <definedName name="BExDA0LLIY9VVPNNQET503UCWDGE" hidden="1">#REF!</definedName>
    <definedName name="BExDA6LD9061UULVKUUI4QP8SK13" hidden="1">#REF!</definedName>
    <definedName name="BExDA7N7PMNXCHCPFATPIGLLKUJG" hidden="1">#REF!</definedName>
    <definedName name="BExDAEOO40I18N65AQQ36IAAOU2Y" localSheetId="13" hidden="1">Analysis Report All #REF!</definedName>
    <definedName name="BExDAEOO40I18N65AQQ36IAAOU2Y" hidden="1">Analysis Report All #REF!</definedName>
    <definedName name="BExDAIQG8BDQYJYUIJN9MBGZ7SRL" localSheetId="13" hidden="1">#REF!</definedName>
    <definedName name="BExDAIQG8BDQYJYUIJN9MBGZ7SRL" hidden="1">#REF!</definedName>
    <definedName name="BExDAR4JQLGFO9S3C6FGPWQMTV4F" localSheetId="13" hidden="1">Analysis Report All #REF!</definedName>
    <definedName name="BExDAR4JQLGFO9S3C6FGPWQMTV4F" hidden="1">Analysis Report All #REF!</definedName>
    <definedName name="BExDAS0X3X4PIMUAQMP6E6LR7ZY8" localSheetId="13" hidden="1">Check Closing #REF!</definedName>
    <definedName name="BExDAS0X3X4PIMUAQMP6E6LR7ZY8" hidden="1">Check Closing #REF!</definedName>
    <definedName name="BExDAT2LC1CQ6KNI2EL0VK7X12JE" localSheetId="13" hidden="1">Analysis Report All #REF!</definedName>
    <definedName name="BExDAT2LC1CQ6KNI2EL0VK7X12JE" hidden="1">Analysis Report All #REF!</definedName>
    <definedName name="BExDAYBHU9ADLXI8VRC7F608RVGM" localSheetId="13" hidden="1">#REF!</definedName>
    <definedName name="BExDAYBHU9ADLXI8VRC7F608RVGM" hidden="1">#REF!</definedName>
    <definedName name="BExDBAGDDJ8LKQ1OE6W5P1XG7PDH" localSheetId="13" hidden="1">Analysis Report All #REF!</definedName>
    <definedName name="BExDBAGDDJ8LKQ1OE6W5P1XG7PDH" hidden="1">Analysis Report All #REF!</definedName>
    <definedName name="BExDBK1NW1ILI4HW2JWRXDTPLYRX" localSheetId="13" hidden="1">Balance #REF!</definedName>
    <definedName name="BExDBK1NW1ILI4HW2JWRXDTPLYRX" hidden="1">Balance #REF!</definedName>
    <definedName name="BExDCP3UZ3C2O4C1F7KMU0Z9U32N" localSheetId="13" hidden="1">#REF!</definedName>
    <definedName name="BExDCP3UZ3C2O4C1F7KMU0Z9U32N" hidden="1">#REF!</definedName>
    <definedName name="BExENRJDW4OM6NCUIM64HIRHAQBX" localSheetId="13" hidden="1">#REF!</definedName>
    <definedName name="BExENRJDW4OM6NCUIM64HIRHAQBX" hidden="1">#REF!</definedName>
    <definedName name="BExEOF7T2SZDV1VMULX8CIQMK7E0" hidden="1">#N/A</definedName>
    <definedName name="BExEOH0JKHR2WG9HARERAOULNAAU" hidden="1">#N/A</definedName>
    <definedName name="BExEOHWWAK6YA1B2CG2MRLWWZK1N" hidden="1">#REF!</definedName>
    <definedName name="BExEPK4I9JCCMVG6MCXVR8BWHO8S" localSheetId="13" hidden="1">Analysis Report All #REF!</definedName>
    <definedName name="BExEPK4I9JCCMVG6MCXVR8BWHO8S" hidden="1">Analysis Report All #REF!</definedName>
    <definedName name="BExEPP2LCQZ0WXGRHUKSFQ3NFSGP" localSheetId="13" hidden="1">List of Journal #REF!</definedName>
    <definedName name="BExEPP2LCQZ0WXGRHUKSFQ3NFSGP" hidden="1">List of Journal #REF!</definedName>
    <definedName name="BExEPPYXQ0KMRTSIF141JBUMIZ4F" localSheetId="13" hidden="1">#REF!</definedName>
    <definedName name="BExEPPYXQ0KMRTSIF141JBUMIZ4F" hidden="1">#REF!</definedName>
    <definedName name="BExEPUBBS0BJVHA6WQUXIQYN2AGY" localSheetId="13" hidden="1">#REF!</definedName>
    <definedName name="BExEPUBBS0BJVHA6WQUXIQYN2AGY" hidden="1">#REF!</definedName>
    <definedName name="BExEPYNVF94JYU61496EY32QHT78" localSheetId="13" hidden="1">Order #REF!</definedName>
    <definedName name="BExEPYNVF94JYU61496EY32QHT78" hidden="1">Order #REF!</definedName>
    <definedName name="BExEPYT6VDSMR8MU2341Q5GM2Y9V" localSheetId="13" hidden="1">#REF!</definedName>
    <definedName name="BExEPYT6VDSMR8MU2341Q5GM2Y9V" hidden="1">#REF!</definedName>
    <definedName name="BExEQ2ENYLMY8K1796XBB31CJHNN" localSheetId="13" hidden="1">#REF!</definedName>
    <definedName name="BExEQ2ENYLMY8K1796XBB31CJHNN" hidden="1">#REF!</definedName>
    <definedName name="BExEQ423D6CF8X8LDLIOVE7Z9O0U" localSheetId="13" hidden="1">Analysis Report All #REF!</definedName>
    <definedName name="BExEQ423D6CF8X8LDLIOVE7Z9O0U" hidden="1">Analysis Report All #REF!</definedName>
    <definedName name="BExEQ9WEQT8KFNG3ZR4A7EHUX6AN" localSheetId="13" hidden="1">#REF!</definedName>
    <definedName name="BExEQ9WEQT8KFNG3ZR4A7EHUX6AN" hidden="1">#REF!</definedName>
    <definedName name="BExEQANGV1SXRM4D67EF5JUNCH4L" localSheetId="13" hidden="1">Net #REF!</definedName>
    <definedName name="BExEQANGV1SXRM4D67EF5JUNCH4L" hidden="1">Net #REF!</definedName>
    <definedName name="BExEQCWA3HKY94KO20AC62J8EAGM" localSheetId="13" hidden="1">#REF!</definedName>
    <definedName name="BExEQCWA3HKY94KO20AC62J8EAGM" hidden="1">#REF!</definedName>
    <definedName name="BExEQDXZALJLD4OBF74IKZBR13SR" localSheetId="13" hidden="1">#REF!</definedName>
    <definedName name="BExEQDXZALJLD4OBF74IKZBR13SR" hidden="1">#REF!</definedName>
    <definedName name="BExEQMSDFNZG1KS73K57A89NF4M5" hidden="1">#REF!</definedName>
    <definedName name="BExEQTZAP8R69U31W4LKGTKKGKQE" hidden="1">#REF!</definedName>
    <definedName name="BExER0KODY1B1LW6OXFDSUBK23Z9" hidden="1">#REF!</definedName>
    <definedName name="BExER2O72H1F9WV6S1J04C15PXX7" hidden="1">#REF!</definedName>
    <definedName name="BExER2O7EUKA4335RW6YNRC041EJ" hidden="1">#N/A</definedName>
    <definedName name="BExERHCWDPLFR523ZAW3Q8NPN8LJ" localSheetId="13" hidden="1">Analysis Report All #REF!</definedName>
    <definedName name="BExERHCWDPLFR523ZAW3Q8NPN8LJ" hidden="1">Analysis Report All #REF!</definedName>
    <definedName name="BExERLJYIXKBNFCJ663I0ESWCQG8" localSheetId="13" hidden="1">Group Net #REF!</definedName>
    <definedName name="BExERLJYIXKBNFCJ663I0ESWCQG8" hidden="1">Group Net #REF!</definedName>
    <definedName name="BExERRUIKIOATPZ9U4HQ0V52RJAU" localSheetId="13" hidden="1">#REF!</definedName>
    <definedName name="BExERRUIKIOATPZ9U4HQ0V52RJAU" hidden="1">#REF!</definedName>
    <definedName name="BExERVQLULQIDYFTWVOVBRSZLXOR" localSheetId="13" hidden="1">Analysis Report All #REF!</definedName>
    <definedName name="BExERVQLULQIDYFTWVOVBRSZLXOR" hidden="1">Analysis Report All #REF!</definedName>
    <definedName name="BExERWCEBKQRYWRQLYJ4UCMMKTHG" localSheetId="13" hidden="1">#REF!</definedName>
    <definedName name="BExERWCEBKQRYWRQLYJ4UCMMKTHG" hidden="1">#REF!</definedName>
    <definedName name="BExERYFRFX6DA4Y22NLA0XGN5XNC" localSheetId="13" hidden="1">Analysis Report All #REF!</definedName>
    <definedName name="BExERYFRFX6DA4Y22NLA0XGN5XNC" hidden="1">Analysis Report All #REF!</definedName>
    <definedName name="BExES86GRSLS6PFRMG98YFRGJY8W" localSheetId="13" hidden="1">Operating #REF!</definedName>
    <definedName name="BExES86GRSLS6PFRMG98YFRGJY8W" hidden="1">Operating #REF!</definedName>
    <definedName name="BExESKGUMJERH3TERG7C0CS0628Y" localSheetId="13" hidden="1">#REF!</definedName>
    <definedName name="BExESKGUMJERH3TERG7C0CS0628Y" hidden="1">#REF!</definedName>
    <definedName name="BExESKGV06Z7KN1KEH64EIC220CH" localSheetId="13" hidden="1">Balance #REF!</definedName>
    <definedName name="BExESKGV06Z7KN1KEH64EIC220CH" hidden="1">Balance #REF!</definedName>
    <definedName name="BExESQB6G6E1OS15CWYLWXQ66BZI" hidden="1">#N/A</definedName>
    <definedName name="BExETAE2NKIOEIH9N229S34TJOLA" localSheetId="13" hidden="1">Analysis Report All #REF!</definedName>
    <definedName name="BExETAE2NKIOEIH9N229S34TJOLA" hidden="1">Analysis Report All #REF!</definedName>
    <definedName name="BExETAZOYT4CJIT8RRKC9F2HJG1D" localSheetId="13" hidden="1">#REF!</definedName>
    <definedName name="BExETAZOYT4CJIT8RRKC9F2HJG1D" hidden="1">#REF!</definedName>
    <definedName name="BExETF6QD5A9GEINE1KZRRC2LXWM" hidden="1">#REF!</definedName>
    <definedName name="BExETR0YRMOR63E6DHLEHV9QVVON" hidden="1">#REF!</definedName>
    <definedName name="BExEU3WZ2QFW1MZG4LM16EIRXVE4" hidden="1">#REF!</definedName>
    <definedName name="BExEUASY64YXRL5BVSW0BYZ6XM5L" localSheetId="13" hidden="1">List of Journal #REF!</definedName>
    <definedName name="BExEUASY64YXRL5BVSW0BYZ6XM5L" hidden="1">List of Journal #REF!</definedName>
    <definedName name="BExEUXA5GD73LHC4003WH54A6FWY" localSheetId="13" hidden="1">Net #REF!</definedName>
    <definedName name="BExEUXA5GD73LHC4003WH54A6FWY" hidden="1">Net #REF!</definedName>
    <definedName name="BExEV7MD9LKEKF7KA2ZED9NYQSHA" localSheetId="13" hidden="1">Operating #REF!</definedName>
    <definedName name="BExEV7MD9LKEKF7KA2ZED9NYQSHA" hidden="1">Operating #REF!</definedName>
    <definedName name="BExEVET98G3FU6QBF9LHYWSAMV0O" localSheetId="13" hidden="1">#REF!</definedName>
    <definedName name="BExEVET98G3FU6QBF9LHYWSAMV0O" hidden="1">#REF!</definedName>
    <definedName name="BExEVG5XGGEPO1L2FU697BDVQBKA" localSheetId="13" hidden="1">Net #REF!</definedName>
    <definedName name="BExEVG5XGGEPO1L2FU697BDVQBKA" hidden="1">Net #REF!</definedName>
    <definedName name="BExEVNCUT0PDUYNJH7G6BSEWZOT2" localSheetId="13" hidden="1">#REF!</definedName>
    <definedName name="BExEVNCUT0PDUYNJH7G6BSEWZOT2" hidden="1">#REF!</definedName>
    <definedName name="BExEVOUTGGGLK1YZVQJJ3VKITR61" localSheetId="13" hidden="1">Analysis Report All #REF!</definedName>
    <definedName name="BExEVOUTGGGLK1YZVQJJ3VKITR61" hidden="1">Analysis Report All #REF!</definedName>
    <definedName name="BExEVPWIZQ988OHXDRS91KIKIT4Y" localSheetId="13" hidden="1">Group Operating #REF!</definedName>
    <definedName name="BExEVPWIZQ988OHXDRS91KIKIT4Y" hidden="1">Group Operating #REF!</definedName>
    <definedName name="BExEVUUHILQNMZYDT7CFANQM98AP" localSheetId="13" hidden="1">Operating #REF!</definedName>
    <definedName name="BExEVUUHILQNMZYDT7CFANQM98AP" hidden="1">Operating #REF!</definedName>
    <definedName name="BExEVVLIEVWYRF2UUC1H0H5QU1CP" localSheetId="13" hidden="1">#REF!</definedName>
    <definedName name="BExEVVLIEVWYRF2UUC1H0H5QU1CP" hidden="1">#REF!</definedName>
    <definedName name="BExEW68N17SMMTC02IJ19BDCWKJN" localSheetId="13" hidden="1">#REF!</definedName>
    <definedName name="BExEW68N17SMMTC02IJ19BDCWKJN" hidden="1">#REF!</definedName>
    <definedName name="BExEWAQGZMFHMGVF847BPZPD1XDB" localSheetId="13" hidden="1">Operating #REF!</definedName>
    <definedName name="BExEWAQGZMFHMGVF847BPZPD1XDB" hidden="1">Operating #REF!</definedName>
    <definedName name="BExEWFOFPYSGB5IN8OJL66OMTDMX" localSheetId="13" hidden="1">#REF!</definedName>
    <definedName name="BExEWFOFPYSGB5IN8OJL66OMTDMX" hidden="1">#REF!</definedName>
    <definedName name="BExEWFZ7779VR4AP0INBMZ0O7C21" localSheetId="13" hidden="1">#REF!</definedName>
    <definedName name="BExEWFZ7779VR4AP0INBMZ0O7C21" hidden="1">#REF!</definedName>
    <definedName name="BExEWFZ7VYA7AVO4X5R9SMQ9MWT8" hidden="1">#REF!</definedName>
    <definedName name="BExEWJ9W7UGKJ4OP0GN3H88XBRCM" hidden="1">#REF!</definedName>
    <definedName name="BExEWJ9WB1PIXA6Q5ZC2ZES9QDKH" localSheetId="13" hidden="1">Net #REF!</definedName>
    <definedName name="BExEWJ9WB1PIXA6Q5ZC2ZES9QDKH" hidden="1">Net #REF!</definedName>
    <definedName name="BExEWO7STL7HNZSTY8VQBPTX1WK6" localSheetId="13" hidden="1">#REF!</definedName>
    <definedName name="BExEWO7STL7HNZSTY8VQBPTX1WK6" hidden="1">#REF!</definedName>
    <definedName name="BExEWSPPFSRTH36FBM6UJVA6IG4A" localSheetId="13" hidden="1">List of Journal #REF!</definedName>
    <definedName name="BExEWSPPFSRTH36FBM6UJVA6IG4A" hidden="1">List of Journal #REF!</definedName>
    <definedName name="BExEWSV6DRJD6WM7OGCVNXU97GLY" localSheetId="13" hidden="1">Check Closing #REF!</definedName>
    <definedName name="BExEWSV6DRJD6WM7OGCVNXU97GLY" hidden="1">Check Closing #REF!</definedName>
    <definedName name="BExEWZB2R247N18AV44JWWZ7SCC8" localSheetId="13" hidden="1">#REF!</definedName>
    <definedName name="BExEWZB2R247N18AV44JWWZ7SCC8" hidden="1">#REF!</definedName>
    <definedName name="BExEX2LQQ5FLIYJ72DKK88QEZ69Y" localSheetId="13" hidden="1">Analysis Report All #REF!</definedName>
    <definedName name="BExEX2LQQ5FLIYJ72DKK88QEZ69Y" hidden="1">Analysis Report All #REF!</definedName>
    <definedName name="BExEX8G8JRHOVKOXC370JGZ64AHD" hidden="1">#N/A</definedName>
    <definedName name="BExEXBQWAYKMVBRJRHB8PFCSYFVN" localSheetId="13" hidden="1">#REF!</definedName>
    <definedName name="BExEXBQWAYKMVBRJRHB8PFCSYFVN" hidden="1">#REF!</definedName>
    <definedName name="BExEXK509O4KYPCNRHSSSRU4SWM4" hidden="1">#REF!</definedName>
    <definedName name="BExEXP2YFQQML74VP5R07CDBWNZL" hidden="1">#REF!</definedName>
    <definedName name="BExEY3BDRVIJ26304EESSJBH5Q7F" localSheetId="13" hidden="1">List of Journal #REF!</definedName>
    <definedName name="BExEY3BDRVIJ26304EESSJBH5Q7F" hidden="1">List of Journal #REF!</definedName>
    <definedName name="BExEY3WZNJD1YV6D49Y39HBL20KA" hidden="1">#N/A</definedName>
    <definedName name="BExEY8KB3JGD20A6YN2K2WLCKDF4" localSheetId="13" hidden="1">Analysis Report All #REF!</definedName>
    <definedName name="BExEY8KB3JGD20A6YN2K2WLCKDF4" hidden="1">Analysis Report All #REF!</definedName>
    <definedName name="BExEYCLWG4OSOKY8IQPVMERR4PAQ" localSheetId="13" hidden="1">Business EBIT #REF!</definedName>
    <definedName name="BExEYCLWG4OSOKY8IQPVMERR4PAQ" hidden="1">Business EBIT #REF!</definedName>
    <definedName name="BExEYF07MT37ZILRTSNMBQT14SZG" localSheetId="13" hidden="1">Check Closing #REF!</definedName>
    <definedName name="BExEYF07MT37ZILRTSNMBQT14SZG" hidden="1">Check Closing #REF!</definedName>
    <definedName name="BExEYLG9FL9V1JPPNZ3FUDNSEJ4V" localSheetId="13" hidden="1">#REF!</definedName>
    <definedName name="BExEYLG9FL9V1JPPNZ3FUDNSEJ4V" hidden="1">#REF!</definedName>
    <definedName name="BExEYVN3Q0J89WAWB4T1TW3JYY8C" localSheetId="13" hidden="1">List of Journal #REF!</definedName>
    <definedName name="BExEYVN3Q0J89WAWB4T1TW3JYY8C" hidden="1">List of Journal #REF!</definedName>
    <definedName name="BExEYYHIE42GVD7OTPEQJZ2GHV74" localSheetId="13" hidden="1">Net #REF!</definedName>
    <definedName name="BExEYYHIE42GVD7OTPEQJZ2GHV74" hidden="1">Net #REF!</definedName>
    <definedName name="BExEZ1S6VZCG01ZPLBSS9Z1SBOJ2" localSheetId="13" hidden="1">#REF!</definedName>
    <definedName name="BExEZ1S6VZCG01ZPLBSS9Z1SBOJ2" hidden="1">#REF!</definedName>
    <definedName name="BExEZ7H6XBW0GM6DALA3XOVJKAAU" localSheetId="13" hidden="1">Analysis Report All #REF!</definedName>
    <definedName name="BExEZ7H6XBW0GM6DALA3XOVJKAAU" hidden="1">Analysis Report All #REF!</definedName>
    <definedName name="BExEZE7WOKCTFEOJZTEYL3UXHOTS" localSheetId="13" hidden="1">Operating #REF!</definedName>
    <definedName name="BExEZE7WOKCTFEOJZTEYL3UXHOTS" hidden="1">Operating #REF!</definedName>
    <definedName name="BExEZG63XLRTQ8FT95848KVUTJ47" localSheetId="13" hidden="1">Analysis Report All #REF!</definedName>
    <definedName name="BExEZG63XLRTQ8FT95848KVUTJ47" hidden="1">Analysis Report All #REF!</definedName>
    <definedName name="BExEZQNRT0COIIJ4N2CP3B7RL7J7" localSheetId="13" hidden="1">#REF!</definedName>
    <definedName name="BExEZQNRT0COIIJ4N2CP3B7RL7J7" hidden="1">#REF!</definedName>
    <definedName name="BExF04AKMNE2G0UGO46U1I29DLSC" hidden="1">#REF!</definedName>
    <definedName name="BExF063C3YXFISYPEU2VZ3HQUNFI" localSheetId="13" hidden="1">Group #REF!</definedName>
    <definedName name="BExF063C3YXFISYPEU2VZ3HQUNFI" hidden="1">Group #REF!</definedName>
    <definedName name="BExF0LOD6HUYS1ZY0SZH2E4DP4I2" localSheetId="13" hidden="1">Group Trade Working #REF!</definedName>
    <definedName name="BExF0LOD6HUYS1ZY0SZH2E4DP4I2" hidden="1">Group Trade Working #REF!</definedName>
    <definedName name="BExF0LOEHV42P2DV7QL8O7HOQ3N9" localSheetId="13" hidden="1">#REF!</definedName>
    <definedName name="BExF0LOEHV42P2DV7QL8O7HOQ3N9" hidden="1">#REF!</definedName>
    <definedName name="BExF0N11HX0XPI3Q6WDCW846MPFV" localSheetId="13" hidden="1">#REF!</definedName>
    <definedName name="BExF0N11HX0XPI3Q6WDCW846MPFV" hidden="1">#REF!</definedName>
    <definedName name="BExF0NH4GK8MGTGI36KPXI4K4W7U" hidden="1">#REF!</definedName>
    <definedName name="BExF0XIOAHN4P29KLO8IL5V1UTY3" localSheetId="13" hidden="1">Analysis Report All #REF!</definedName>
    <definedName name="BExF0XIOAHN4P29KLO8IL5V1UTY3" hidden="1">Analysis Report All #REF!</definedName>
    <definedName name="BExF11K7ADF49UHYQLEMREK4BB35" localSheetId="13" hidden="1">Analysis Report All #REF!</definedName>
    <definedName name="BExF11K7ADF49UHYQLEMREK4BB35" hidden="1">Analysis Report All #REF!</definedName>
    <definedName name="BExF13YKFVZIHOCZ7ZPWG5EZ3SW1" localSheetId="13" hidden="1">#REF!</definedName>
    <definedName name="BExF13YKFVZIHOCZ7ZPWG5EZ3SW1" hidden="1">#REF!</definedName>
    <definedName name="BExF14ESK7HZJIUH5GJZ9ETD1KSP" localSheetId="13" hidden="1">Analysis Report All #REF!</definedName>
    <definedName name="BExF14ESK7HZJIUH5GJZ9ETD1KSP" hidden="1">Analysis Report All #REF!</definedName>
    <definedName name="BExF1HG3RLIN5O071CBAOLYI3MYN" localSheetId="13" hidden="1">Trade Working #REF!</definedName>
    <definedName name="BExF1HG3RLIN5O071CBAOLYI3MYN" hidden="1">Trade Working #REF!</definedName>
    <definedName name="BExF1KLBF4M6DNL7J9F7LF30NQ6W" localSheetId="13" hidden="1">Operating #REF!</definedName>
    <definedName name="BExF1KLBF4M6DNL7J9F7LF30NQ6W" hidden="1">Operating #REF!</definedName>
    <definedName name="BExF1M38U6NX17YJA8YU359B5Z4M" localSheetId="13" hidden="1">#REF!</definedName>
    <definedName name="BExF1M38U6NX17YJA8YU359B5Z4M" hidden="1">#REF!</definedName>
    <definedName name="BExF1MU4W3NPEY0OHRDWP5IANCBB" localSheetId="13" hidden="1">#REF!</definedName>
    <definedName name="BExF1MU4W3NPEY0OHRDWP5IANCBB" hidden="1">#REF!</definedName>
    <definedName name="BExF1MU67WA301VBBFN1ZL0K8XRI" hidden="1">#REF!</definedName>
    <definedName name="BExF1TKZZEU68S0GV8THPEKL9MQR" hidden="1">#N/A</definedName>
    <definedName name="BExF1WKWYZ8034DSYN10V5DPNQ3H" localSheetId="13" hidden="1">Analysis Report All #REF!</definedName>
    <definedName name="BExF1WKWYZ8034DSYN10V5DPNQ3H" hidden="1">Analysis Report All #REF!</definedName>
    <definedName name="BExF1YTWQ5ZREPZMTTTKFM22R5TX" localSheetId="13" hidden="1">Net #REF!</definedName>
    <definedName name="BExF1YTWQ5ZREPZMTTTKFM22R5TX" hidden="1">Net #REF!</definedName>
    <definedName name="BExF26650ANJLMUD3ZCOL5HIWMNT" localSheetId="13" hidden="1">Group #REF!</definedName>
    <definedName name="BExF26650ANJLMUD3ZCOL5HIWMNT" hidden="1">Group #REF!</definedName>
    <definedName name="BExF2CWZN6E87RGTBMD4YQI2QT7R" localSheetId="13" hidden="1">#REF!</definedName>
    <definedName name="BExF2CWZN6E87RGTBMD4YQI2QT7R" hidden="1">#REF!</definedName>
    <definedName name="BExF2EPKI4DNLZMBM0NTFXIOOO84" localSheetId="13" hidden="1">#REF!</definedName>
    <definedName name="BExF2EPKI4DNLZMBM0NTFXIOOO84" hidden="1">#REF!</definedName>
    <definedName name="BExF2NUQ0L23DA7RG8BCVFX1VO4T" localSheetId="13" hidden="1">Operating #REF!</definedName>
    <definedName name="BExF2NUQ0L23DA7RG8BCVFX1VO4T" hidden="1">Operating #REF!</definedName>
    <definedName name="BExF2QZYWHTYGUTTXR15CKCV3LS7" localSheetId="13" hidden="1">#REF!</definedName>
    <definedName name="BExF2QZYWHTYGUTTXR15CKCV3LS7" hidden="1">#REF!</definedName>
    <definedName name="BExF37S6ILTEF5S7YM86G1XUTEG7" localSheetId="13" hidden="1">Trade Working #REF!</definedName>
    <definedName name="BExF37S6ILTEF5S7YM86G1XUTEG7" hidden="1">Trade Working #REF!</definedName>
    <definedName name="BExF3CA1IZPWPG4TGDYD113FFX30" localSheetId="13" hidden="1">List of Journal #REF!</definedName>
    <definedName name="BExF3CA1IZPWPG4TGDYD113FFX30" hidden="1">List of Journal #REF!</definedName>
    <definedName name="BExF3E2QFPMBK9GJVCVBXIEZUEPB" localSheetId="13" hidden="1">Group Operating #REF!</definedName>
    <definedName name="BExF3E2QFPMBK9GJVCVBXIEZUEPB" hidden="1">Group Operating #REF!</definedName>
    <definedName name="BExF3E89ALEV6SC6E5EXLA5U2W1K" hidden="1">#N/A</definedName>
    <definedName name="BExF3F9X9JCUE8XWK69C86R9KLSU" localSheetId="13" hidden="1">Check Closing #REF!</definedName>
    <definedName name="BExF3F9X9JCUE8XWK69C86R9KLSU" hidden="1">Check Closing #REF!</definedName>
    <definedName name="BExF3I9T44X7DV9HHV51DVDDPPZG" localSheetId="13" hidden="1">#REF!</definedName>
    <definedName name="BExF3I9T44X7DV9HHV51DVDDPPZG" hidden="1">#REF!</definedName>
    <definedName name="BExF3KO464BZ41E30J775URWU4ZO" localSheetId="13" hidden="1">Analysis Report All #REF!</definedName>
    <definedName name="BExF3KO464BZ41E30J775URWU4ZO" hidden="1">Analysis Report All #REF!</definedName>
    <definedName name="BExF3LF7OAA2OH13453AKZ63046T" localSheetId="13" hidden="1">Analysis Report All #REF!</definedName>
    <definedName name="BExF3LF7OAA2OH13453AKZ63046T" hidden="1">Analysis Report All #REF!</definedName>
    <definedName name="BExF3NO0UL9IM8YFU2FLN8VZW52T" localSheetId="13" hidden="1">Analysis Report All #REF!</definedName>
    <definedName name="BExF3NO0UL9IM8YFU2FLN8VZW52T" hidden="1">Analysis Report All #REF!</definedName>
    <definedName name="BExF3OEWMH8XN933J2A54QB7CJDN" hidden="1">#N/A</definedName>
    <definedName name="BExF3Q7NI90WT31QHYSJDIG0LLLJ" localSheetId="13" hidden="1">#REF!</definedName>
    <definedName name="BExF3Q7NI90WT31QHYSJDIG0LLLJ" hidden="1">#REF!</definedName>
    <definedName name="BExF3QIL9272DZNY8S833XQ6HXB8" localSheetId="13" hidden="1">Group Balance #REF!</definedName>
    <definedName name="BExF3QIL9272DZNY8S833XQ6HXB8" hidden="1">Group Balance #REF!</definedName>
    <definedName name="BExF3QT8J6RIF1L3R700MBSKIOKW" localSheetId="13" hidden="1">#REF!</definedName>
    <definedName name="BExF3QT8J6RIF1L3R700MBSKIOKW" hidden="1">#REF!</definedName>
    <definedName name="BExF42YAF8MUPMCL55VOBCBC19XM" localSheetId="13" hidden="1">Group Operating #REF!</definedName>
    <definedName name="BExF42YAF8MUPMCL55VOBCBC19XM" hidden="1">Group Operating #REF!</definedName>
    <definedName name="BExF45SPRVJKNMBIDIM1ODTIY4AR" localSheetId="13" hidden="1">#REF!</definedName>
    <definedName name="BExF45SPRVJKNMBIDIM1ODTIY4AR" hidden="1">#REF!</definedName>
    <definedName name="BExF48721LLXLS3AAIPSMMDAERJC" localSheetId="13" hidden="1">Net #REF!</definedName>
    <definedName name="BExF48721LLXLS3AAIPSMMDAERJC" hidden="1">Net #REF!</definedName>
    <definedName name="BExF4BY01XH4AST8QSCFZ3LE5CHT" localSheetId="13" hidden="1">Analysis Report All #REF!</definedName>
    <definedName name="BExF4BY01XH4AST8QSCFZ3LE5CHT" hidden="1">Analysis Report All #REF!</definedName>
    <definedName name="BExF4HXSWB50BKYPWA0HTT8W56H6" localSheetId="13" hidden="1">#REF!</definedName>
    <definedName name="BExF4HXSWB50BKYPWA0HTT8W56H6" hidden="1">#REF!</definedName>
    <definedName name="BExF4I8L64WFG8X0F0LHQD3YD6KS" hidden="1">#REF!</definedName>
    <definedName name="BExF4JAA3FJ5QN47WX54HFG1I62A" hidden="1">#REF!</definedName>
    <definedName name="BExF4K6LSSRKI0F7171OD00WJ55L" localSheetId="13" hidden="1">Personnel in #REF!</definedName>
    <definedName name="BExF4K6LSSRKI0F7171OD00WJ55L" hidden="1">Personnel in #REF!</definedName>
    <definedName name="BExF4NS3Q3OA2EPNPJ3A8LG5IO8M" localSheetId="13" hidden="1">Trade Working #REF!</definedName>
    <definedName name="BExF4NS3Q3OA2EPNPJ3A8LG5IO8M" hidden="1">Trade Working #REF!</definedName>
    <definedName name="BExF4QH8LLP5UH2XLIT84LVKO8C0" localSheetId="13" hidden="1">Balance #REF!</definedName>
    <definedName name="BExF4QH8LLP5UH2XLIT84LVKO8C0" hidden="1">Balance #REF!</definedName>
    <definedName name="BExF4SF9NEX1FZE9N8EXT89PM54D" localSheetId="13" hidden="1">#REF!</definedName>
    <definedName name="BExF4SF9NEX1FZE9N8EXT89PM54D" hidden="1">#REF!</definedName>
    <definedName name="BExF4TXCSMMXTVGSOWFI8LVNACI9" localSheetId="13" hidden="1">Group #REF!</definedName>
    <definedName name="BExF4TXCSMMXTVGSOWFI8LVNACI9" hidden="1">Group #REF!</definedName>
    <definedName name="BExF4U2PAQKG0JRFEG9YVFDTKPUR" localSheetId="13" hidden="1">Group Balance #REF!</definedName>
    <definedName name="BExF4U2PAQKG0JRFEG9YVFDTKPUR" hidden="1">Group Balance #REF!</definedName>
    <definedName name="BExF4Y9QP2PYCGJQ2JWU0IEHIKEK" hidden="1">#N/A</definedName>
    <definedName name="BExF57K7L3UC1I2FSAWURR4SN0UN" localSheetId="13" hidden="1">#REF!</definedName>
    <definedName name="BExF57K7L3UC1I2FSAWURR4SN0UN" hidden="1">#REF!</definedName>
    <definedName name="BExF59T7FX7YIJ95JP78ZUELCXAB" localSheetId="13" hidden="1">Net #REF!</definedName>
    <definedName name="BExF59T7FX7YIJ95JP78ZUELCXAB" hidden="1">Net #REF!</definedName>
    <definedName name="BExF5D96JEPDW6LV89G2REZJ1ES7" localSheetId="13" hidden="1">#REF!</definedName>
    <definedName name="BExF5D96JEPDW6LV89G2REZJ1ES7" hidden="1">#REF!</definedName>
    <definedName name="BExF5GJVT0JXMIEM8MS5I3IYD7B6" localSheetId="13" hidden="1">#REF!</definedName>
    <definedName name="BExF5GJVT0JXMIEM8MS5I3IYD7B6" hidden="1">#REF!</definedName>
    <definedName name="BExF5I769LHZDJX2UWUPIEBRYJWR" localSheetId="13" hidden="1">Order #REF!</definedName>
    <definedName name="BExF5I769LHZDJX2UWUPIEBRYJWR" hidden="1">Order #REF!</definedName>
    <definedName name="BExF5WL2IUBTY57NQZDP8NSHQLI1" localSheetId="13" hidden="1">List of Journal #REF!</definedName>
    <definedName name="BExF5WL2IUBTY57NQZDP8NSHQLI1" hidden="1">List of Journal #REF!</definedName>
    <definedName name="BExF5ZA5S3AJCGAOW1L56B5CUZO8" localSheetId="13" hidden="1">Order #REF!</definedName>
    <definedName name="BExF5ZA5S3AJCGAOW1L56B5CUZO8" hidden="1">Order #REF!</definedName>
    <definedName name="BExF61TZFCVOVZIVLSIKH79IPLTZ" localSheetId="13" hidden="1">Analysis Report All #REF!</definedName>
    <definedName name="BExF61TZFCVOVZIVLSIKH79IPLTZ" hidden="1">Analysis Report All #REF!</definedName>
    <definedName name="BExF63S045JO7H2ZJCBTBVH3SUIF" localSheetId="13" hidden="1">#REF!</definedName>
    <definedName name="BExF63S045JO7H2ZJCBTBVH3SUIF" hidden="1">#REF!</definedName>
    <definedName name="BExF6AYY88QR3PJFY7XYDV2VMJ1Z" localSheetId="13" hidden="1">Trade Working #REF!</definedName>
    <definedName name="BExF6AYY88QR3PJFY7XYDV2VMJ1Z" hidden="1">Trade Working #REF!</definedName>
    <definedName name="BExF6EV7I35NVMIJGYTB6E24YVPA" localSheetId="13" hidden="1">#REF!</definedName>
    <definedName name="BExF6EV7I35NVMIJGYTB6E24YVPA" hidden="1">#REF!</definedName>
    <definedName name="BExF6HEVSMZ0MHBEG6OBIU0CPE99" localSheetId="13" hidden="1">#REF!</definedName>
    <definedName name="BExF6HEVSMZ0MHBEG6OBIU0CPE99" hidden="1">#REF!</definedName>
    <definedName name="BExF6IGQBE93LK90062G6VFUQTB2" localSheetId="13" hidden="1">Analysis Report All #REF!</definedName>
    <definedName name="BExF6IGQBE93LK90062G6VFUQTB2" hidden="1">Analysis Report All #REF!</definedName>
    <definedName name="BExF6IX01YRB2XZRUU0R4899IDA3" localSheetId="13" hidden="1">#REF!</definedName>
    <definedName name="BExF6IX01YRB2XZRUU0R4899IDA3" hidden="1">#REF!</definedName>
    <definedName name="BExF6L5SGYJS36MGB3UH3XU6MR1J" localSheetId="13" hidden="1">Operating #REF!</definedName>
    <definedName name="BExF6L5SGYJS36MGB3UH3XU6MR1J" hidden="1">Operating #REF!</definedName>
    <definedName name="BExF6V1UU56CY8M8FG8LBSGJY4WY" localSheetId="13" hidden="1">Personnel in #REF!</definedName>
    <definedName name="BExF6V1UU56CY8M8FG8LBSGJY4WY" hidden="1">Personnel in #REF!</definedName>
    <definedName name="BExF6VSRTZK3RAPX7H3VXXVOGHG6" localSheetId="13" hidden="1">Operating #REF!</definedName>
    <definedName name="BExF6VSRTZK3RAPX7H3VXXVOGHG6" hidden="1">Operating #REF!</definedName>
    <definedName name="BExF6ZE8D5CMPJPRWT6S4HM56LPF" localSheetId="13" hidden="1">#REF!</definedName>
    <definedName name="BExF6ZE8D5CMPJPRWT6S4HM56LPF" hidden="1">#REF!</definedName>
    <definedName name="BExF73LB4ZKON8KY1CIP6DTLTD5Q" localSheetId="13" hidden="1">Operating #REF!</definedName>
    <definedName name="BExF73LB4ZKON8KY1CIP6DTLTD5Q" hidden="1">Operating #REF!</definedName>
    <definedName name="BExF7EOIMC1OYL1N7835KGOI0FIZ" localSheetId="13" hidden="1">#REF!</definedName>
    <definedName name="BExF7EOIMC1OYL1N7835KGOI0FIZ" hidden="1">#REF!</definedName>
    <definedName name="BExF7HOEUL8QPGWHTTA85HQBE7GG" localSheetId="13" hidden="1">Net Sales #REF!</definedName>
    <definedName name="BExF7HOEUL8QPGWHTTA85HQBE7GG" hidden="1">Net Sales #REF!</definedName>
    <definedName name="BExF7JH4AARDVAECSZW646TUFPC7" localSheetId="13" hidden="1">#REF!</definedName>
    <definedName name="BExF7JH4AARDVAECSZW646TUFPC7" hidden="1">#REF!</definedName>
    <definedName name="BExF7VRJIRAOOP18ZARJKSM9G5DJ" localSheetId="13" hidden="1">Tabelle #REF!</definedName>
    <definedName name="BExF7VRJIRAOOP18ZARJKSM9G5DJ" hidden="1">Tabelle #REF!</definedName>
    <definedName name="BExF81GI8B8WBHXFTET68A9358BR" localSheetId="13" hidden="1">#REF!</definedName>
    <definedName name="BExF81GI8B8WBHXFTET68A9358BR" hidden="1">#REF!</definedName>
    <definedName name="BExF81RATNSO0F4WBOVTI15KC5W7" localSheetId="13" hidden="1">Analysis Report All #REF!</definedName>
    <definedName name="BExF81RATNSO0F4WBOVTI15KC5W7" hidden="1">Analysis Report All #REF!</definedName>
    <definedName name="BExF8BY6KSAJJLDX9Y832957LJGN" localSheetId="13" hidden="1">#REF!</definedName>
    <definedName name="BExF8BY6KSAJJLDX9Y832957LJGN" hidden="1">#REF!</definedName>
    <definedName name="BExF8ZXC1LHIVU9ZMKUSXVRY77PZ" localSheetId="13" hidden="1">Net #REF!</definedName>
    <definedName name="BExF8ZXC1LHIVU9ZMKUSXVRY77PZ" hidden="1">Net #REF!</definedName>
    <definedName name="BExF9F7MM3BJWH87E7PGIMYQNVD3" localSheetId="13" hidden="1">Business EBIT #REF!</definedName>
    <definedName name="BExF9F7MM3BJWH87E7PGIMYQNVD3" hidden="1">Business EBIT #REF!</definedName>
    <definedName name="BExGL7F3VEHEUR40DRD2F50J8EUO" localSheetId="13" hidden="1">#REF!</definedName>
    <definedName name="BExGL7F3VEHEUR40DRD2F50J8EUO" hidden="1">#REF!</definedName>
    <definedName name="BExGL80NJWKX4TIMGJSQ1CVSRFS9" localSheetId="13" hidden="1">#REF!</definedName>
    <definedName name="BExGL80NJWKX4TIMGJSQ1CVSRFS9" hidden="1">#REF!</definedName>
    <definedName name="BExGLAEYPQ99COII194CYC1CDFLJ" localSheetId="13" hidden="1">Analysis Report All #REF!</definedName>
    <definedName name="BExGLAEYPQ99COII194CYC1CDFLJ" hidden="1">Analysis Report All #REF!</definedName>
    <definedName name="BExGLC7R4C33RO0PID97ZPPVCW4M" localSheetId="13" hidden="1">#REF!</definedName>
    <definedName name="BExGLC7R4C33RO0PID97ZPPVCW4M" hidden="1">#REF!</definedName>
    <definedName name="BExGLDPNPIQS09MSI2IVJK8PTPOH" localSheetId="13" hidden="1">Analysis Report All #REF!</definedName>
    <definedName name="BExGLDPNPIQS09MSI2IVJK8PTPOH" hidden="1">Analysis Report All #REF!</definedName>
    <definedName name="BExGLRHZT6Z4F09XIKCMP5CC1OVM" localSheetId="13" hidden="1">Tabelle #REF!</definedName>
    <definedName name="BExGLRHZT6Z4F09XIKCMP5CC1OVM" hidden="1">Tabelle #REF!</definedName>
    <definedName name="BExGLY8PD681X0K7YEXIJNXF8RGQ" localSheetId="13" hidden="1">Group Net #REF!</definedName>
    <definedName name="BExGLY8PD681X0K7YEXIJNXF8RGQ" hidden="1">Group Net #REF!</definedName>
    <definedName name="BExGM4DZ65OAQP7MA4LN6QMYZOFF" localSheetId="13" hidden="1">#REF!</definedName>
    <definedName name="BExGM4DZ65OAQP7MA4LN6QMYZOFF" hidden="1">#REF!</definedName>
    <definedName name="BExGM7ZF17I8HV3IFUS0DGB2YC9R" localSheetId="13" hidden="1">#REF!</definedName>
    <definedName name="BExGM7ZF17I8HV3IFUS0DGB2YC9R" hidden="1">#REF!</definedName>
    <definedName name="BExGM8A9AXVOZPD22R65N904WJWU" localSheetId="13" hidden="1">Balance #REF!</definedName>
    <definedName name="BExGM8A9AXVOZPD22R65N904WJWU" hidden="1">Balance #REF!</definedName>
    <definedName name="BExGM96LW3NAHMELUDE4WX6V3NGC" localSheetId="13" hidden="1">#REF!</definedName>
    <definedName name="BExGM96LW3NAHMELUDE4WX6V3NGC" hidden="1">#REF!</definedName>
    <definedName name="BExGMEKT59SM634TAALCWVWQCXYA" localSheetId="13" hidden="1">Operating #REF!</definedName>
    <definedName name="BExGMEKT59SM634TAALCWVWQCXYA" hidden="1">Operating #REF!</definedName>
    <definedName name="BExGMKPW2HPKN0M0XKF3AZ8YP0D6" localSheetId="13" hidden="1">#REF!</definedName>
    <definedName name="BExGMKPW2HPKN0M0XKF3AZ8YP0D6" hidden="1">#REF!</definedName>
    <definedName name="BExGMQV5FH22KB1LDCUB385YFOOK" localSheetId="13" hidden="1">Trade Working #REF!</definedName>
    <definedName name="BExGMQV5FH22KB1LDCUB385YFOOK" hidden="1">Trade Working #REF!</definedName>
    <definedName name="BExGN17CAZQNW5ECVWPVZJHGBE5Y" localSheetId="13" hidden="1">List of Journal #REF!</definedName>
    <definedName name="BExGN17CAZQNW5ECVWPVZJHGBE5Y" hidden="1">List of Journal #REF!</definedName>
    <definedName name="BExGN23Q1READ9SH8RJZ2KT3QDZJ" localSheetId="13" hidden="1">Balance #REF!</definedName>
    <definedName name="BExGN23Q1READ9SH8RJZ2KT3QDZJ" hidden="1">Balance #REF!</definedName>
    <definedName name="BExGN301IT2AT1Z9PJNYFWM9OKV0" localSheetId="13" hidden="1">Net #REF!</definedName>
    <definedName name="BExGN301IT2AT1Z9PJNYFWM9OKV0" hidden="1">Net #REF!</definedName>
    <definedName name="BExGN3R4WX267OA797WCHFST6IK0" localSheetId="13" hidden="1">Operating #REF!</definedName>
    <definedName name="BExGN3R4WX267OA797WCHFST6IK0" hidden="1">Operating #REF!</definedName>
    <definedName name="BExGN4I09VDW6OYTNIEDLAFR96LV" localSheetId="13" hidden="1">Analysis Report All Items #REF!</definedName>
    <definedName name="BExGN4I09VDW6OYTNIEDLAFR96LV" hidden="1">Analysis Report All Items #REF!</definedName>
    <definedName name="BExGN6WCAF5VTUDTY353IDCU1LCJ" localSheetId="13" hidden="1">Analysis Report All #REF!</definedName>
    <definedName name="BExGN6WCAF5VTUDTY353IDCU1LCJ" hidden="1">Analysis Report All #REF!</definedName>
    <definedName name="BExGN7SQCA7ZMM728AEQPH4JBHGX" localSheetId="13" hidden="1">Analysis Report All #REF!</definedName>
    <definedName name="BExGN7SQCA7ZMM728AEQPH4JBHGX" hidden="1">Analysis Report All #REF!</definedName>
    <definedName name="BExGN7Y6YII4858VCHDUHDH2F5OW" localSheetId="13" hidden="1">Analysis Report All #REF!</definedName>
    <definedName name="BExGN7Y6YII4858VCHDUHDH2F5OW" hidden="1">Analysis Report All #REF!</definedName>
    <definedName name="BExGN9QR3UQBTLNLMD9MHVZCTA65" localSheetId="13" hidden="1">Group Operating #REF!</definedName>
    <definedName name="BExGN9QR3UQBTLNLMD9MHVZCTA65" hidden="1">Group Operating #REF!</definedName>
    <definedName name="BExGNE3BGWZFFOG4YAJ028I0LQEZ" localSheetId="13" hidden="1">#REF!</definedName>
    <definedName name="BExGNE3BGWZFFOG4YAJ028I0LQEZ" hidden="1">#REF!</definedName>
    <definedName name="BExGNEZOIXLFKRSA1RTHA0X2CSDQ" localSheetId="13" hidden="1">#REF!</definedName>
    <definedName name="BExGNEZOIXLFKRSA1RTHA0X2CSDQ" hidden="1">#REF!</definedName>
    <definedName name="BExGNFL96FEGNN7KMYGY31YCTAYB" hidden="1">#REF!</definedName>
    <definedName name="BExGNKOP4C5HS4COZ5VD5PLC09LL" localSheetId="13" hidden="1">Check Closing #REF!</definedName>
    <definedName name="BExGNKOP4C5HS4COZ5VD5PLC09LL" hidden="1">Check Closing #REF!</definedName>
    <definedName name="BExGNNDRM29DAB09XQOFX83HQ6FW" localSheetId="13" hidden="1">#REF!</definedName>
    <definedName name="BExGNNDRM29DAB09XQOFX83HQ6FW" hidden="1">#REF!</definedName>
    <definedName name="BExGNQDNN9Z78KA8NXY1FXX4RFR7" localSheetId="13" hidden="1">Order #REF!</definedName>
    <definedName name="BExGNQDNN9Z78KA8NXY1FXX4RFR7" hidden="1">Order #REF!</definedName>
    <definedName name="BExGNVH3DI6HCQIC1M1Y3JAGRJ0B" localSheetId="13" hidden="1">Net #REF!</definedName>
    <definedName name="BExGNVH3DI6HCQIC1M1Y3JAGRJ0B" hidden="1">Net #REF!</definedName>
    <definedName name="BExGNX9TSF4VN7GH2MQHNT0OZLOV" localSheetId="13" hidden="1">Operating #REF!</definedName>
    <definedName name="BExGNX9TSF4VN7GH2MQHNT0OZLOV" hidden="1">Operating #REF!</definedName>
    <definedName name="BExGO04A4H4DR5XG0TLGW9G88NCS" localSheetId="13" hidden="1">#REF!</definedName>
    <definedName name="BExGO04A4H4DR5XG0TLGW9G88NCS" hidden="1">#REF!</definedName>
    <definedName name="BExGO2O0V6UYDY26AX8OSN72F77N" localSheetId="13" hidden="1">#REF!</definedName>
    <definedName name="BExGO2O0V6UYDY26AX8OSN72F77N" hidden="1">#REF!</definedName>
    <definedName name="BExGO641VT398ST5XLI2HQS5JQAD" hidden="1">#N/A</definedName>
    <definedName name="BExGOIUIISNQXQD6W835VGG728WC" hidden="1">#N/A</definedName>
    <definedName name="BExGOQ1NWQCU3UD3SZVMIXTD6KUC" localSheetId="13" hidden="1">List of Journal #REF!</definedName>
    <definedName name="BExGOQ1NWQCU3UD3SZVMIXTD6KUC" hidden="1">List of Journal #REF!</definedName>
    <definedName name="BExGORU76HSU6IHOMNOK4THTE4RC" localSheetId="13" hidden="1">#REF!</definedName>
    <definedName name="BExGORU76HSU6IHOMNOK4THTE4RC" hidden="1">#REF!</definedName>
    <definedName name="BExGP3DP1O1XGI056FVE4IHEBHQ7" localSheetId="13" hidden="1">Gross Profit #REF!</definedName>
    <definedName name="BExGP3DP1O1XGI056FVE4IHEBHQ7" hidden="1">Gross Profit #REF!</definedName>
    <definedName name="BExGPB67Y5Q1AD2DELNTBPZ52ZBB" localSheetId="13" hidden="1">Operating #REF!</definedName>
    <definedName name="BExGPB67Y5Q1AD2DELNTBPZ52ZBB" hidden="1">Operating #REF!</definedName>
    <definedName name="BExGPG46GE72MYWRIJI2FT3QV4VE" localSheetId="13" hidden="1">#REF!</definedName>
    <definedName name="BExGPG46GE72MYWRIJI2FT3QV4VE" hidden="1">#REF!</definedName>
    <definedName name="BExGPHGT5KDOCMV2EFS4OVKTWBRD" localSheetId="13" hidden="1">#REF!</definedName>
    <definedName name="BExGPHGT5KDOCMV2EFS4OVKTWBRD" hidden="1">#REF!</definedName>
    <definedName name="BExGPW00RIXMA4MT34DF7FIN7GX6" localSheetId="13" hidden="1">Group #REF!</definedName>
    <definedName name="BExGPW00RIXMA4MT34DF7FIN7GX6" hidden="1">Group #REF!</definedName>
    <definedName name="BExGPX775CKGN7R6K7ZIYN7GSTGU" localSheetId="13" hidden="1">Analysis Report All #REF!</definedName>
    <definedName name="BExGPX775CKGN7R6K7ZIYN7GSTGU" hidden="1">Analysis Report All #REF!</definedName>
    <definedName name="BExGPYZWIHW37IAE7259L9BUVAHR" localSheetId="13" hidden="1">Operating #REF!</definedName>
    <definedName name="BExGPYZWIHW37IAE7259L9BUVAHR" hidden="1">Operating #REF!</definedName>
    <definedName name="BExGPZ5982NP6QY11NBYVUDLQGQ1" localSheetId="13" hidden="1">#REF!</definedName>
    <definedName name="BExGPZ5982NP6QY11NBYVUDLQGQ1" hidden="1">#REF!</definedName>
    <definedName name="BExGQ9HKF6KJ96LIP8PU98XBWKW6" localSheetId="13" hidden="1">List of Journal #REF!</definedName>
    <definedName name="BExGQ9HKF6KJ96LIP8PU98XBWKW6" hidden="1">List of Journal #REF!</definedName>
    <definedName name="BExGQK4HP3S4L1B28HDPHWXUNIPM" localSheetId="13" hidden="1">Analysis Report All #REF!</definedName>
    <definedName name="BExGQK4HP3S4L1B28HDPHWXUNIPM" hidden="1">Analysis Report All #REF!</definedName>
    <definedName name="BExGQZK8H3WC05VW0KFO1JABPMBG" localSheetId="13" hidden="1">Analysis Report All #REF!</definedName>
    <definedName name="BExGQZK8H3WC05VW0KFO1JABPMBG" hidden="1">Analysis Report All #REF!</definedName>
    <definedName name="BExGR29DUJ4WMILC5S4MTKCJJH2Q" localSheetId="13" hidden="1">List of Journal #REF!</definedName>
    <definedName name="BExGR29DUJ4WMILC5S4MTKCJJH2Q" hidden="1">List of Journal #REF!</definedName>
    <definedName name="BExGR4CW3WRIID17GGX4MI9ZDHFE" localSheetId="13" hidden="1">#REF!</definedName>
    <definedName name="BExGR4CW3WRIID17GGX4MI9ZDHFE" hidden="1">#REF!</definedName>
    <definedName name="BExGRCAQL84QTYXGMNCYW90S86QD" localSheetId="13" hidden="1">Operating #REF!</definedName>
    <definedName name="BExGRCAQL84QTYXGMNCYW90S86QD" hidden="1">Operating #REF!</definedName>
    <definedName name="BExGRFAMB4OA62HX4BGRBD8GO8AQ" localSheetId="13" hidden="1">Operating #REF!</definedName>
    <definedName name="BExGRFAMB4OA62HX4BGRBD8GO8AQ" hidden="1">Operating #REF!</definedName>
    <definedName name="BExGRLW0ODB7TYE4SYU4KULAZNNQ" localSheetId="13" hidden="1">Operating #REF!</definedName>
    <definedName name="BExGRLW0ODB7TYE4SYU4KULAZNNQ" hidden="1">Operating #REF!</definedName>
    <definedName name="BExGRMC3L3DN3R85GUN7NG7YWUG8" localSheetId="13" hidden="1">#REF!</definedName>
    <definedName name="BExGRMC3L3DN3R85GUN7NG7YWUG8" hidden="1">#REF!</definedName>
    <definedName name="BExGRSC2FNPTJVSE8J8TK3BSH2S6" localSheetId="13" hidden="1">Analysis Report All Items #REF!</definedName>
    <definedName name="BExGRSC2FNPTJVSE8J8TK3BSH2S6" hidden="1">Analysis Report All Items #REF!</definedName>
    <definedName name="BExGS1X65LNLX838V0YEOP1PNZI2" localSheetId="13" hidden="1">Order #REF!</definedName>
    <definedName name="BExGS1X65LNLX838V0YEOP1PNZI2" hidden="1">Order #REF!</definedName>
    <definedName name="BExGS647QRLZX8W6M421YW73S9X5" localSheetId="13" hidden="1">Balance #REF!</definedName>
    <definedName name="BExGS647QRLZX8W6M421YW73S9X5" hidden="1">Balance #REF!</definedName>
    <definedName name="BExGSA5YB5ZGE4NHDVCZ55TQAJTL" localSheetId="13" hidden="1">#REF!</definedName>
    <definedName name="BExGSA5YB5ZGE4NHDVCZ55TQAJTL" hidden="1">#REF!</definedName>
    <definedName name="BExGSF3XPEM43JJEKYC2IE624Y8W" localSheetId="13" hidden="1">Operating #REF!</definedName>
    <definedName name="BExGSF3XPEM43JJEKYC2IE624Y8W" hidden="1">Operating #REF!</definedName>
    <definedName name="BExGSF9F52XGHB903Q89EU4F0VYR" hidden="1">#N/A</definedName>
    <definedName name="BExGSLJZ3OHT328LARBB7V9OAH03" localSheetId="13" hidden="1">Trade Working #REF!</definedName>
    <definedName name="BExGSLJZ3OHT328LARBB7V9OAH03" hidden="1">Trade Working #REF!</definedName>
    <definedName name="BExGSYW1GKISF0PMUAK3XJK9PEW9" localSheetId="13" hidden="1">#REF!</definedName>
    <definedName name="BExGSYW1GKISF0PMUAK3XJK9PEW9" hidden="1">#REF!</definedName>
    <definedName name="BExGT5XNYJZUBHZSAUTX0B5EBO22" localSheetId="13" hidden="1">#REF!</definedName>
    <definedName name="BExGT5XNYJZUBHZSAUTX0B5EBO22" hidden="1">#REF!</definedName>
    <definedName name="BExGT987TYBU3G6KR9FGTRPC7Q6Q" hidden="1">#N/A</definedName>
    <definedName name="BExGTDVJLOUZ19X9M4P3FH9SP0SV" localSheetId="13" hidden="1">Net Sales #REF!</definedName>
    <definedName name="BExGTDVJLOUZ19X9M4P3FH9SP0SV" hidden="1">Net Sales #REF!</definedName>
    <definedName name="BExGTGVFIF8HOQXR54SK065A8M4K" localSheetId="13" hidden="1">#REF!</definedName>
    <definedName name="BExGTGVFIF8HOQXR54SK065A8M4K" hidden="1">#REF!</definedName>
    <definedName name="BExGTJVBDNV2YB76KMA6R6HXTTMF" localSheetId="13" hidden="1">Analysis Report All #REF!</definedName>
    <definedName name="BExGTJVBDNV2YB76KMA6R6HXTTMF" hidden="1">Analysis Report All #REF!</definedName>
    <definedName name="BExGTLO1KGWR768P0BOA4JNA9JD3" localSheetId="13" hidden="1">#REF!</definedName>
    <definedName name="BExGTLO1KGWR768P0BOA4JNA9JD3" hidden="1">#REF!</definedName>
    <definedName name="BExGTX22YBJVCPO1LJXMD2MZ7R8W" localSheetId="13" hidden="1">Analysis Report All #REF!</definedName>
    <definedName name="BExGTX22YBJVCPO1LJXMD2MZ7R8W" hidden="1">Analysis Report All #REF!</definedName>
    <definedName name="BExGTYEIIC8LU4PLY8HTFCUD1JYT" localSheetId="13" hidden="1">#REF!</definedName>
    <definedName name="BExGTYEIIC8LU4PLY8HTFCUD1JYT" hidden="1">#REF!</definedName>
    <definedName name="BExGU3SQH45LVFAIHNQSYVTZ46CD" localSheetId="13" hidden="1">Net #REF!</definedName>
    <definedName name="BExGU3SQH45LVFAIHNQSYVTZ46CD" hidden="1">Net #REF!</definedName>
    <definedName name="BExGU4P3B8K5D0DMALAJ1F9TGLBL" localSheetId="13" hidden="1">#REF!</definedName>
    <definedName name="BExGU4P3B8K5D0DMALAJ1F9TGLBL" hidden="1">#REF!</definedName>
    <definedName name="BExGU55CD1ZMK5Z91AN5KBED1N4F" localSheetId="13" hidden="1">Operating #REF!</definedName>
    <definedName name="BExGU55CD1ZMK5Z91AN5KBED1N4F" hidden="1">Operating #REF!</definedName>
    <definedName name="BExGU61QNGAC3J39EIIF5TY7F3ZZ" localSheetId="13" hidden="1">Analysis Report All #REF!</definedName>
    <definedName name="BExGU61QNGAC3J39EIIF5TY7F3ZZ" hidden="1">Analysis Report All #REF!</definedName>
    <definedName name="BExGUEVXZYFHR30BIVYBPDRE5E2W" localSheetId="13" hidden="1">Analysis Report All #REF!</definedName>
    <definedName name="BExGUEVXZYFHR30BIVYBPDRE5E2W" hidden="1">Analysis Report All #REF!</definedName>
    <definedName name="BExGUKQ9YPS0G9Y7G9G6902GOG75" hidden="1">#N/A</definedName>
    <definedName name="BExGUQF9N9FKI7S0H30WUAEB5LPD" localSheetId="13" hidden="1">#REF!</definedName>
    <definedName name="BExGUQF9N9FKI7S0H30WUAEB5LPD" hidden="1">#REF!</definedName>
    <definedName name="BExGUSISSNAOHT3VYY66QOAUDNWG" localSheetId="13" hidden="1">Analysis Report All #REF!</definedName>
    <definedName name="BExGUSISSNAOHT3VYY66QOAUDNWG" hidden="1">Analysis Report All #REF!</definedName>
    <definedName name="BExGUVIP60TA4B7X2PFGMBFUSKGX" localSheetId="13" hidden="1">#REF!</definedName>
    <definedName name="BExGUVIP60TA4B7X2PFGMBFUSKGX" hidden="1">#REF!</definedName>
    <definedName name="BExGV2EVT380QHD4AP2RL9MR8L5L" hidden="1">#REF!</definedName>
    <definedName name="BExGV2KC9RSUBFD541C6QJXI2LO3" hidden="1">#REF!</definedName>
    <definedName name="BExGV42A59BG2MC8R7MY2YUYNKDY" localSheetId="13" hidden="1">Check Closing #REF!</definedName>
    <definedName name="BExGV42A59BG2MC8R7MY2YUYNKDY" hidden="1">Check Closing #REF!</definedName>
    <definedName name="BExGVM1NJN3448RJPCQL96KTHBDY" localSheetId="13" hidden="1">Personnel in #REF!</definedName>
    <definedName name="BExGVM1NJN3448RJPCQL96KTHBDY" hidden="1">Personnel in #REF!</definedName>
    <definedName name="BExGVOQRU8B56YO7S8ZLMPE7VP8Z" localSheetId="13" hidden="1">Analysis Report All #REF!</definedName>
    <definedName name="BExGVOQRU8B56YO7S8ZLMPE7VP8Z" hidden="1">Analysis Report All #REF!</definedName>
    <definedName name="BExGVRFQJ55EVH1CBRAIQZIGQAMZ" localSheetId="13" hidden="1">Analysis Report All #REF!</definedName>
    <definedName name="BExGVRFQJ55EVH1CBRAIQZIGQAMZ" hidden="1">Analysis Report All #REF!</definedName>
    <definedName name="BExGVV6OOLDQ3TXZK51TTF3YX0WN" localSheetId="13" hidden="1">#REF!</definedName>
    <definedName name="BExGVV6OOLDQ3TXZK51TTF3YX0WN" hidden="1">#REF!</definedName>
    <definedName name="BExGVXFOLJKQ52U5BTJOGEVUD7B4" hidden="1">#N/A</definedName>
    <definedName name="BExGWH2B3UYP8NRVC9C8B8ZDO3F2" localSheetId="13" hidden="1">List of Journal #REF!</definedName>
    <definedName name="BExGWH2B3UYP8NRVC9C8B8ZDO3F2" hidden="1">List of Journal #REF!</definedName>
    <definedName name="BExGWKIB9BPO9P39K4C7ECNNALTZ" localSheetId="13" hidden="1">Trade Working #REF!</definedName>
    <definedName name="BExGWKIB9BPO9P39K4C7ECNNALTZ" hidden="1">Trade Working #REF!</definedName>
    <definedName name="BExGWMGI7HF7TTE6802ZG368CK2Z" localSheetId="13" hidden="1">Gross Profit #REF!</definedName>
    <definedName name="BExGWMGI7HF7TTE6802ZG368CK2Z" hidden="1">Gross Profit #REF!</definedName>
    <definedName name="BExGWZY2SUPGBDYOVX34XH4FAT3F" localSheetId="13" hidden="1">#REF!</definedName>
    <definedName name="BExGWZY2SUPGBDYOVX34XH4FAT3F" hidden="1">#REF!</definedName>
    <definedName name="BExGX6U988MCFIGDA1282F92U9AA" localSheetId="13" hidden="1">#REF!</definedName>
    <definedName name="BExGX6U988MCFIGDA1282F92U9AA" hidden="1">#REF!</definedName>
    <definedName name="BExGXDVP2S2Y8Z8Q43I78RCIK3DD" hidden="1">#REF!</definedName>
    <definedName name="BExGXHRYLL4YSD413QJQEIN9UVKE" hidden="1">#REF!</definedName>
    <definedName name="BExGXWB73RJ4BASBQTQ8EY0EC1EB" hidden="1">#REF!</definedName>
    <definedName name="BExGY7ZYNP421LQXWM5CVDW5145W" localSheetId="13" hidden="1">Analysis Report All #REF!</definedName>
    <definedName name="BExGY7ZYNP421LQXWM5CVDW5145W" hidden="1">Analysis Report All #REF!</definedName>
    <definedName name="BExGYF1G96KVSN5BS7QXZIWS1FHC" localSheetId="13" hidden="1">Operating #REF!</definedName>
    <definedName name="BExGYF1G96KVSN5BS7QXZIWS1FHC" hidden="1">Operating #REF!</definedName>
    <definedName name="BExGYFHPDK8GMPJ2C1MVUH0GR7RZ" localSheetId="13" hidden="1">#REF!</definedName>
    <definedName name="BExGYFHPDK8GMPJ2C1MVUH0GR7RZ" hidden="1">#REF!</definedName>
    <definedName name="BExGYGJJJ3BBCQAOA51WHP01HN73" localSheetId="13" hidden="1">#REF!</definedName>
    <definedName name="BExGYGJJJ3BBCQAOA51WHP01HN73" hidden="1">#REF!</definedName>
    <definedName name="BExGYRC0GWZEVNVTU7ADBOCM4JC7" localSheetId="13" hidden="1">Tabelle #REF!</definedName>
    <definedName name="BExGYRC0GWZEVNVTU7ADBOCM4JC7" hidden="1">Tabelle #REF!</definedName>
    <definedName name="BExGYT4PB2OG84VT93M2EBR0U815" localSheetId="13" hidden="1">Analysis Report All #REF!</definedName>
    <definedName name="BExGYT4PB2OG84VT93M2EBR0U815" hidden="1">Analysis Report All #REF!</definedName>
    <definedName name="BExGZ77OY9FSXJFUXKXOQ9K8JSSS" localSheetId="13" hidden="1">Analysis Report All #REF!</definedName>
    <definedName name="BExGZ77OY9FSXJFUXKXOQ9K8JSSS" hidden="1">Analysis Report All #REF!</definedName>
    <definedName name="BExGZ7T8U8DMWJDQVN3QU4DCPT9W" localSheetId="13" hidden="1">Order #REF!</definedName>
    <definedName name="BExGZ7T8U8DMWJDQVN3QU4DCPT9W" hidden="1">Order #REF!</definedName>
    <definedName name="BExGZANTK82UH6SAW1Y3M5ZSE9LN" localSheetId="13" hidden="1">#REF!</definedName>
    <definedName name="BExGZANTK82UH6SAW1Y3M5ZSE9LN" hidden="1">#REF!</definedName>
    <definedName name="BExGZCGM3YAGIPPUTNX2UK92ZFQU" localSheetId="13" hidden="1">Balance #REF!</definedName>
    <definedName name="BExGZCGM3YAGIPPUTNX2UK92ZFQU" hidden="1">Balance #REF!</definedName>
    <definedName name="BExGZJ78ZWZCVHZ3BKEKFJZ6MAEO" localSheetId="13" hidden="1">#REF!</definedName>
    <definedName name="BExGZJ78ZWZCVHZ3BKEKFJZ6MAEO" hidden="1">#REF!</definedName>
    <definedName name="BExGZRAKWWMAC6VK7UP5A3SEQ36U" localSheetId="13" hidden="1">Net #REF!</definedName>
    <definedName name="BExGZRAKWWMAC6VK7UP5A3SEQ36U" hidden="1">Net #REF!</definedName>
    <definedName name="BExGZV1JCDVOAHOA8V75WT1AY2O3" localSheetId="13" hidden="1">Analysis Report All #REF!</definedName>
    <definedName name="BExGZV1JCDVOAHOA8V75WT1AY2O3" hidden="1">Analysis Report All #REF!</definedName>
    <definedName name="BExGZYSBQTP6I5KGTOUY7X90N2G3" localSheetId="13" hidden="1">#REF!</definedName>
    <definedName name="BExGZYSBQTP6I5KGTOUY7X90N2G3" hidden="1">#REF!</definedName>
    <definedName name="BExH022ZUEBLYV7CMZ7W0ZBD3N3B" localSheetId="13" hidden="1">Analysis Report All #REF!</definedName>
    <definedName name="BExH022ZUEBLYV7CMZ7W0ZBD3N3B" hidden="1">Analysis Report All #REF!</definedName>
    <definedName name="BExH0H2H4SK6ZGIM4D0W36EM9XJ5" localSheetId="13" hidden="1">Operating #REF!</definedName>
    <definedName name="BExH0H2H4SK6ZGIM4D0W36EM9XJ5" hidden="1">Operating #REF!</definedName>
    <definedName name="BExH0HTET69PRSZZ4A3OD9HVNLQV" localSheetId="13" hidden="1">#REF!</definedName>
    <definedName name="BExH0HTET69PRSZZ4A3OD9HVNLQV" hidden="1">#REF!</definedName>
    <definedName name="BExH0M0FDN12YBOCKL3XL2Z7T7Y8" localSheetId="13" hidden="1">#REF!</definedName>
    <definedName name="BExH0M0FDN12YBOCKL3XL2Z7T7Y8" hidden="1">#REF!</definedName>
    <definedName name="BExH0PRDZY3308745UN731OZNLPL" localSheetId="13" hidden="1">Operating #REF!</definedName>
    <definedName name="BExH0PRDZY3308745UN731OZNLPL" hidden="1">Operating #REF!</definedName>
    <definedName name="BExH0RUX71DYFINEZ85N2W3U9FJM" localSheetId="13" hidden="1">Analysis Report All #REF!</definedName>
    <definedName name="BExH0RUX71DYFINEZ85N2W3U9FJM" hidden="1">Analysis Report All #REF!</definedName>
    <definedName name="BExH0UUT6Z0HG896BUKRXAGKBNMK" localSheetId="13" hidden="1">Balance #REF!</definedName>
    <definedName name="BExH0UUT6Z0HG896BUKRXAGKBNMK" hidden="1">Balance #REF!</definedName>
    <definedName name="BExH1273M4M5D9DQ52ARQL1026E0" localSheetId="13" hidden="1">Group Balance #REF!</definedName>
    <definedName name="BExH1273M4M5D9DQ52ARQL1026E0" hidden="1">Group Balance #REF!</definedName>
    <definedName name="BExH15N8PDHCZZ1GNGINQ775YBR2" localSheetId="13" hidden="1">#REF!</definedName>
    <definedName name="BExH15N8PDHCZZ1GNGINQ775YBR2" hidden="1">#REF!</definedName>
    <definedName name="BExH16ZQX720JWYWON7P44F9VKZ4" localSheetId="13" hidden="1">Balance #REF!</definedName>
    <definedName name="BExH16ZQX720JWYWON7P44F9VKZ4" hidden="1">Balance #REF!</definedName>
    <definedName name="BExH17W35ZAM77IERBFOPBU41V86" localSheetId="13" hidden="1">Group Operating #REF!</definedName>
    <definedName name="BExH17W35ZAM77IERBFOPBU41V86" hidden="1">Group Operating #REF!</definedName>
    <definedName name="BExH18N3RLF1TJ5YH3OSV4G9PEYD" localSheetId="13" hidden="1">Analysis Report All Items #REF!</definedName>
    <definedName name="BExH18N3RLF1TJ5YH3OSV4G9PEYD" hidden="1">Analysis Report All Items #REF!</definedName>
    <definedName name="BExH1JFFHEBFX9BWJMNIA3N66R3Z" localSheetId="13" hidden="1">#REF!</definedName>
    <definedName name="BExH1JFFHEBFX9BWJMNIA3N66R3Z" hidden="1">#REF!</definedName>
    <definedName name="BExH1OITAHTGQMMR55O0K4ABEN9Z" localSheetId="13" hidden="1">Group Balance #REF!</definedName>
    <definedName name="BExH1OITAHTGQMMR55O0K4ABEN9Z" hidden="1">Group Balance #REF!</definedName>
    <definedName name="BExH1PKP9QP6G2Z8TRC2DDZ99MTM" localSheetId="13" hidden="1">Check Closing #REF!</definedName>
    <definedName name="BExH1PKP9QP6G2Z8TRC2DDZ99MTM" hidden="1">Check Closing #REF!</definedName>
    <definedName name="BExH1QH15AQEDG58CF9DL1PJVX2B" localSheetId="13" hidden="1">#REF!</definedName>
    <definedName name="BExH1QH15AQEDG58CF9DL1PJVX2B" hidden="1">#REF!</definedName>
    <definedName name="BExH1X2F6SVLTULG6BTHLFQSRGLG" localSheetId="13" hidden="1">#REF!</definedName>
    <definedName name="BExH1X2F6SVLTULG6BTHLFQSRGLG" hidden="1">#REF!</definedName>
    <definedName name="BExH1Z0GIUSVTF2H1G1I3PDGBNK2" hidden="1">#REF!</definedName>
    <definedName name="BExH21EXYGUDSIGPUR82EA40VCBH" hidden="1">#REF!</definedName>
    <definedName name="BExH23271RF7AYZ542KHQTH68GQ7" hidden="1">#REF!</definedName>
    <definedName name="BExH24UY57PD9SCD5YI0Y7URYXDD" hidden="1">#N/A</definedName>
    <definedName name="BExH2509007W1IPCCG0NX3H4V4GN" hidden="1">#REF!</definedName>
    <definedName name="BExH2I1NO1NW6QFL427BSCC4MJM7" localSheetId="13" hidden="1">Order #REF!</definedName>
    <definedName name="BExH2I1NO1NW6QFL427BSCC4MJM7" hidden="1">Order #REF!</definedName>
    <definedName name="BExH2RSAX731V05GE7JZ65121T9N" localSheetId="13" hidden="1">Balance #REF!</definedName>
    <definedName name="BExH2RSAX731V05GE7JZ65121T9N" hidden="1">Balance #REF!</definedName>
    <definedName name="BExH3A2GBLA9VU4VZEEH12IIRS2D" localSheetId="13" hidden="1">Analysis Report All #REF!</definedName>
    <definedName name="BExH3A2GBLA9VU4VZEEH12IIRS2D" hidden="1">Analysis Report All #REF!</definedName>
    <definedName name="BExH3BKERZKECCIWAK65S4BZXA7Z" localSheetId="13" hidden="1">#REF!</definedName>
    <definedName name="BExH3BKERZKECCIWAK65S4BZXA7Z" hidden="1">#REF!</definedName>
    <definedName name="BExH3CM7F3WIX88L34SUE8UCPM5E" localSheetId="13" hidden="1">Analysis Report All #REF!</definedName>
    <definedName name="BExH3CM7F3WIX88L34SUE8UCPM5E" hidden="1">Analysis Report All #REF!</definedName>
    <definedName name="BExH3FWXW8Q6A5V0HFQTCR2JZ8F9" localSheetId="13" hidden="1">Order #REF!</definedName>
    <definedName name="BExH3FWXW8Q6A5V0HFQTCR2JZ8F9" hidden="1">Order #REF!</definedName>
    <definedName name="BExH3IRB6764RQ5HBYRLH6XCT29X" localSheetId="13" hidden="1">#REF!</definedName>
    <definedName name="BExH3IRB6764RQ5HBYRLH6XCT29X" hidden="1">#REF!</definedName>
    <definedName name="BExH3SY72G1ITC1O9435IL5KLN4Y" localSheetId="13" hidden="1">Balance #REF!</definedName>
    <definedName name="BExH3SY72G1ITC1O9435IL5KLN4Y" hidden="1">Balance #REF!</definedName>
    <definedName name="BExH4HTQQ8MAE0UM736UDMTYYANM" localSheetId="13" hidden="1">Trade Working #REF!</definedName>
    <definedName name="BExH4HTQQ8MAE0UM736UDMTYYANM" hidden="1">Trade Working #REF!</definedName>
    <definedName name="BExIFQUO629XQ0EPVSE7158D303T" localSheetId="13" hidden="1">Analysis Report All #REF!</definedName>
    <definedName name="BExIFQUO629XQ0EPVSE7158D303T" hidden="1">Analysis Report All #REF!</definedName>
    <definedName name="BExIG58LAO8NJF0P3AOU736OZAOI" localSheetId="13" hidden="1">Group Net #REF!</definedName>
    <definedName name="BExIG58LAO8NJF0P3AOU736OZAOI" hidden="1">Group Net #REF!</definedName>
    <definedName name="BExIGJBO8R13LV7CZ7C1YCP974NN" localSheetId="13" hidden="1">#REF!</definedName>
    <definedName name="BExIGJBO8R13LV7CZ7C1YCP974NN" hidden="1">#REF!</definedName>
    <definedName name="BExIH2YB9MOJF3F8JY8R7X5FDF12" localSheetId="13" hidden="1">#REF!</definedName>
    <definedName name="BExIH2YB9MOJF3F8JY8R7X5FDF12" hidden="1">#REF!</definedName>
    <definedName name="BExIHFZRKZJCLKQ89DAWQ2DJO0PQ" localSheetId="13" hidden="1">Group #REF!</definedName>
    <definedName name="BExIHFZRKZJCLKQ89DAWQ2DJO0PQ" hidden="1">Group #REF!</definedName>
    <definedName name="BExII0O8POTQOO4Q63AT54UWIHBN" localSheetId="13" hidden="1">Operating #REF!</definedName>
    <definedName name="BExII0O8POTQOO4Q63AT54UWIHBN" hidden="1">Operating #REF!</definedName>
    <definedName name="BExII50LI8I0CDOOZEMIVHVA2V95" localSheetId="13" hidden="1">#REF!</definedName>
    <definedName name="BExII50LI8I0CDOOZEMIVHVA2V95" hidden="1">#REF!</definedName>
    <definedName name="BExIIKGCGUPSDCMZLUSXOJ8FMU33" localSheetId="13" hidden="1">Order #REF!</definedName>
    <definedName name="BExIIKGCGUPSDCMZLUSXOJ8FMU33" hidden="1">Order #REF!</definedName>
    <definedName name="BExIIN5GRFYP6YW0PKKOBQOS0WHZ" localSheetId="13" hidden="1">Group #REF!</definedName>
    <definedName name="BExIIN5GRFYP6YW0PKKOBQOS0WHZ" hidden="1">Group #REF!</definedName>
    <definedName name="BExIIN5HA7X165Y7TCNIHIGE6F4Q" hidden="1">#N/A</definedName>
    <definedName name="BExIIP3HG0YJ2JL3NT02KXR1NWFN" localSheetId="13" hidden="1">Analysis Report All #REF!</definedName>
    <definedName name="BExIIP3HG0YJ2JL3NT02KXR1NWFN" hidden="1">Analysis Report All #REF!</definedName>
    <definedName name="BExIIY37NEVU2LGS1JE4VR9AN6W4" localSheetId="13" hidden="1">#REF!</definedName>
    <definedName name="BExIIY37NEVU2LGS1JE4VR9AN6W4" hidden="1">#REF!</definedName>
    <definedName name="BExIJ0MZCP0ABFB9BIYZOUQ4XNBU" localSheetId="13" hidden="1">Personnel in #REF!</definedName>
    <definedName name="BExIJ0MZCP0ABFB9BIYZOUQ4XNBU" hidden="1">Personnel in #REF!</definedName>
    <definedName name="BExIJ6MMQ386XBAHR8CED23YFWHI" localSheetId="13" hidden="1">Order #REF!</definedName>
    <definedName name="BExIJ6MMQ386XBAHR8CED23YFWHI" hidden="1">Order #REF!</definedName>
    <definedName name="BExIJBF8HW7CDJ03RWTVVD2GCS1O" localSheetId="13" hidden="1">Net Sales #REF!</definedName>
    <definedName name="BExIJBF8HW7CDJ03RWTVVD2GCS1O" hidden="1">Net Sales #REF!</definedName>
    <definedName name="BExIJCX8LTJUI1MUGLK0EOSOUV0A" localSheetId="13" hidden="1">#REF!</definedName>
    <definedName name="BExIJCX8LTJUI1MUGLK0EOSOUV0A" hidden="1">#REF!</definedName>
    <definedName name="BExIJD2PDLJE2CDWGS41FRQWT6ZS" localSheetId="13" hidden="1">#REF!</definedName>
    <definedName name="BExIJD2PDLJE2CDWGS41FRQWT6ZS" hidden="1">#REF!</definedName>
    <definedName name="BExIJN9JN6290S7B4D3O5SDXKYJL" localSheetId="13" hidden="1">Group Trade Working #REF!</definedName>
    <definedName name="BExIJN9JN6290S7B4D3O5SDXKYJL" hidden="1">Group Trade Working #REF!</definedName>
    <definedName name="BExIJWK0NGTGQ4X7D5VIVXD14JHI" localSheetId="13" hidden="1">#REF!</definedName>
    <definedName name="BExIJWK0NGTGQ4X7D5VIVXD14JHI" hidden="1">#REF!</definedName>
    <definedName name="BExIJWPCIYINEJUTXU74VK7WG031" localSheetId="13" hidden="1">#REF!</definedName>
    <definedName name="BExIJWPCIYINEJUTXU74VK7WG031" hidden="1">#REF!</definedName>
    <definedName name="BExIK3W9SJA2E56YXV757SHCGY0A" hidden="1">#REF!</definedName>
    <definedName name="BExIK956S1E3712P7T65BIAS2YQE" hidden="1">#REF!</definedName>
    <definedName name="BExIKQITOPQCQ16JYJC6NQFJ03GZ" hidden="1">#N/A</definedName>
    <definedName name="BExIKRF6AQ6VOO9KCIWSM6FY8M7D" hidden="1">#REF!</definedName>
    <definedName name="BExIKW2ITKACY8951D1S0GZCUY4Q" localSheetId="13" hidden="1">Check Closing #REF!</definedName>
    <definedName name="BExIKW2ITKACY8951D1S0GZCUY4Q" hidden="1">Check Closing #REF!</definedName>
    <definedName name="BExIL0PMZ2SXK9R6MLP43KBU1J2P" localSheetId="13" hidden="1">#REF!</definedName>
    <definedName name="BExIL0PMZ2SXK9R6MLP43KBU1J2P" hidden="1">#REF!</definedName>
    <definedName name="BExIL0V5QJQOAHLE6I8FDMT0YU3X" localSheetId="13" hidden="1">Order #REF!</definedName>
    <definedName name="BExIL0V5QJQOAHLE6I8FDMT0YU3X" hidden="1">Order #REF!</definedName>
    <definedName name="BExIL10H8LIKM7APWQZCJHK80HKB" localSheetId="13" hidden="1">#REF!</definedName>
    <definedName name="BExIL10H8LIKM7APWQZCJHK80HKB" hidden="1">#REF!</definedName>
    <definedName name="BExIL2D3FUGSQ83J8BBS6I8SVT1B" localSheetId="13" hidden="1">Analysis Report All #REF!</definedName>
    <definedName name="BExIL2D3FUGSQ83J8BBS6I8SVT1B" hidden="1">Analysis Report All #REF!</definedName>
    <definedName name="BExIL7LUQONC81L77BG1B4N05ZQB" localSheetId="13" hidden="1">Analysis Report All #REF!</definedName>
    <definedName name="BExIL7LUQONC81L77BG1B4N05ZQB" hidden="1">Analysis Report All #REF!</definedName>
    <definedName name="BExIL8CWAFSS2D3VQXB3VRHBNJBY" localSheetId="13" hidden="1">#REF!</definedName>
    <definedName name="BExIL8CWAFSS2D3VQXB3VRHBNJBY" hidden="1">#REF!</definedName>
    <definedName name="BExILGQTQM0HOD0BJI90YO7GOIN3" hidden="1">#REF!</definedName>
    <definedName name="BExILK6ZO5KYI7B48961M5SMR9SK" hidden="1">#REF!</definedName>
    <definedName name="BExILUTXXX85PXPFMEYJIQ5LN4PG" hidden="1">#REF!</definedName>
    <definedName name="BExILVVSHYNB4D2G50I9VH502SJF" localSheetId="13" hidden="1">Trade Working #REF!</definedName>
    <definedName name="BExILVVSHYNB4D2G50I9VH502SJF" hidden="1">Trade Working #REF!</definedName>
    <definedName name="BExIM74C1EYVA1QVTXQW461FQ26I" localSheetId="13" hidden="1">Analysis Report All #REF!</definedName>
    <definedName name="BExIM74C1EYVA1QVTXQW461FQ26I" hidden="1">Analysis Report All #REF!</definedName>
    <definedName name="BExIMGK9Z94TFPWWZFMD10HV0IF6" localSheetId="13" hidden="1">#REF!</definedName>
    <definedName name="BExIMGK9Z94TFPWWZFMD10HV0IF6" hidden="1">#REF!</definedName>
    <definedName name="BExIMPEGKG18TELVC33T4OQTNBWC" hidden="1">#REF!</definedName>
    <definedName name="BExIMPEI997PTK00QBPOCPQ9A074" localSheetId="13" hidden="1">Analysis Report All #REF!</definedName>
    <definedName name="BExIMPEI997PTK00QBPOCPQ9A074" hidden="1">Analysis Report All #REF!</definedName>
    <definedName name="BExIMR78MGO4RXHOEBV40K2UKIFF" localSheetId="13" hidden="1">#REF!</definedName>
    <definedName name="BExIMR78MGO4RXHOEBV40K2UKIFF" hidden="1">#REF!</definedName>
    <definedName name="BExIMSZZZQB6YHUYCY2HAC6QN98D" localSheetId="13" hidden="1">Net #REF!</definedName>
    <definedName name="BExIMSZZZQB6YHUYCY2HAC6QN98D" hidden="1">Net #REF!</definedName>
    <definedName name="BExIN2AHILCGY0M30J35VKJBB42P" localSheetId="13" hidden="1">Analysis Report All #REF!</definedName>
    <definedName name="BExIN2AHILCGY0M30J35VKJBB42P" hidden="1">Analysis Report All #REF!</definedName>
    <definedName name="BExIN4OR435DL1US13JQPOQK8GD5" localSheetId="13" hidden="1">#REF!</definedName>
    <definedName name="BExIN4OR435DL1US13JQPOQK8GD5" hidden="1">#REF!</definedName>
    <definedName name="BExIN66Q1C806HBPPQDUCKDVNS14" localSheetId="13" hidden="1">Trade Working #REF!</definedName>
    <definedName name="BExIN66Q1C806HBPPQDUCKDVNS14" hidden="1">Trade Working #REF!</definedName>
    <definedName name="BExINA2Z6X0BWPR3XCL3OPIYAKIH" localSheetId="13" hidden="1">Group Operating Profit-#REF!</definedName>
    <definedName name="BExINA2Z6X0BWPR3XCL3OPIYAKIH" hidden="1">Group Operating Profit-#REF!</definedName>
    <definedName name="BExINHF9AJUOXNL89K4KKKEQRAPH" hidden="1">#N/A</definedName>
    <definedName name="BExINI6A7H3KSFRFA6UBBDPKW37F" localSheetId="13" hidden="1">#REF!</definedName>
    <definedName name="BExINI6A7H3KSFRFA6UBBDPKW37F" hidden="1">#REF!</definedName>
    <definedName name="BExINIMK8XC3JOBT2EXYFHHH52H0" localSheetId="13" hidden="1">#REF!</definedName>
    <definedName name="BExINIMK8XC3JOBT2EXYFHHH52H0" hidden="1">#REF!</definedName>
    <definedName name="BExINP2H7RQVYMKMILBQXOICV5BH" localSheetId="13" hidden="1">Order #REF!</definedName>
    <definedName name="BExINP2H7RQVYMKMILBQXOICV5BH" hidden="1">Order #REF!</definedName>
    <definedName name="BExINRM3D2VQ2JJA37F36VX24G3S" localSheetId="13" hidden="1">Trade Working #REF!</definedName>
    <definedName name="BExINRM3D2VQ2JJA37F36VX24G3S" hidden="1">Trade Working #REF!</definedName>
    <definedName name="BExIO8EBP7Y7JID70H5J8ZNDGQ27" localSheetId="13" hidden="1">#REF!</definedName>
    <definedName name="BExIO8EBP7Y7JID70H5J8ZNDGQ27" hidden="1">#REF!</definedName>
    <definedName name="BExIOMBXRW5NS4ZPYX9G5QREZ5J6" localSheetId="13" hidden="1">#REF!</definedName>
    <definedName name="BExIOMBXRW5NS4ZPYX9G5QREZ5J6" hidden="1">#REF!</definedName>
    <definedName name="BExIOPMN54L3KORKMAJ1S200B29N" localSheetId="13" hidden="1">Operating #REF!</definedName>
    <definedName name="BExIOPMN54L3KORKMAJ1S200B29N" hidden="1">Operating #REF!</definedName>
    <definedName name="BExIOS0XVDI2IETX7QCWC5W8314B" localSheetId="13" hidden="1">#REF!</definedName>
    <definedName name="BExIOS0XVDI2IETX7QCWC5W8314B" hidden="1">#REF!</definedName>
    <definedName name="BExIOY67VTTBMWXR1B6I1WUZN7IW" localSheetId="13" hidden="1">Group Balance #REF!</definedName>
    <definedName name="BExIOY67VTTBMWXR1B6I1WUZN7IW" hidden="1">Group Balance #REF!</definedName>
    <definedName name="BExIP3V94WZF6VZEEMCXU8CZEGWB" localSheetId="13" hidden="1">Personnel in #REF!</definedName>
    <definedName name="BExIP3V94WZF6VZEEMCXU8CZEGWB" hidden="1">Personnel in #REF!</definedName>
    <definedName name="BExIP70GGXAB2D1BWK8ASYX6QMYY" localSheetId="13" hidden="1">Group #REF!</definedName>
    <definedName name="BExIP70GGXAB2D1BWK8ASYX6QMYY" hidden="1">Group #REF!</definedName>
    <definedName name="BExIP82AECGQDKEXQIWEEZKTWOAU" localSheetId="13" hidden="1">Analysis Report All Items #REF!</definedName>
    <definedName name="BExIP82AECGQDKEXQIWEEZKTWOAU" hidden="1">Analysis Report All Items #REF!</definedName>
    <definedName name="BExIPB25DKX4S2ZCKQN7KWSC3JBF" localSheetId="13" hidden="1">#REF!</definedName>
    <definedName name="BExIPB25DKX4S2ZCKQN7KWSC3JBF" hidden="1">#REF!</definedName>
    <definedName name="BExIPGWIWO5TN2LGNH0VJ5ZFXTV4" hidden="1">#REF!</definedName>
    <definedName name="BExIPIUPPPHJ55PQOQYUJVSWPN21" localSheetId="13" hidden="1">Trade Working #REF!</definedName>
    <definedName name="BExIPIUPPPHJ55PQOQYUJVSWPN21" hidden="1">Trade Working #REF!</definedName>
    <definedName name="BExIPKNFUDPDKOSH5GHDVNA8D66S" localSheetId="13" hidden="1">#REF!</definedName>
    <definedName name="BExIPKNFUDPDKOSH5GHDVNA8D66S" hidden="1">#REF!</definedName>
    <definedName name="BExIPP54320H25ATHI0TVTC8QAOM" localSheetId="13" hidden="1">Analysis Report All #REF!</definedName>
    <definedName name="BExIPP54320H25ATHI0TVTC8QAOM" hidden="1">Analysis Report All #REF!</definedName>
    <definedName name="BExIPROX8TQ0AGBNOI79KGBRUV9R" localSheetId="13" hidden="1">Div Engineering Order #REF!</definedName>
    <definedName name="BExIPROX8TQ0AGBNOI79KGBRUV9R" hidden="1">Div Engineering Order #REF!</definedName>
    <definedName name="BExIPSAGSMTSESS7US87XOQTODR8" localSheetId="13" hidden="1">#REF!</definedName>
    <definedName name="BExIPSAGSMTSESS7US87XOQTODR8" hidden="1">#REF!</definedName>
    <definedName name="BExIPTHN6O5GTOFH4NCSS0MMGYJZ" localSheetId="13" hidden="1">List of Journal #REF!</definedName>
    <definedName name="BExIPTHN6O5GTOFH4NCSS0MMGYJZ" hidden="1">List of Journal #REF!</definedName>
    <definedName name="BExIPXOPDDX08GFA94447W7ZDPF2" localSheetId="13" hidden="1">#REF!</definedName>
    <definedName name="BExIPXOPDDX08GFA94447W7ZDPF2" hidden="1">#REF!</definedName>
    <definedName name="BExIQ1VS9A2FHVD9TUHKG9K8EVVP" localSheetId="13" hidden="1">#REF!</definedName>
    <definedName name="BExIQ1VS9A2FHVD9TUHKG9K8EVVP" hidden="1">#REF!</definedName>
    <definedName name="BExIQ3OJ7M04XCY276IO0LJA5XUK" hidden="1">#REF!</definedName>
    <definedName name="BExIQ5H9E7DBQATKVM3A6Y9PTC87" localSheetId="13" hidden="1">Analysis Report All #REF!</definedName>
    <definedName name="BExIQ5H9E7DBQATKVM3A6Y9PTC87" hidden="1">Analysis Report All #REF!</definedName>
    <definedName name="BExIQ8BO5I5FU0NGE736C8VTK8GJ" localSheetId="13" hidden="1">Analysis Report All Items #REF!</definedName>
    <definedName name="BExIQ8BO5I5FU0NGE736C8VTK8GJ" hidden="1">Analysis Report All Items #REF!</definedName>
    <definedName name="BExIQAQ09GU63H8DHU1LAI2GZ5V2" localSheetId="13" hidden="1">Analysis Report All Items #REF!</definedName>
    <definedName name="BExIQAQ09GU63H8DHU1LAI2GZ5V2" hidden="1">Analysis Report All Items #REF!</definedName>
    <definedName name="BExIQEX12965HY8XMZ6QLFTT2T0B" hidden="1">#N/A</definedName>
    <definedName name="BExIQG9OO2KKBOWTMD1OXY36TEGA" localSheetId="13" hidden="1">#REF!</definedName>
    <definedName name="BExIQG9OO2KKBOWTMD1OXY36TEGA" hidden="1">#REF!</definedName>
    <definedName name="BExIQI2E3KF9152X3YIVOWX6O012" localSheetId="13" hidden="1">Analysis Report All #REF!</definedName>
    <definedName name="BExIQI2E3KF9152X3YIVOWX6O012" hidden="1">Analysis Report All #REF!</definedName>
    <definedName name="BExIQX1W59V670QX7FRT24RJWBE6" localSheetId="13" hidden="1">Operating #REF!</definedName>
    <definedName name="BExIQX1W59V670QX7FRT24RJWBE6" hidden="1">Operating #REF!</definedName>
    <definedName name="BExIQX1XBB31HZTYEEVOBSE3C5A6" localSheetId="13" hidden="1">#REF!</definedName>
    <definedName name="BExIQX1XBB31HZTYEEVOBSE3C5A6" hidden="1">#REF!</definedName>
    <definedName name="BExIR2ALYRP9FW99DK2084J7IIDC" localSheetId="13" hidden="1">#REF!</definedName>
    <definedName name="BExIR2ALYRP9FW99DK2084J7IIDC" hidden="1">#REF!</definedName>
    <definedName name="BExIR7E2QRIWPA54B9QAOOAJ5TP4" localSheetId="13" hidden="1">Analysis Report All #REF!</definedName>
    <definedName name="BExIR7E2QRIWPA54B9QAOOAJ5TP4" hidden="1">Analysis Report All #REF!</definedName>
    <definedName name="BExIR96SPW24F68B9UEBKZZDPL39" hidden="1">#N/A</definedName>
    <definedName name="BExIRAORYG8KRPZFL6L0G384BHDG" localSheetId="13" hidden="1">Analysis Report All #REF!</definedName>
    <definedName name="BExIRAORYG8KRPZFL6L0G384BHDG" hidden="1">Analysis Report All #REF!</definedName>
    <definedName name="BExIRN9VU5MID4BI4OD5D0JXCEF2" localSheetId="13" hidden="1">Analysis Report All #REF!</definedName>
    <definedName name="BExIRN9VU5MID4BI4OD5D0JXCEF2" hidden="1">Analysis Report All #REF!</definedName>
    <definedName name="BExIRQQ1XGLBPAITG53W5ZTUMN3P" localSheetId="13" hidden="1">Net #REF!</definedName>
    <definedName name="BExIRQQ1XGLBPAITG53W5ZTUMN3P" hidden="1">Net #REF!</definedName>
    <definedName name="BExIS1D0AN4YG5512W7Z2F10B4O8" localSheetId="13" hidden="1">Analysis Report All #REF!</definedName>
    <definedName name="BExIS1D0AN4YG5512W7Z2F10B4O8" hidden="1">Analysis Report All #REF!</definedName>
    <definedName name="BExIS77BJDDK18PGI9DSEYZPIL7P" localSheetId="13" hidden="1">#REF!</definedName>
    <definedName name="BExIS77BJDDK18PGI9DSEYZPIL7P" hidden="1">#REF!</definedName>
    <definedName name="BExIS7Y9QYDTBUER10DHHJ3617YP" hidden="1">#REF!</definedName>
    <definedName name="BExISC5B700MZUBFTQ9K4IKTF7HR" hidden="1">#REF!</definedName>
    <definedName name="BExISCWCAR1OE5LDGJMG7ZNS5828" localSheetId="13" hidden="1">Analysis Report All #REF!</definedName>
    <definedName name="BExISCWCAR1OE5LDGJMG7ZNS5828" hidden="1">Analysis Report All #REF!</definedName>
    <definedName name="BExISE8T0L944QVSROCJTEX645X3" localSheetId="13" hidden="1">Net #REF!</definedName>
    <definedName name="BExISE8T0L944QVSROCJTEX645X3" hidden="1">Net #REF!</definedName>
    <definedName name="BExISFQR9AYSIO08FIBJW9G690FU" localSheetId="13" hidden="1">List of Journal #REF!</definedName>
    <definedName name="BExISFQR9AYSIO08FIBJW9G690FU" hidden="1">List of Journal #REF!</definedName>
    <definedName name="BExISQDUP690S78768EK8P93KRS2" localSheetId="13" hidden="1">Personnel in #REF!</definedName>
    <definedName name="BExISQDUP690S78768EK8P93KRS2" hidden="1">Personnel in #REF!</definedName>
    <definedName name="BExISQJ6KNZ63F1U6T2YVYG2Q5G8" localSheetId="13" hidden="1">Order #REF!</definedName>
    <definedName name="BExISQJ6KNZ63F1U6T2YVYG2Q5G8" hidden="1">Order #REF!</definedName>
    <definedName name="BExISRFKJYUZ4AKW44IJF7RF9Y90" localSheetId="13" hidden="1">#REF!</definedName>
    <definedName name="BExISRFKJYUZ4AKW44IJF7RF9Y90" hidden="1">#REF!</definedName>
    <definedName name="BExISVHAOSHJ0K9JU2AJ0SHBWXGR" localSheetId="13" hidden="1">Trade Working #REF!</definedName>
    <definedName name="BExISVHAOSHJ0K9JU2AJ0SHBWXGR" hidden="1">Trade Working #REF!</definedName>
    <definedName name="BExIT1MK8TBAK3SNP36A8FKDQSOK" localSheetId="13" hidden="1">#REF!</definedName>
    <definedName name="BExIT1MK8TBAK3SNP36A8FKDQSOK" hidden="1">#REF!</definedName>
    <definedName name="BExIT2ISB4P7HX84HLFXF3W2Y567" localSheetId="13" hidden="1">Analysis Report All #REF!</definedName>
    <definedName name="BExIT2ISB4P7HX84HLFXF3W2Y567" hidden="1">Analysis Report All #REF!</definedName>
    <definedName name="BExIT40QD8AMD6CYZ17X5EJ6W7MA" localSheetId="13" hidden="1">#REF!</definedName>
    <definedName name="BExIT40QD8AMD6CYZ17X5EJ6W7MA" hidden="1">#REF!</definedName>
    <definedName name="BExIT5IOZLN6CG0JHUVABWZJTBYV" hidden="1">#N/A</definedName>
    <definedName name="BExITRJSJ8EOEU46CIIMPXIKZXG3" localSheetId="13" hidden="1">List of Journal #REF!</definedName>
    <definedName name="BExITRJSJ8EOEU46CIIMPXIKZXG3" hidden="1">List of Journal #REF!</definedName>
    <definedName name="BExITU8VU6VCJDB61BJLGENEKHRS" localSheetId="13" hidden="1">Analysis Report All #REF!</definedName>
    <definedName name="BExITU8VU6VCJDB61BJLGENEKHRS" hidden="1">Analysis Report All #REF!</definedName>
    <definedName name="BExITUP0GKU4LWGX9LFR7IZP8EJO" localSheetId="13" hidden="1">Operating #REF!</definedName>
    <definedName name="BExITUP0GKU4LWGX9LFR7IZP8EJO" hidden="1">Operating #REF!</definedName>
    <definedName name="BExIUH67D5HNT46X1K6A678V0MI1" localSheetId="13" hidden="1">Analysis Report All #REF!</definedName>
    <definedName name="BExIUH67D5HNT46X1K6A678V0MI1" hidden="1">Analysis Report All #REF!</definedName>
    <definedName name="BExIUHMC8XFNOV7EB84LCMRMHJSV" localSheetId="13" hidden="1">Balance #REF!</definedName>
    <definedName name="BExIUHMC8XFNOV7EB84LCMRMHJSV" hidden="1">Balance #REF!</definedName>
    <definedName name="BExIUPEU55BIG3736LXCYXKGC16I" localSheetId="13" hidden="1">Analysis Report All #REF!</definedName>
    <definedName name="BExIUPEU55BIG3736LXCYXKGC16I" hidden="1">Analysis Report All #REF!</definedName>
    <definedName name="BExIUPPMP04EF9549OHBJJJ0YYOG" localSheetId="13" hidden="1">Analysis Report All #REF!</definedName>
    <definedName name="BExIUPPMP04EF9549OHBJJJ0YYOG" hidden="1">Analysis Report All #REF!</definedName>
    <definedName name="BExIURIEHUHLZL0NJ35OMC5LIQP8" localSheetId="13" hidden="1">Analysis Report All #REF!</definedName>
    <definedName name="BExIURIEHUHLZL0NJ35OMC5LIQP8" hidden="1">Analysis Report All #REF!</definedName>
    <definedName name="BExIUTB5OAAXYW0OFMP0PS40SPOB" localSheetId="13" hidden="1">#REF!</definedName>
    <definedName name="BExIUTB5OAAXYW0OFMP0PS40SPOB" hidden="1">#REF!</definedName>
    <definedName name="BExIUYPDT1AM6MWGWQS646PIZIWC" hidden="1">#REF!</definedName>
    <definedName name="BExIV07A6JFYAUX55FRZF9BGDGFZ" localSheetId="13" hidden="1">Analysis Report All #REF!</definedName>
    <definedName name="BExIV07A6JFYAUX55FRZF9BGDGFZ" hidden="1">Analysis Report All #REF!</definedName>
    <definedName name="BExIV3HY4S0YRV1F7XEMF2YHAR2I" localSheetId="13" hidden="1">#REF!</definedName>
    <definedName name="BExIV3HY4S0YRV1F7XEMF2YHAR2I" hidden="1">#REF!</definedName>
    <definedName name="BExIV6HUZFRIFLXW2SICKGTAH1PV" hidden="1">#REF!</definedName>
    <definedName name="BExIVC6WZMHRBRGIBUVX0CO2RK05" hidden="1">#REF!</definedName>
    <definedName name="BExIVGOPOKZYPZ8X9I0A18Z47GN5" hidden="1">#N/A</definedName>
    <definedName name="BExIVMOIPSEWSIHIDDLOXESQ28A0" hidden="1">#REF!</definedName>
    <definedName name="BExIVP2U2FVND2UQ0MQUNHA8XD12" localSheetId="13" hidden="1">Analysis Report All #REF!</definedName>
    <definedName name="BExIVP2U2FVND2UQ0MQUNHA8XD12" hidden="1">Analysis Report All #REF!</definedName>
    <definedName name="BExIVQVKLMGSRYT1LFZH0KUIA4OR" localSheetId="13" hidden="1">#REF!</definedName>
    <definedName name="BExIVQVKLMGSRYT1LFZH0KUIA4OR" hidden="1">#REF!</definedName>
    <definedName name="BExIWCAZC598Y87W1AHY0LMKS46C" localSheetId="13" hidden="1">Group Balance #REF!</definedName>
    <definedName name="BExIWCAZC598Y87W1AHY0LMKS46C" hidden="1">Group Balance #REF!</definedName>
    <definedName name="BExIWHP75DH59F12NNSPO9DDUT8T" localSheetId="13" hidden="1">#REF!</definedName>
    <definedName name="BExIWHP75DH59F12NNSPO9DDUT8T" hidden="1">#REF!</definedName>
    <definedName name="BExIWKE9MGIDWORBI43AWTUNYFAN" localSheetId="13" hidden="1">#REF!</definedName>
    <definedName name="BExIWKE9MGIDWORBI43AWTUNYFAN" hidden="1">#REF!</definedName>
    <definedName name="BExIWLLFQ1GI6NPZ6NFSLP6JU1Y0" localSheetId="13" hidden="1">Operating #REF!</definedName>
    <definedName name="BExIWLLFQ1GI6NPZ6NFSLP6JU1Y0" hidden="1">Operating #REF!</definedName>
    <definedName name="BExIWXKZEOHTP5R8UF43BE9O24P4" localSheetId="13" hidden="1">Net #REF!</definedName>
    <definedName name="BExIWXKZEOHTP5R8UF43BE9O24P4" hidden="1">Net #REF!</definedName>
    <definedName name="BExIX5OAP9KSUE5SIZCW9P39Q4WE" localSheetId="13" hidden="1">#REF!</definedName>
    <definedName name="BExIX5OAP9KSUE5SIZCW9P39Q4WE" hidden="1">#REF!</definedName>
    <definedName name="BExIX76AH8RTG2YWJWQWGSN83HPY" localSheetId="13" hidden="1">#REF!</definedName>
    <definedName name="BExIX76AH8RTG2YWJWQWGSN83HPY" hidden="1">#REF!</definedName>
    <definedName name="BExIX8DGMQU8VP7R87BVJWLE5M0N" hidden="1">#REF!</definedName>
    <definedName name="BExIXF9KT9HSKP35BS5G4V8ALZCO" hidden="1">#REF!</definedName>
    <definedName name="BExIXL3WT3901ZNYYH8AWMI02XZU" hidden="1">#N/A</definedName>
    <definedName name="BExIXNNP0ALPYAAN70E27VDR1EUH" localSheetId="13" hidden="1">Order #REF!</definedName>
    <definedName name="BExIXNNP0ALPYAAN70E27VDR1EUH" hidden="1">Order #REF!</definedName>
    <definedName name="BExIXOELMP14A2HYCKS25WBOX5X1" localSheetId="13" hidden="1">Analysis Report All #REF!</definedName>
    <definedName name="BExIXOELMP14A2HYCKS25WBOX5X1" hidden="1">Analysis Report All #REF!</definedName>
    <definedName name="BExIXQCT4HDH0ZGP88H9D6FTG724" localSheetId="13" hidden="1">#REF!</definedName>
    <definedName name="BExIXQCT4HDH0ZGP88H9D6FTG724" hidden="1">#REF!</definedName>
    <definedName name="BExIXVWCD76IXT80OMBW0AR1BVG7" localSheetId="13" hidden="1">Analysis Report All #REF!</definedName>
    <definedName name="BExIXVWCD76IXT80OMBW0AR1BVG7" hidden="1">Analysis Report All #REF!</definedName>
    <definedName name="BExIXZ71HOOU15XINMRDMQF459SY" localSheetId="13" hidden="1">#REF!</definedName>
    <definedName name="BExIXZ71HOOU15XINMRDMQF459SY" hidden="1">#REF!</definedName>
    <definedName name="BExIY5XWS1C6CORGCIDOKY0C0GPF" localSheetId="13" hidden="1">Group Balance #REF!</definedName>
    <definedName name="BExIY5XWS1C6CORGCIDOKY0C0GPF" hidden="1">Group Balance #REF!</definedName>
    <definedName name="BExIY6ZK288PR9A3MB60B5LLPOF9" localSheetId="13" hidden="1">Analysis Report All #REF!</definedName>
    <definedName name="BExIY6ZK288PR9A3MB60B5LLPOF9" hidden="1">Analysis Report All #REF!</definedName>
    <definedName name="BExIY7VY0W25SO08UY3U1PF2HB25" localSheetId="13" hidden="1">Order #REF!</definedName>
    <definedName name="BExIY7VY0W25SO08UY3U1PF2HB25" hidden="1">Order #REF!</definedName>
    <definedName name="BExIYBHFQAQZD8ZCE4SO69JM1B5A" localSheetId="13" hidden="1">#REF!</definedName>
    <definedName name="BExIYBHFQAQZD8ZCE4SO69JM1B5A" hidden="1">#REF!</definedName>
    <definedName name="BExIYJVIQ0J4101F36V9KYUXW64T" localSheetId="13" hidden="1">Analysis Report All #REF!</definedName>
    <definedName name="BExIYJVIQ0J4101F36V9KYUXW64T" hidden="1">Analysis Report All #REF!</definedName>
    <definedName name="BExIYTBBBZO7B5AFS5ATKRQKNZOQ" localSheetId="13" hidden="1">#REF!</definedName>
    <definedName name="BExIYTBBBZO7B5AFS5ATKRQKNZOQ" hidden="1">#REF!</definedName>
    <definedName name="BExIZFHPPRWQ5CZ88IZ8QT5IPIJ6" hidden="1">#REF!</definedName>
    <definedName name="BExIZGE4LXPOKBIWA5ZJS8VCXUDI" localSheetId="13" hidden="1">Analysis Report All #REF!</definedName>
    <definedName name="BExIZGE4LXPOKBIWA5ZJS8VCXUDI" hidden="1">Analysis Report All #REF!</definedName>
    <definedName name="BExIZPJ9GPQLCMYT1W1A0ISPV7D9" localSheetId="13" hidden="1">Group #REF!</definedName>
    <definedName name="BExIZPJ9GPQLCMYT1W1A0ISPV7D9" hidden="1">Group #REF!</definedName>
    <definedName name="BExIZPZDHC8HGER83WHCZAHOX7LK" localSheetId="13" hidden="1">#REF!</definedName>
    <definedName name="BExIZPZDHC8HGER83WHCZAHOX7LK" hidden="1">#REF!</definedName>
    <definedName name="BExJ01YY4BXH5X4S47YA4DE9ONXO" localSheetId="13" hidden="1">#REF!</definedName>
    <definedName name="BExJ01YY4BXH5X4S47YA4DE9ONXO" hidden="1">#REF!</definedName>
    <definedName name="BExJ02Q1F122YPNMMI7HO2GG97V5" localSheetId="13" hidden="1">Balance #REF!</definedName>
    <definedName name="BExJ02Q1F122YPNMMI7HO2GG97V5" hidden="1">Balance #REF!</definedName>
    <definedName name="BExJ072EDRHJGJH73HLOME4F3P4J" hidden="1">#N/A</definedName>
    <definedName name="BExJ08KCLESSXSZG4MOZDCNOTQMT" localSheetId="13" hidden="1">List of Journal #REF!</definedName>
    <definedName name="BExJ08KCLESSXSZG4MOZDCNOTQMT" hidden="1">List of Journal #REF!</definedName>
    <definedName name="BExJ0DT97ONBM5BU5KFXDVZ4P3YE" localSheetId="13" hidden="1">Operating #REF!</definedName>
    <definedName name="BExJ0DT97ONBM5BU5KFXDVZ4P3YE" hidden="1">Operating #REF!</definedName>
    <definedName name="BExJ1DXALN23JUAKLPS3NJVT9SCM" localSheetId="13" hidden="1">#REF!</definedName>
    <definedName name="BExJ1DXALN23JUAKLPS3NJVT9SCM" hidden="1">#REF!</definedName>
    <definedName name="BExKCEUWEXHEBEO5XJ33WBLHCVNW" localSheetId="13" hidden="1">Trade Working #REF!</definedName>
    <definedName name="BExKCEUWEXHEBEO5XJ33WBLHCVNW" hidden="1">Trade Working #REF!</definedName>
    <definedName name="BExKD88CJ67E5H8C7TP1T4A2T9MX" localSheetId="13" hidden="1">Trade Working #REF!</definedName>
    <definedName name="BExKD88CJ67E5H8C7TP1T4A2T9MX" hidden="1">Trade Working #REF!</definedName>
    <definedName name="BExKDA12YXV3QANAAEEVGQ2U1Q50" localSheetId="13" hidden="1">#REF!</definedName>
    <definedName name="BExKDA12YXV3QANAAEEVGQ2U1Q50" hidden="1">#REF!</definedName>
    <definedName name="BExKDKO0W4AGQO1V7K6Q4VM750FT" localSheetId="13" hidden="1">#REF!</definedName>
    <definedName name="BExKDKO0W4AGQO1V7K6Q4VM750FT" hidden="1">#REF!</definedName>
    <definedName name="BExKDLF10G7W77J87QWH3ZGLUCLW" hidden="1">#REF!</definedName>
    <definedName name="BExKED507A5UUXM3PQVKDLJSAR8W" localSheetId="13" hidden="1">Operating #REF!</definedName>
    <definedName name="BExKED507A5UUXM3PQVKDLJSAR8W" hidden="1">Operating #REF!</definedName>
    <definedName name="BExKEDFSLL8BEX6TMBFAHPM9SPEG" localSheetId="13" hidden="1">Group Balance #REF!</definedName>
    <definedName name="BExKEDFSLL8BEX6TMBFAHPM9SPEG" hidden="1">Group Balance #REF!</definedName>
    <definedName name="BExKELTY64EAXF65WON3D2ZW5QCA" localSheetId="13" hidden="1">Analysis Report All #REF!</definedName>
    <definedName name="BExKELTY64EAXF65WON3D2ZW5QCA" hidden="1">Analysis Report All #REF!</definedName>
    <definedName name="BExKEODPKIREZKLQICGCAV0BVT9D" hidden="1">#N/A</definedName>
    <definedName name="BExKEOOIBMP7N8033EY2CJYCBX6H" localSheetId="13" hidden="1">#REF!</definedName>
    <definedName name="BExKEOOIBMP7N8033EY2CJYCBX6H" hidden="1">#REF!</definedName>
    <definedName name="BExKEUZ2T08ELUIXH56WMOFSOZ9M" hidden="1">#REF!</definedName>
    <definedName name="BExKF0TE84XI8SHH4MLXHDGQFX97" localSheetId="13" hidden="1">List of Journal #REF!</definedName>
    <definedName name="BExKF0TE84XI8SHH4MLXHDGQFX97" hidden="1">List of Journal #REF!</definedName>
    <definedName name="BExKF1476PQQJKISVOZ5HXEDC06Y" localSheetId="13" hidden="1">Business EBIT #REF!</definedName>
    <definedName name="BExKF1476PQQJKISVOZ5HXEDC06Y" hidden="1">Business EBIT #REF!</definedName>
    <definedName name="BExKF97IORORCTVUHEQVH880O21W" localSheetId="13" hidden="1">Order #REF!</definedName>
    <definedName name="BExKF97IORORCTVUHEQVH880O21W" hidden="1">Order #REF!</definedName>
    <definedName name="BExKFA3VI1CZK21SM0N3LZWT9LA1" localSheetId="13" hidden="1">#REF!</definedName>
    <definedName name="BExKFA3VI1CZK21SM0N3LZWT9LA1" hidden="1">#REF!</definedName>
    <definedName name="BExKFINBFV5J2NFRCL4YUO3YF0ZE" localSheetId="13" hidden="1">#REF!</definedName>
    <definedName name="BExKFINBFV5J2NFRCL4YUO3YF0ZE" hidden="1">#REF!</definedName>
    <definedName name="BExKFJECWUEYCDH8CRSJ8HO42VNS" localSheetId="13" hidden="1">Balance #REF!</definedName>
    <definedName name="BExKFJECWUEYCDH8CRSJ8HO42VNS" hidden="1">Balance #REF!</definedName>
    <definedName name="BExKFL73BRCCBW7SAHY266HKRLZG" localSheetId="13" hidden="1">#REF!</definedName>
    <definedName name="BExKFL73BRCCBW7SAHY266HKRLZG" hidden="1">#REF!</definedName>
    <definedName name="BExKFMZTD8E8TQ59HM5N2SMYVAFG" localSheetId="13" hidden="1">Analysis Report All #REF!</definedName>
    <definedName name="BExKFMZTD8E8TQ59HM5N2SMYVAFG" hidden="1">Analysis Report All #REF!</definedName>
    <definedName name="BExKFP8OGGEVIACL7E6W8VH2I58F" localSheetId="13" hidden="1">#REF!</definedName>
    <definedName name="BExKFP8OGGEVIACL7E6W8VH2I58F" hidden="1">#REF!</definedName>
    <definedName name="BExKG013T3I861JHCM7XGWOM13X2" hidden="1">#REF!</definedName>
    <definedName name="BExKG3H92J3VWFOL9N79J2HQB2MT" hidden="1">#REF!</definedName>
    <definedName name="BExKG54INQW3XC0G791ZOUWYY20B" hidden="1">#REF!</definedName>
    <definedName name="BExKG5A0UIQD510Y8JWNT5H9DVZ3" hidden="1">#REF!</definedName>
    <definedName name="BExKG6X9VGSTVJTS7X4Y86COB0QP" localSheetId="13" hidden="1">Check Closing #REF!</definedName>
    <definedName name="BExKG6X9VGSTVJTS7X4Y86COB0QP" hidden="1">Check Closing #REF!</definedName>
    <definedName name="BExKG7DHTT91BWWBB2QI2P3YJ5K4" hidden="1">#N/A</definedName>
    <definedName name="BExKGA2M8GEPGC6VT96NQ364JLR8" localSheetId="13" hidden="1">List of Journal #REF!</definedName>
    <definedName name="BExKGA2M8GEPGC6VT96NQ364JLR8" hidden="1">List of Journal #REF!</definedName>
    <definedName name="BExKGF0L44S78D33WMQ1A75TRKB9" localSheetId="13" hidden="1">#REF!</definedName>
    <definedName name="BExKGF0L44S78D33WMQ1A75TRKB9" hidden="1">#REF!</definedName>
    <definedName name="BExKGF633NGFNWRR5UFS41NPN5FZ" localSheetId="13" hidden="1">Order #REF!</definedName>
    <definedName name="BExKGF633NGFNWRR5UFS41NPN5FZ" hidden="1">Order #REF!</definedName>
    <definedName name="BExKGIWUETX97WQGD7PCSYEPXYZF" localSheetId="13" hidden="1">Operating #REF!</definedName>
    <definedName name="BExKGIWUETX97WQGD7PCSYEPXYZF" hidden="1">Operating #REF!</definedName>
    <definedName name="BExKGNK5YGKP0YHHTAAOV17Z9EIM" localSheetId="13" hidden="1">#REF!</definedName>
    <definedName name="BExKGNK5YGKP0YHHTAAOV17Z9EIM" hidden="1">#REF!</definedName>
    <definedName name="BExKGO0B83U1C3IKSDKWEXAQGESY" localSheetId="13" hidden="1">#REF!</definedName>
    <definedName name="BExKGO0B83U1C3IKSDKWEXAQGESY" hidden="1">#REF!</definedName>
    <definedName name="BExKGQK2COUFK62S6L64W90MHPDI" hidden="1">#REF!</definedName>
    <definedName name="BExKGR069ORDS3I7DSJONQUT1N5L" hidden="1">#N/A</definedName>
    <definedName name="BExKGRLRN7OEK0ZWW8ST89TWXC9E" localSheetId="13" hidden="1">Analysis Report All #REF!</definedName>
    <definedName name="BExKGRLRN7OEK0ZWW8ST89TWXC9E" hidden="1">Analysis Report All #REF!</definedName>
    <definedName name="BExKGUQYDO61DI6UVT2AYANNASAO" localSheetId="13" hidden="1">Operating #REF!</definedName>
    <definedName name="BExKGUQYDO61DI6UVT2AYANNASAO" hidden="1">Operating #REF!</definedName>
    <definedName name="BExKGW3MEUNL5KGQAKD8XODR2Q9U" localSheetId="13" hidden="1">Balance #REF!</definedName>
    <definedName name="BExKGW3MEUNL5KGQAKD8XODR2Q9U" hidden="1">Balance #REF!</definedName>
    <definedName name="BExKH7MX5XSF8YNHPZ83APYC29JD" localSheetId="13" hidden="1">Operating #REF!</definedName>
    <definedName name="BExKH7MX5XSF8YNHPZ83APYC29JD" hidden="1">Operating #REF!</definedName>
    <definedName name="BExKHCFKOWFHO2WW0N7Y5XDXEWAO" localSheetId="13" hidden="1">#REF!</definedName>
    <definedName name="BExKHCFKOWFHO2WW0N7Y5XDXEWAO" hidden="1">#REF!</definedName>
    <definedName name="BExKHDBXVEBQOFEQGVY52AZIBFFQ" localSheetId="13" hidden="1">#REF!</definedName>
    <definedName name="BExKHDBXVEBQOFEQGVY52AZIBFFQ" hidden="1">#REF!</definedName>
    <definedName name="BExKHKDK2PRBCUJS8TEDP8K3VODQ" hidden="1">#REF!</definedName>
    <definedName name="BExKHPM9XA0ADDK7TUR0N38EXWEP" hidden="1">#REF!</definedName>
    <definedName name="BExKHQDCUQWHDY0QNWE627FD8TKH" localSheetId="13" hidden="1">List of Journal #REF!</definedName>
    <definedName name="BExKHQDCUQWHDY0QNWE627FD8TKH" hidden="1">List of Journal #REF!</definedName>
    <definedName name="BExKHUKF18YSBF5ONF5FN7WCAWQE" localSheetId="13" hidden="1">Analysis Report All #REF!</definedName>
    <definedName name="BExKHUKF18YSBF5ONF5FN7WCAWQE" hidden="1">Analysis Report All #REF!</definedName>
    <definedName name="BExKHXUXB1C1A22XLX8GCI30TFPA" localSheetId="13" hidden="1">#REF!</definedName>
    <definedName name="BExKHXUXB1C1A22XLX8GCI30TFPA" hidden="1">#REF!</definedName>
    <definedName name="BExKHYM0OIBV8UHO26WXH6ATYQP4" localSheetId="13" hidden="1">Balance #REF!</definedName>
    <definedName name="BExKHYM0OIBV8UHO26WXH6ATYQP4" hidden="1">Balance #REF!</definedName>
    <definedName name="BExKI27FQYTWNKYYBPJIMW7YRKTV" localSheetId="13" hidden="1">Balance #REF!</definedName>
    <definedName name="BExKI27FQYTWNKYYBPJIMW7YRKTV" hidden="1">Balance #REF!</definedName>
    <definedName name="BExKI2NKKLZCLGR26LIAUT2LV6KM" localSheetId="13" hidden="1">Analysis Report All #REF!</definedName>
    <definedName name="BExKI2NKKLZCLGR26LIAUT2LV6KM" hidden="1">Analysis Report All #REF!</definedName>
    <definedName name="BExKI2T0L2RN7B94JP2LWUYQE1FP" localSheetId="13" hidden="1">Operating #REF!</definedName>
    <definedName name="BExKI2T0L2RN7B94JP2LWUYQE1FP" hidden="1">Operating #REF!</definedName>
    <definedName name="BExKIB75NWDZ7SJDQ7FSY6G38EXY" localSheetId="13" hidden="1">Analysis Report All #REF!</definedName>
    <definedName name="BExKIB75NWDZ7SJDQ7FSY6G38EXY" hidden="1">Analysis Report All #REF!</definedName>
    <definedName name="BExKIBY2KJHGJHMGAL13SZE791TJ" localSheetId="13" hidden="1">#REF!</definedName>
    <definedName name="BExKIBY2KJHGJHMGAL13SZE791TJ" hidden="1">#REF!</definedName>
    <definedName name="BExKIGQV6TXIZG039HBOJU62WP2U" hidden="1">#REF!</definedName>
    <definedName name="BExKILE008SF3KTAN8WML3XKI1NZ" hidden="1">#REF!</definedName>
    <definedName name="BExKIW0YDFAMCMNL0MIM3MKKRDDR" localSheetId="13" hidden="1">Analysis Report All #REF!</definedName>
    <definedName name="BExKIW0YDFAMCMNL0MIM3MKKRDDR" hidden="1">Analysis Report All #REF!</definedName>
    <definedName name="BExKIYVIV3FSNYYGDPORWNDREEKR" localSheetId="13" hidden="1">Net #REF!</definedName>
    <definedName name="BExKIYVIV3FSNYYGDPORWNDREEKR" hidden="1">Net #REF!</definedName>
    <definedName name="BExKJ49QQO5URJSK5GJDU0UTTK7Y" hidden="1">#N/A</definedName>
    <definedName name="BExKJ97PQM4GVPM03VXKCSHF8BQF" localSheetId="13" hidden="1">Gross Profit bef. Distr. #REF!</definedName>
    <definedName name="BExKJ97PQM4GVPM03VXKCSHF8BQF" hidden="1">Gross Profit bef. Distr. #REF!</definedName>
    <definedName name="BExKJGEMUFJ96MFUSWK8WAJW9XZU" localSheetId="13" hidden="1">Analysis Report All #REF!</definedName>
    <definedName name="BExKJGEMUFJ96MFUSWK8WAJW9XZU" hidden="1">Analysis Report All #REF!</definedName>
    <definedName name="BExKJK5ME8KB7HA0180L7OUZDDGV" localSheetId="13" hidden="1">#REF!</definedName>
    <definedName name="BExKJK5ME8KB7HA0180L7OUZDDGV" hidden="1">#REF!</definedName>
    <definedName name="BExKJRCE54GJUPI35WUDG32KS138" hidden="1">#N/A</definedName>
    <definedName name="BExKJUSJPFUIK20FTVAFJWR2OUYX" hidden="1">#REF!</definedName>
    <definedName name="BExKK84M0EQ8JYX9H8YIO97NU6SH" localSheetId="13" hidden="1">Analysis Report All #REF!</definedName>
    <definedName name="BExKK84M0EQ8JYX9H8YIO97NU6SH" hidden="1">Analysis Report All #REF!</definedName>
    <definedName name="BExKK8VO35I8ECXSS6PDX0DS860V" localSheetId="13" hidden="1">Analysis Report All #REF!</definedName>
    <definedName name="BExKK8VO35I8ECXSS6PDX0DS860V" hidden="1">Analysis Report All #REF!</definedName>
    <definedName name="BExKK8VP5RS3D0UXZVKA37C4SYBP" localSheetId="13" hidden="1">#REF!</definedName>
    <definedName name="BExKK8VP5RS3D0UXZVKA37C4SYBP" hidden="1">#REF!</definedName>
    <definedName name="BExKKIM9NPF6B3SPMPIQB27HQME4" hidden="1">#REF!</definedName>
    <definedName name="BExKKPD3F7YS2YQ6SP6IE2YFXXTU" hidden="1">#N/A</definedName>
    <definedName name="BExKKVYHSVY0BQE32I98O1SPLGN3" localSheetId="13" hidden="1">Analysis Report All #REF!</definedName>
    <definedName name="BExKKVYHSVY0BQE32I98O1SPLGN3" hidden="1">Analysis Report All #REF!</definedName>
    <definedName name="BExKKWK145SN9IY4TII9TTPXWJOS" localSheetId="13" hidden="1">Net #REF!</definedName>
    <definedName name="BExKKWK145SN9IY4TII9TTPXWJOS" hidden="1">Net #REF!</definedName>
    <definedName name="BExKKX05KCZZZPKOR1NE5A8RGVT4" localSheetId="13" hidden="1">#REF!</definedName>
    <definedName name="BExKKX05KCZZZPKOR1NE5A8RGVT4" hidden="1">#REF!</definedName>
    <definedName name="BExKL3G870L59EXLBD78XLHMDN5H" localSheetId="13" hidden="1">Analysis Report All #REF!</definedName>
    <definedName name="BExKL3G870L59EXLBD78XLHMDN5H" hidden="1">Analysis Report All #REF!</definedName>
    <definedName name="BExKL53GK2D82DVHV8GSHAHBY5QO" localSheetId="13" hidden="1">#REF!</definedName>
    <definedName name="BExKL53GK2D82DVHV8GSHAHBY5QO" hidden="1">#REF!</definedName>
    <definedName name="BExKL6QW7E0MHHCHXPGYN18DRXTD" localSheetId="13" hidden="1">Balance #REF!</definedName>
    <definedName name="BExKL6QW7E0MHHCHXPGYN18DRXTD" hidden="1">Balance #REF!</definedName>
    <definedName name="BExKL7703QWQEKLDVVC3PEERUSWZ" localSheetId="13" hidden="1">Trade Working #REF!</definedName>
    <definedName name="BExKL7703QWQEKLDVVC3PEERUSWZ" hidden="1">Trade Working #REF!</definedName>
    <definedName name="BExKLA1EGJB4N0XXBXAWAZD3BDHG" localSheetId="13" hidden="1">Analysis Report All #REF!</definedName>
    <definedName name="BExKLA1EGJB4N0XXBXAWAZD3BDHG" hidden="1">Analysis Report All #REF!</definedName>
    <definedName name="BExKLH31QOQIA4264POWOQ53MVNP" localSheetId="13" hidden="1">Analysis Report All #REF!</definedName>
    <definedName name="BExKLH31QOQIA4264POWOQ53MVNP" hidden="1">Analysis Report All #REF!</definedName>
    <definedName name="BExKLIA82SXX214DQOKSQLZ7WTGP" localSheetId="13" hidden="1">#REF!</definedName>
    <definedName name="BExKLIA82SXX214DQOKSQLZ7WTGP" hidden="1">#REF!</definedName>
    <definedName name="BExKLMHAMBK68M1QJLNQJJ8PPL3G" hidden="1">#REF!</definedName>
    <definedName name="BExKLQDKF5NDG4C5AIPJ3LLT1R59" localSheetId="13" hidden="1">Balance #REF!</definedName>
    <definedName name="BExKLQDKF5NDG4C5AIPJ3LLT1R59" hidden="1">Balance #REF!</definedName>
    <definedName name="BExKLYRO3U5AN5QTW9M4S4LDMN8K" localSheetId="13" hidden="1">#REF!</definedName>
    <definedName name="BExKLYRO3U5AN5QTW9M4S4LDMN8K" hidden="1">#REF!</definedName>
    <definedName name="BExKM8NPNKSGKZKYUK3UA2UCNC27" localSheetId="13" hidden="1">Analysis Report All #REF!</definedName>
    <definedName name="BExKM8NPNKSGKZKYUK3UA2UCNC27" hidden="1">Analysis Report All #REF!</definedName>
    <definedName name="BExKMLE6RF5I2ZHBY7Q85HJIMR5K" localSheetId="13" hidden="1">Gross Profit bef. Distr. #REF!</definedName>
    <definedName name="BExKMLE6RF5I2ZHBY7Q85HJIMR5K" hidden="1">Gross Profit bef. Distr. #REF!</definedName>
    <definedName name="BExKMUONQV6VCZ4KOCYAVM4G8S23" localSheetId="13" hidden="1">Check Closing #REF!</definedName>
    <definedName name="BExKMUONQV6VCZ4KOCYAVM4G8S23" hidden="1">Check Closing #REF!</definedName>
    <definedName name="BExKMWBX4EH3EYJ07UFEM08NB40Z" localSheetId="13" hidden="1">#REF!</definedName>
    <definedName name="BExKMWBX4EH3EYJ07UFEM08NB40Z" hidden="1">#REF!</definedName>
    <definedName name="BExKMZ15Z457XHJ0HRO34IXOHR7V" localSheetId="13" hidden="1">Net #REF!</definedName>
    <definedName name="BExKMZ15Z457XHJ0HRO34IXOHR7V" hidden="1">Net #REF!</definedName>
    <definedName name="BExKMZBTTIH8KC4QCHV3KGO91CUX" localSheetId="13" hidden="1">#REF!</definedName>
    <definedName name="BExKMZBTTIH8KC4QCHV3KGO91CUX" hidden="1">#REF!</definedName>
    <definedName name="BExKNCTBZTSY3MO42VU5PLV6YUHZ" localSheetId="13" hidden="1">#REF!</definedName>
    <definedName name="BExKNCTBZTSY3MO42VU5PLV6YUHZ" hidden="1">#REF!</definedName>
    <definedName name="BExKNOCTY7B5JKCVIWCDHTWDO91E" localSheetId="13" hidden="1">Analysis Report All #REF!</definedName>
    <definedName name="BExKNOCTY7B5JKCVIWCDHTWDO91E" hidden="1">Analysis Report All #REF!</definedName>
    <definedName name="BExKNV8UHVRGT2U8NYNU1ORY98AG" localSheetId="13" hidden="1">Personnel in #REF!</definedName>
    <definedName name="BExKNV8UHVRGT2U8NYNU1ORY98AG" hidden="1">Personnel in #REF!</definedName>
    <definedName name="BExKNZQUKQQG2Y97R74G4O4BJP1L" localSheetId="13" hidden="1">#REF!</definedName>
    <definedName name="BExKNZQUKQQG2Y97R74G4O4BJP1L" hidden="1">#REF!</definedName>
    <definedName name="BExKO01MXK16UFKKZZWVH28TK1D9" localSheetId="13" hidden="1">Analysis Report All #REF!</definedName>
    <definedName name="BExKO01MXK16UFKKZZWVH28TK1D9" hidden="1">Analysis Report All #REF!</definedName>
    <definedName name="BExKO2AHHSGNI1AZOIOW21KPXKPE" localSheetId="13" hidden="1">#REF!</definedName>
    <definedName name="BExKO2AHHSGNI1AZOIOW21KPXKPE" hidden="1">#REF!</definedName>
    <definedName name="BExKO2FXWJWC5IZLDN8JHYILQJ2N" hidden="1">#REF!</definedName>
    <definedName name="BExKO36TU7AWPC62PKKTX4THZG12" localSheetId="13" hidden="1">Analysis Report All #REF!</definedName>
    <definedName name="BExKO36TU7AWPC62PKKTX4THZG12" hidden="1">Analysis Report All #REF!</definedName>
    <definedName name="BExKO6SBFRQ1OL1QLTGQHUBCLGWH" localSheetId="13" hidden="1">Operating #REF!</definedName>
    <definedName name="BExKO6SBFRQ1OL1QLTGQHUBCLGWH" hidden="1">Operating #REF!</definedName>
    <definedName name="BExKOCS3PNYU4ZH5TX38QDWN3TP0" localSheetId="13" hidden="1">Analysis Report All #REF!</definedName>
    <definedName name="BExKOCS3PNYU4ZH5TX38QDWN3TP0" hidden="1">Analysis Report All #REF!</definedName>
    <definedName name="BExKOEA2LUNY127ZP2UZC5MH2O8I" localSheetId="13" hidden="1">Net #REF!</definedName>
    <definedName name="BExKOEA2LUNY127ZP2UZC5MH2O8I" hidden="1">Net #REF!</definedName>
    <definedName name="BExKOL0WAT0SMFQCCL518N5HX8ZF" localSheetId="13" hidden="1">Net #REF!</definedName>
    <definedName name="BExKOL0WAT0SMFQCCL518N5HX8ZF" hidden="1">Net #REF!</definedName>
    <definedName name="BExKOL67IEESNRCWZ6PXLTEPH7AG" localSheetId="13" hidden="1">Analysis Report All #REF!</definedName>
    <definedName name="BExKOL67IEESNRCWZ6PXLTEPH7AG" hidden="1">Analysis Report All #REF!</definedName>
    <definedName name="BExKOVID0F212G94VWKJQKUQASHL" localSheetId="13" hidden="1">#REF!</definedName>
    <definedName name="BExKOVID0F212G94VWKJQKUQASHL" hidden="1">#REF!</definedName>
    <definedName name="BExKP4STVDSB3HUV6CJNHU3W9LDS" localSheetId="13" hidden="1">Net #REF!</definedName>
    <definedName name="BExKP4STVDSB3HUV6CJNHU3W9LDS" hidden="1">Net #REF!</definedName>
    <definedName name="BExKP5P88JXK6Z2H1FK8U9C1VRXB" localSheetId="13" hidden="1">Operating #REF!</definedName>
    <definedName name="BExKP5P88JXK6Z2H1FK8U9C1VRXB" hidden="1">Operating #REF!</definedName>
    <definedName name="BExKP8ZWIBBSTNZOWNWG9FYHPRIF" localSheetId="13" hidden="1">Operating #REF!</definedName>
    <definedName name="BExKP8ZWIBBSTNZOWNWG9FYHPRIF" hidden="1">Operating #REF!</definedName>
    <definedName name="BExKPTOEMFP17A3URZWYWAFOC6JZ" localSheetId="13" hidden="1">Analysis Report All #REF!</definedName>
    <definedName name="BExKPTOEMFP17A3URZWYWAFOC6JZ" hidden="1">Analysis Report All #REF!</definedName>
    <definedName name="BExKQALWGALF1WCQNVA0J5ODBS4G" localSheetId="13" hidden="1">Operating #REF!</definedName>
    <definedName name="BExKQALWGALF1WCQNVA0J5ODBS4G" hidden="1">Operating #REF!</definedName>
    <definedName name="BExKQE7E2I25DCVP6VZT6GDRLCDK" localSheetId="13" hidden="1">#REF!</definedName>
    <definedName name="BExKQE7E2I25DCVP6VZT6GDRLCDK" hidden="1">#REF!</definedName>
    <definedName name="BExKQF98NE65T0JRALT2S7YJDTAR" localSheetId="13" hidden="1">Balance #REF!</definedName>
    <definedName name="BExKQF98NE65T0JRALT2S7YJDTAR" hidden="1">Balance #REF!</definedName>
    <definedName name="BExKQOEA7HV9U5DH9C8JXFD62EKH" localSheetId="13" hidden="1">#REF!</definedName>
    <definedName name="BExKQOEA7HV9U5DH9C8JXFD62EKH" hidden="1">#REF!</definedName>
    <definedName name="BExKQPLFADN9NE410W9LSHFQ6ZOL" hidden="1">#N/A</definedName>
    <definedName name="BExKQQN9LGEE68JDK7V6W91AREHZ" localSheetId="13" hidden="1">#REF!</definedName>
    <definedName name="BExKQQN9LGEE68JDK7V6W91AREHZ" hidden="1">#REF!</definedName>
    <definedName name="BExKQU39D9L8NC53RD21GKBDRFHX" localSheetId="13" hidden="1">Operating #REF!</definedName>
    <definedName name="BExKQU39D9L8NC53RD21GKBDRFHX" hidden="1">Operating #REF!</definedName>
    <definedName name="BExKQVL7HPOIZ4FHANDFMVOJLEPR" localSheetId="13" hidden="1">#REF!</definedName>
    <definedName name="BExKQVL7HPOIZ4FHANDFMVOJLEPR" hidden="1">#REF!</definedName>
    <definedName name="BExKR2BXFK85CWWDKMCLYUGHT1YH" localSheetId="13" hidden="1">#REF!</definedName>
    <definedName name="BExKR2BXFK85CWWDKMCLYUGHT1YH" hidden="1">#REF!</definedName>
    <definedName name="BExKR6Z8WF1GN838OX1X8IHUCT22" hidden="1">#REF!</definedName>
    <definedName name="BExKRF7UXQPVEUKD965BXRVP22VR" hidden="1">#N/A</definedName>
    <definedName name="BExKRKB9ZFLPE9V3Z4ICW5P9MHOU" hidden="1">#REF!</definedName>
    <definedName name="BExKRSJXAF2Z0V9W93BJYSLDWHCK" localSheetId="13" hidden="1">Analysis Report All #REF!</definedName>
    <definedName name="BExKRSJXAF2Z0V9W93BJYSLDWHCK" hidden="1">Analysis Report All #REF!</definedName>
    <definedName name="BExKRWAW9YDIF1HVTDB8UREBMDF1" localSheetId="13" hidden="1">Analysis Report All Items #REF!</definedName>
    <definedName name="BExKRWAW9YDIF1HVTDB8UREBMDF1" hidden="1">Analysis Report All Items #REF!</definedName>
    <definedName name="BExKS3HT7KZY40ESYY7GRXMG9VMS" localSheetId="13" hidden="1">Analysis Report All #REF!</definedName>
    <definedName name="BExKS3HT7KZY40ESYY7GRXMG9VMS" hidden="1">Analysis Report All #REF!</definedName>
    <definedName name="BExKSA37DZTCK6H13HPIKR0ZFVL8" localSheetId="13" hidden="1">#REF!</definedName>
    <definedName name="BExKSA37DZTCK6H13HPIKR0ZFVL8" hidden="1">#REF!</definedName>
    <definedName name="BExKSDOO6R9ZNGZ8MJSG0YK44ZEZ" localSheetId="13" hidden="1">Analysis Report All #REF!</definedName>
    <definedName name="BExKSDOO6R9ZNGZ8MJSG0YK44ZEZ" hidden="1">Analysis Report All #REF!</definedName>
    <definedName name="BExKSFMOMSZYDE0WNC94F40S6636" localSheetId="13" hidden="1">#REF!</definedName>
    <definedName name="BExKSFMOMSZYDE0WNC94F40S6636" hidden="1">#REF!</definedName>
    <definedName name="BExKSPO9BVUXWAZC9BY27H2P4H0Z" localSheetId="13" hidden="1">Analysis Report All #REF!</definedName>
    <definedName name="BExKSPO9BVUXWAZC9BY27H2P4H0Z" hidden="1">Analysis Report All #REF!</definedName>
    <definedName name="BExKSUBEQ7GKRKNWNHLK3DY3M5FV" localSheetId="13" hidden="1">Check Closing #REF!</definedName>
    <definedName name="BExKSUBEQ7GKRKNWNHLK3DY3M5FV" hidden="1">Check Closing #REF!</definedName>
    <definedName name="BExKSX60G1MUS689FXIGYP2F7C62" localSheetId="13" hidden="1">#REF!</definedName>
    <definedName name="BExKSX60G1MUS689FXIGYP2F7C62" hidden="1">#REF!</definedName>
    <definedName name="BExKT0LZY94UU70YGY3RN7ZYL30X" localSheetId="13" hidden="1">Operating #REF!</definedName>
    <definedName name="BExKT0LZY94UU70YGY3RN7ZYL30X" hidden="1">Operating #REF!</definedName>
    <definedName name="BExKT3GJFNGAM09H5F615E36A38C" localSheetId="13" hidden="1">#REF!</definedName>
    <definedName name="BExKT3GJFNGAM09H5F615E36A38C" hidden="1">#REF!</definedName>
    <definedName name="BExKTLL8O8UHSMU3C94G0UGTVSRY" localSheetId="13" hidden="1">Trade Working #REF!</definedName>
    <definedName name="BExKTLL8O8UHSMU3C94G0UGTVSRY" hidden="1">Trade Working #REF!</definedName>
    <definedName name="BExKTPSBXDA6IWQJZ7JRIJOXWKIP" localSheetId="13" hidden="1">Order #REF!</definedName>
    <definedName name="BExKTPSBXDA6IWQJZ7JRIJOXWKIP" hidden="1">Order #REF!</definedName>
    <definedName name="BExKTQU66QM3IEVCRR92T1LKC5QW" localSheetId="13" hidden="1">Operating #REF!</definedName>
    <definedName name="BExKTQU66QM3IEVCRR92T1LKC5QW" hidden="1">Operating #REF!</definedName>
    <definedName name="BExKTSHES3X9UP589CUXO42Z69ES" localSheetId="13" hidden="1">Personnel in #REF!</definedName>
    <definedName name="BExKTSHES3X9UP589CUXO42Z69ES" hidden="1">Personnel in #REF!</definedName>
    <definedName name="BExKTUKYYU0F6TUW1RXV24LRAZFE" localSheetId="13" hidden="1">#REF!</definedName>
    <definedName name="BExKTUKYYU0F6TUW1RXV24LRAZFE" hidden="1">#REF!</definedName>
    <definedName name="BExKTVHCXX7J6D3AOOSMDR7L7JP0" localSheetId="13" hidden="1">Net #REF!</definedName>
    <definedName name="BExKTVHCXX7J6D3AOOSMDR7L7JP0" hidden="1">Net #REF!</definedName>
    <definedName name="BExKU70O6I80HSSQF1WWWD951SNJ" localSheetId="13" hidden="1">#REF!</definedName>
    <definedName name="BExKU70O6I80HSSQF1WWWD951SNJ" hidden="1">#REF!</definedName>
    <definedName name="BExKU7X0MBYJAY4970REY0MM7TSY" localSheetId="13" hidden="1">#REF!</definedName>
    <definedName name="BExKU7X0MBYJAY4970REY0MM7TSY" hidden="1">#REF!</definedName>
    <definedName name="BExKU82I99FEUIZLODXJDOJC96CQ" hidden="1">#REF!</definedName>
    <definedName name="BExKUCPN3QOF8IZTRA4S2TITDXQ0" localSheetId="13" hidden="1">List of Journal #REF!</definedName>
    <definedName name="BExKUCPN3QOF8IZTRA4S2TITDXQ0" hidden="1">List of Journal #REF!</definedName>
    <definedName name="BExKUENVD9MJF69OHRTV1RIDHCW5" localSheetId="13" hidden="1">Personnel in #REF!</definedName>
    <definedName name="BExKUENVD9MJF69OHRTV1RIDHCW5" hidden="1">Personnel in #REF!</definedName>
    <definedName name="BExKUJR9V457BWP7Y1W82B6Y0TNN" localSheetId="13" hidden="1">Order #REF!</definedName>
    <definedName name="BExKUJR9V457BWP7Y1W82B6Y0TNN" hidden="1">Order #REF!</definedName>
    <definedName name="BExKUOJWN6XRXIRPUHUC8K2WY72H" localSheetId="13" hidden="1">Analysis Report All #REF!</definedName>
    <definedName name="BExKUOJWN6XRXIRPUHUC8K2WY72H" hidden="1">Analysis Report All #REF!</definedName>
    <definedName name="BExKUQY92GOKR8MUHFH436L9AWNK" localSheetId="13" hidden="1">Operating #REF!</definedName>
    <definedName name="BExKUQY92GOKR8MUHFH436L9AWNK" hidden="1">Operating #REF!</definedName>
    <definedName name="BExKUTSMQI53P39A57A6ID56ROUY" localSheetId="13" hidden="1">Gross Profit #REF!</definedName>
    <definedName name="BExKUTSMQI53P39A57A6ID56ROUY" hidden="1">Gross Profit #REF!</definedName>
    <definedName name="BExKV9OI7VRDLTLMHPD3KD9E7W2J" localSheetId="13" hidden="1">Group Balance #REF!</definedName>
    <definedName name="BExKV9OI7VRDLTLMHPD3KD9E7W2J" hidden="1">Group Balance #REF!</definedName>
    <definedName name="BExKVAVNXDPY6V18P1CJZP5P9I1O" localSheetId="13" hidden="1">#REF!</definedName>
    <definedName name="BExKVAVNXDPY6V18P1CJZP5P9I1O" hidden="1">#REF!</definedName>
    <definedName name="BExKVD4OIV9CJ91UWB35TT8EE261" hidden="1">#N/A</definedName>
    <definedName name="BExKVDVK6HN74GQPTXICP9BFC8CF" localSheetId="13" hidden="1">#REF!</definedName>
    <definedName name="BExKVDVK6HN74GQPTXICP9BFC8CF" hidden="1">#REF!</definedName>
    <definedName name="BExKVQ5Y5I1S2EMI73GMLCMH5X8P" localSheetId="13" hidden="1">Balance #REF!</definedName>
    <definedName name="BExKVQ5Y5I1S2EMI73GMLCMH5X8P" hidden="1">Balance #REF!</definedName>
    <definedName name="BExKVUYK4ZITJCIIJYZJMM95A4XU" localSheetId="13" hidden="1">Analysis Report All #REF!</definedName>
    <definedName name="BExKVUYK4ZITJCIIJYZJMM95A4XU" hidden="1">Analysis Report All #REF!</definedName>
    <definedName name="BExKVZ5MC4MVFDGDVODNEWAVDHI0" localSheetId="13" hidden="1">Operating #REF!</definedName>
    <definedName name="BExKVZ5MC4MVFDGDVODNEWAVDHI0" hidden="1">Operating #REF!</definedName>
    <definedName name="BExKW0CSH7DA02YSNV64PSEIXB2P" localSheetId="13" hidden="1">#REF!</definedName>
    <definedName name="BExKW0CSH7DA02YSNV64PSEIXB2P" hidden="1">#REF!</definedName>
    <definedName name="BExKWAJN4FHM9TEU9PXT7U6S9Q3S" localSheetId="13" hidden="1">#REF!</definedName>
    <definedName name="BExKWAJN4FHM9TEU9PXT7U6S9Q3S" hidden="1">#REF!</definedName>
    <definedName name="BExKWF1HUKP51Y4958RWNMHWKVL7" localSheetId="13" hidden="1">Net #REF!</definedName>
    <definedName name="BExKWF1HUKP51Y4958RWNMHWKVL7" hidden="1">Net #REF!</definedName>
    <definedName name="BExKWO15BLKJG8WHF3O0A53R0EJ5" localSheetId="13" hidden="1">Operating #REF!</definedName>
    <definedName name="BExKWO15BLKJG8WHF3O0A53R0EJ5" hidden="1">Operating #REF!</definedName>
    <definedName name="BExM94D568DD8EY7OFESPO9TBL11" localSheetId="13" hidden="1">Operating #REF!</definedName>
    <definedName name="BExM94D568DD8EY7OFESPO9TBL11" hidden="1">Operating #REF!</definedName>
    <definedName name="BExM9NUG3Q31X01AI9ZJCZIX25CS" localSheetId="13" hidden="1">#REF!</definedName>
    <definedName name="BExM9NUG3Q31X01AI9ZJCZIX25CS" hidden="1">#REF!</definedName>
    <definedName name="BExMA5TUQ28CIWWJE6OJMX2YCBPP" localSheetId="13" hidden="1">Trade Working #REF!</definedName>
    <definedName name="BExMA5TUQ28CIWWJE6OJMX2YCBPP" hidden="1">Trade Working #REF!</definedName>
    <definedName name="BExMA6Q7YOY5XJSVPP8H730FAPV2" localSheetId="13" hidden="1">Analysis Report All Items #REF!</definedName>
    <definedName name="BExMA6Q7YOY5XJSVPP8H730FAPV2" hidden="1">Analysis Report All Items #REF!</definedName>
    <definedName name="BExMAJ0KV31M1CUYFW46904L8EM4" localSheetId="13" hidden="1">Group Trade Working #REF!</definedName>
    <definedName name="BExMAJ0KV31M1CUYFW46904L8EM4" hidden="1">Group Trade Working #REF!</definedName>
    <definedName name="BExMAJM5EIX1A9Y5NDECQWNDC2ED" localSheetId="13" hidden="1">Analysis Report All #REF!</definedName>
    <definedName name="BExMAJM5EIX1A9Y5NDECQWNDC2ED" hidden="1">Analysis Report All #REF!</definedName>
    <definedName name="BExMAPLYL2EH8FS1XCFHYDYPH448" hidden="1">#N/A</definedName>
    <definedName name="BExMAPWS27HCXH1MARBJP9LGM0J5" localSheetId="13" hidden="1">Operating #REF!</definedName>
    <definedName name="BExMAPWS27HCXH1MARBJP9LGM0J5" hidden="1">Operating #REF!</definedName>
    <definedName name="BExMASLULN2PJJCW14ZG189G4T6S" localSheetId="13" hidden="1">Operating #REF!</definedName>
    <definedName name="BExMASLULN2PJJCW14ZG189G4T6S" hidden="1">Operating #REF!</definedName>
    <definedName name="BExMAXJS82ZJ8RS22VLE0V0LDUII" localSheetId="13" hidden="1">#REF!</definedName>
    <definedName name="BExMAXJS82ZJ8RS22VLE0V0LDUII" hidden="1">#REF!</definedName>
    <definedName name="BExMBGA8IFV8PQTW4HRIJFOG9NSS" localSheetId="13" hidden="1">#REF!</definedName>
    <definedName name="BExMBGA8IFV8PQTW4HRIJFOG9NSS" hidden="1">#REF!</definedName>
    <definedName name="BExMBIJ1RB1D91I2CFDSHVN7EZZS" hidden="1">#REF!</definedName>
    <definedName name="BExMBOOC4RWBD2PYSFEUF10M3B08" localSheetId="13" hidden="1">List of Journal #REF!</definedName>
    <definedName name="BExMBOOC4RWBD2PYSFEUF10M3B08" hidden="1">List of Journal #REF!</definedName>
    <definedName name="BExMBQRPP4E4A70OE0Z0XLUHSU57" localSheetId="13" hidden="1">Operating #REF!</definedName>
    <definedName name="BExMBQRPP4E4A70OE0Z0XLUHSU57" hidden="1">Operating #REF!</definedName>
    <definedName name="BExMBUIN39FOHDRMDZ9H0LMSL1QO" localSheetId="13" hidden="1">Analysis Report All #REF!</definedName>
    <definedName name="BExMBUIN39FOHDRMDZ9H0LMSL1QO" hidden="1">Analysis Report All #REF!</definedName>
    <definedName name="BExMBYPQDG9AYDQ5E8IECVFREPO6" localSheetId="13" hidden="1">#REF!</definedName>
    <definedName name="BExMBYPQDG9AYDQ5E8IECVFREPO6" hidden="1">#REF!</definedName>
    <definedName name="BExMC0NQLTGQEWL1CBWD2VAO8ILJ" localSheetId="13" hidden="1">Net #REF!</definedName>
    <definedName name="BExMC0NQLTGQEWL1CBWD2VAO8ILJ" hidden="1">Net #REF!</definedName>
    <definedName name="BExMC1ET86WGV4VID6GAOVNQL1DL" localSheetId="13" hidden="1">Operating #REF!</definedName>
    <definedName name="BExMC1ET86WGV4VID6GAOVNQL1DL" hidden="1">Operating #REF!</definedName>
    <definedName name="BExMC4997VE6EYTLYIGXQ039QKSQ" hidden="1">#N/A</definedName>
    <definedName name="BExMC5GJEIAUT0VVYXK2YCVU1FY7" localSheetId="13" hidden="1">Net #REF!</definedName>
    <definedName name="BExMC5GJEIAUT0VVYXK2YCVU1FY7" hidden="1">Net #REF!</definedName>
    <definedName name="BExMC61ZIB16IRS9TGL6LFFDNX6Z" localSheetId="13" hidden="1">Trade Working #REF!</definedName>
    <definedName name="BExMC61ZIB16IRS9TGL6LFFDNX6Z" hidden="1">Trade Working #REF!</definedName>
    <definedName name="BExMC79B6HYZAANOLE0EIXZIF10D" localSheetId="13" hidden="1">#REF!</definedName>
    <definedName name="BExMC79B6HYZAANOLE0EIXZIF10D" hidden="1">#REF!</definedName>
    <definedName name="BExMC8B0LAEIF0CME7GGTNJFDN15" localSheetId="13" hidden="1">Trade Working #REF!</definedName>
    <definedName name="BExMC8B0LAEIF0CME7GGTNJFDN15" hidden="1">Trade Working #REF!</definedName>
    <definedName name="BExMCCSTJF8OU8TAC0EER0BLNVJ6" localSheetId="13" hidden="1">#REF!</definedName>
    <definedName name="BExMCCSTJF8OU8TAC0EER0BLNVJ6" hidden="1">#REF!</definedName>
    <definedName name="BExMCFSPWL41J2Z4BFTYJXIWX1ZU" localSheetId="13" hidden="1">#REF!</definedName>
    <definedName name="BExMCFSPWL41J2Z4BFTYJXIWX1ZU" hidden="1">#REF!</definedName>
    <definedName name="BExMCKLDSZMO0UG9WT80AQUNWKU1" localSheetId="13" hidden="1">List of Journal #REF!</definedName>
    <definedName name="BExMCKLDSZMO0UG9WT80AQUNWKU1" hidden="1">List of Journal #REF!</definedName>
    <definedName name="BExMCYTT6TVDWMJXO1NZANRTVNAN" localSheetId="13" hidden="1">#REF!</definedName>
    <definedName name="BExMCYTT6TVDWMJXO1NZANRTVNAN" hidden="1">#REF!</definedName>
    <definedName name="BExMD0H7UB10IJP6XNG9HUN6MZNW" localSheetId="13" hidden="1">Analysis Report All #REF!</definedName>
    <definedName name="BExMD0H7UB10IJP6XNG9HUN6MZNW" hidden="1">Analysis Report All #REF!</definedName>
    <definedName name="BExMD0H91ENVUAF6C018E2I7ZQP2" localSheetId="13" hidden="1">#REF!</definedName>
    <definedName name="BExMD0H91ENVUAF6C018E2I7ZQP2" hidden="1">#REF!</definedName>
    <definedName name="BExMD36AXD9QD8OE96E258J5UTAA" hidden="1">#N/A</definedName>
    <definedName name="BExMD3BMIM9VPVICI2VQJNKYKJBG" localSheetId="13" hidden="1">Analysis Report All #REF!</definedName>
    <definedName name="BExMD3BMIM9VPVICI2VQJNKYKJBG" hidden="1">Analysis Report All #REF!</definedName>
    <definedName name="BExMD5F6IAV108XYJLXUO9HD0IT6" localSheetId="13" hidden="1">#REF!</definedName>
    <definedName name="BExMD5F6IAV108XYJLXUO9HD0IT6" hidden="1">#REF!</definedName>
    <definedName name="BExMDA7SGI9MDQHI6576EAFJMX9Y" localSheetId="13" hidden="1">Operating #REF!</definedName>
    <definedName name="BExMDA7SGI9MDQHI6576EAFJMX9Y" hidden="1">Operating #REF!</definedName>
    <definedName name="BExMDBEXWELFFMVWKGLFQZUQYR9Q" localSheetId="13" hidden="1">Trade Working #REF!</definedName>
    <definedName name="BExMDBEXWELFFMVWKGLFQZUQYR9Q" hidden="1">Trade Working #REF!</definedName>
    <definedName name="BExMDH3Z779O8Z0QJ569LEVMTR6T" localSheetId="13" hidden="1">Analysis Report All #REF!</definedName>
    <definedName name="BExMDH3Z779O8Z0QJ569LEVMTR6T" hidden="1">Analysis Report All #REF!</definedName>
    <definedName name="BExMDIRDK0DI8P86HB7WPH8QWLSQ" localSheetId="13" hidden="1">#REF!</definedName>
    <definedName name="BExMDIRDK0DI8P86HB7WPH8QWLSQ" hidden="1">#REF!</definedName>
    <definedName name="BExMDMNMR2X446PIPCTMWIDX854V" localSheetId="13" hidden="1">Analysis Report All #REF!</definedName>
    <definedName name="BExMDMNMR2X446PIPCTMWIDX854V" hidden="1">Analysis Report All #REF!</definedName>
    <definedName name="BExMDMYA9QQIHPTP7DVXH1JC2RL9" localSheetId="13" hidden="1">Operating #REF!</definedName>
    <definedName name="BExMDMYA9QQIHPTP7DVXH1JC2RL9" hidden="1">Operating #REF!</definedName>
    <definedName name="BExMDPI2FVMORSWDDCVAJ85WYAYO" localSheetId="13" hidden="1">#REF!</definedName>
    <definedName name="BExMDPI2FVMORSWDDCVAJ85WYAYO" hidden="1">#REF!</definedName>
    <definedName name="BExMDUWB7VWHFFR266QXO46BNV2S" localSheetId="13" hidden="1">#REF!</definedName>
    <definedName name="BExMDUWB7VWHFFR266QXO46BNV2S" hidden="1">#REF!</definedName>
    <definedName name="BExME46S0I5RQUP123E172BDCI6C" localSheetId="13" hidden="1">Trade Working #REF!</definedName>
    <definedName name="BExME46S0I5RQUP123E172BDCI6C" hidden="1">Trade Working #REF!</definedName>
    <definedName name="BExME830XJNNNQ5L0WBEK4B2N3M5" localSheetId="13" hidden="1">Operating #REF!</definedName>
    <definedName name="BExME830XJNNNQ5L0WBEK4B2N3M5" hidden="1">Operating #REF!</definedName>
    <definedName name="BExMEAS3F23S5I3EY6QFG78ZU3MZ" localSheetId="13" hidden="1">Analysis Report All #REF!</definedName>
    <definedName name="BExMEAS3F23S5I3EY6QFG78ZU3MZ" hidden="1">Analysis Report All #REF!</definedName>
    <definedName name="BExMEFQ2P14INRTU483C8Z9QQ9FX" localSheetId="13" hidden="1">Operating #REF!</definedName>
    <definedName name="BExMEFQ2P14INRTU483C8Z9QQ9FX" hidden="1">Operating #REF!</definedName>
    <definedName name="BExMEJGZY1S74RNRHGEH0FDQEL3Q" localSheetId="13" hidden="1">Net #REF!</definedName>
    <definedName name="BExMEJGZY1S74RNRHGEH0FDQEL3Q" hidden="1">Net #REF!</definedName>
    <definedName name="BExMEKDEHEPCFLG7SRTHSY71KQK8" localSheetId="13" hidden="1">#REF!</definedName>
    <definedName name="BExMEKDEHEPCFLG7SRTHSY71KQK8" hidden="1">#REF!</definedName>
    <definedName name="BExMEMX0LFSGVKD0XA4BRJ3RH31Y" localSheetId="13" hidden="1">#REF!</definedName>
    <definedName name="BExMEMX0LFSGVKD0XA4BRJ3RH31Y" hidden="1">#REF!</definedName>
    <definedName name="BExMF1LP6FJ21F47W4KDLLKWU7D4" localSheetId="13" hidden="1">Balance #REF!</definedName>
    <definedName name="BExMF1LP6FJ21F47W4KDLLKWU7D4" hidden="1">Balance #REF!</definedName>
    <definedName name="BExMF7WASK5VSY7MRFSI4Z9SVIS8" localSheetId="13" hidden="1">Net #REF!</definedName>
    <definedName name="BExMF7WASK5VSY7MRFSI4Z9SVIS8" hidden="1">Net #REF!</definedName>
    <definedName name="BExMF81S343L48GCQK54A8RPI8FD" localSheetId="13" hidden="1">List of Journal #REF!</definedName>
    <definedName name="BExMF81S343L48GCQK54A8RPI8FD" hidden="1">List of Journal #REF!</definedName>
    <definedName name="BExMFDLBSWFMRDYJ2DZETI3EXKN2" localSheetId="13" hidden="1">#REF!</definedName>
    <definedName name="BExMFDLBSWFMRDYJ2DZETI3EXKN2" hidden="1">#REF!</definedName>
    <definedName name="BExMFPA3VTMXT5LW1OZWPXINQ98B" localSheetId="13" hidden="1">Analysis Report All #REF!</definedName>
    <definedName name="BExMFPA3VTMXT5LW1OZWPXINQ98B" hidden="1">Analysis Report All #REF!</definedName>
    <definedName name="BExMFPQ7PTZOYAMO7TK32TVHV3IU" localSheetId="13" hidden="1">Analysis Report All #REF!</definedName>
    <definedName name="BExMFPQ7PTZOYAMO7TK32TVHV3IU" hidden="1">Analysis Report All #REF!</definedName>
    <definedName name="BExMFUTMG7RD14F4SYGLCM2RSLW9" localSheetId="13" hidden="1">Order #REF!</definedName>
    <definedName name="BExMFUTMG7RD14F4SYGLCM2RSLW9" hidden="1">Order #REF!</definedName>
    <definedName name="BExMFXDF37HYES7OHLRQANMEXXYJ" localSheetId="13" hidden="1">Operating #REF!</definedName>
    <definedName name="BExMFXDF37HYES7OHLRQANMEXXYJ" hidden="1">Operating #REF!</definedName>
    <definedName name="BExMG4POF3R3LF76FJ67AVJYL2ZW" localSheetId="13" hidden="1">Analysis Report All #REF!</definedName>
    <definedName name="BExMG4POF3R3LF76FJ67AVJYL2ZW" hidden="1">Analysis Report All #REF!</definedName>
    <definedName name="BExMGG3PFIHPHX7NXB7HDFI3N12L" localSheetId="13" hidden="1">#REF!</definedName>
    <definedName name="BExMGG3PFIHPHX7NXB7HDFI3N12L" hidden="1">#REF!</definedName>
    <definedName name="BExMGI78UPPE5NSRY7E3SIW6KIH0" localSheetId="13" hidden="1">Analysis Report All #REF!</definedName>
    <definedName name="BExMGI78UPPE5NSRY7E3SIW6KIH0" hidden="1">Analysis Report All #REF!</definedName>
    <definedName name="BExMGISSZUXLFO4U5OXVRL79XFB9" localSheetId="13" hidden="1">Net #REF!</definedName>
    <definedName name="BExMGISSZUXLFO4U5OXVRL79XFB9" hidden="1">Net #REF!</definedName>
    <definedName name="BExMGJZYDMETMUWS1XQVINXJP8VB" localSheetId="13" hidden="1">#REF!</definedName>
    <definedName name="BExMGJZYDMETMUWS1XQVINXJP8VB" hidden="1">#REF!</definedName>
    <definedName name="BExMGOXXNDRIHXNWQFZRSIEASYQ8" localSheetId="13" hidden="1">Net #REF!</definedName>
    <definedName name="BExMGOXXNDRIHXNWQFZRSIEASYQ8" hidden="1">Net #REF!</definedName>
    <definedName name="BExMGPOY7XIFVBDE7SFRQOFJN3IW" localSheetId="13" hidden="1">Group Operating #REF!</definedName>
    <definedName name="BExMGPOY7XIFVBDE7SFRQOFJN3IW" hidden="1">Group Operating #REF!</definedName>
    <definedName name="BExMGWQL2AHASBU0YVHLJTHK9SGB" hidden="1">#N/A</definedName>
    <definedName name="BExMHCX3DD8H0MT2Y7B28P833EQ9" localSheetId="13" hidden="1">#REF!</definedName>
    <definedName name="BExMHCX3DD8H0MT2Y7B28P833EQ9" hidden="1">#REF!</definedName>
    <definedName name="BExMHLWR47FUD3NN2FXPT78JEDQV" localSheetId="13" hidden="1">Analysis Report All #REF!</definedName>
    <definedName name="BExMHLWR47FUD3NN2FXPT78JEDQV" hidden="1">Analysis Report All #REF!</definedName>
    <definedName name="BExMHNEPGZ4ANQD41LXJW3MDETAR" localSheetId="13" hidden="1">#REF!</definedName>
    <definedName name="BExMHNEPGZ4ANQD41LXJW3MDETAR" hidden="1">#REF!</definedName>
    <definedName name="BExMHUAVE82T1NSPUXD71K2WIE6J" localSheetId="13" hidden="1">Group Net #REF!</definedName>
    <definedName name="BExMHUAVE82T1NSPUXD71K2WIE6J" hidden="1">Group Net #REF!</definedName>
    <definedName name="BExMHYY0ZDHJSBX5LWBV4JYSSOTH" localSheetId="13" hidden="1">Trade Working #REF!</definedName>
    <definedName name="BExMHYY0ZDHJSBX5LWBV4JYSSOTH" hidden="1">Trade Working #REF!</definedName>
    <definedName name="BExMHZ3IIW1N1G4B9C971RR7R76M" localSheetId="13" hidden="1">Gross Profit bef. Distr. #REF!</definedName>
    <definedName name="BExMHZ3IIW1N1G4B9C971RR7R76M" hidden="1">Gross Profit bef. Distr. #REF!</definedName>
    <definedName name="BExMI4CEHWNAE0OXGPOSPONL61WF" localSheetId="13" hidden="1">Analysis Report All #REF!</definedName>
    <definedName name="BExMI4CEHWNAE0OXGPOSPONL61WF" hidden="1">Analysis Report All #REF!</definedName>
    <definedName name="BExMI8JB94SBD9EMNJEK7Y2T6GYU" localSheetId="13" hidden="1">#REF!</definedName>
    <definedName name="BExMI8JB94SBD9EMNJEK7Y2T6GYU" hidden="1">#REF!</definedName>
    <definedName name="BExMIBDWYJL2LNKWHSZSTB1XX914" localSheetId="13" hidden="1">Analysis Report All Items #REF!</definedName>
    <definedName name="BExMIBDWYJL2LNKWHSZSTB1XX914" hidden="1">Analysis Report All Items #REF!</definedName>
    <definedName name="BExMIDBYNEFAEW7SNFXWWQAOXJFR" localSheetId="13" hidden="1">Operating #REF!</definedName>
    <definedName name="BExMIDBYNEFAEW7SNFXWWQAOXJFR" hidden="1">Operating #REF!</definedName>
    <definedName name="BExMIIQ5MBWSIHTFWAQADXMZC22Q" localSheetId="13" hidden="1">#REF!</definedName>
    <definedName name="BExMIIQ5MBWSIHTFWAQADXMZC22Q" hidden="1">#REF!</definedName>
    <definedName name="BExMIMBMVITF3Z9JKY5U07T258IR" hidden="1">#N/A</definedName>
    <definedName name="BExMINDGSIMU0NUZQQAE2O1V6U2M" localSheetId="13" hidden="1">Net #REF!</definedName>
    <definedName name="BExMINDGSIMU0NUZQQAE2O1V6U2M" hidden="1">Net #REF!</definedName>
    <definedName name="BExMINTKNDPEOD1T2F2RDBB9HCUO" localSheetId="13" hidden="1">Analysis Report All #REF!</definedName>
    <definedName name="BExMINTKNDPEOD1T2F2RDBB9HCUO" hidden="1">Analysis Report All #REF!</definedName>
    <definedName name="BExMIZT6AN7E6YMW2S87CTCN2UXH" localSheetId="13" hidden="1">#REF!</definedName>
    <definedName name="BExMIZT6AN7E6YMW2S87CTCN2UXH" hidden="1">#REF!</definedName>
    <definedName name="BExMJ15T9F3475M0896SG60TN0SR" hidden="1">#REF!</definedName>
    <definedName name="BExMJ2T1HK5A18KT5S5URUCQ0H42" localSheetId="13" hidden="1">Balance #REF!</definedName>
    <definedName name="BExMJ2T1HK5A18KT5S5URUCQ0H42" hidden="1">Balance #REF!</definedName>
    <definedName name="BExMJ8CLWB709IB5ZD5XTP32E26F" localSheetId="13" hidden="1">List of Journal #REF!</definedName>
    <definedName name="BExMJ8CLWB709IB5ZD5XTP32E26F" hidden="1">List of Journal #REF!</definedName>
    <definedName name="BExMJ8SUHWVFCKFFA1VWRHX5P5FQ" localSheetId="13" hidden="1">#REF!</definedName>
    <definedName name="BExMJ8SUHWVFCKFFA1VWRHX5P5FQ" hidden="1">#REF!</definedName>
    <definedName name="BExMJ9EG0CH3TSV43VX2O58RRIA9" localSheetId="13" hidden="1">Operating #REF!</definedName>
    <definedName name="BExMJ9EG0CH3TSV43VX2O58RRIA9" hidden="1">Operating #REF!</definedName>
    <definedName name="BExMJALKDU7JIEZX6ROXX6BNXIWJ" localSheetId="13" hidden="1">List of Journal #REF!</definedName>
    <definedName name="BExMJALKDU7JIEZX6ROXX6BNXIWJ" hidden="1">List of Journal #REF!</definedName>
    <definedName name="BExMJFE8WFKZXZIK8QNW794MK2RG" localSheetId="13" hidden="1">Group Operating Profit-#REF!</definedName>
    <definedName name="BExMJFE8WFKZXZIK8QNW794MK2RG" hidden="1">Group Operating Profit-#REF!</definedName>
    <definedName name="BExMJJQMM1V08ES3ZWUM13E7A3RK" localSheetId="13" hidden="1">#REF!</definedName>
    <definedName name="BExMJJQMM1V08ES3ZWUM13E7A3RK" hidden="1">#REF!</definedName>
    <definedName name="BExMJJW2NDE78Q6P01D3WHNEZODT" localSheetId="13" hidden="1">List of Journal #REF!</definedName>
    <definedName name="BExMJJW2NDE78Q6P01D3WHNEZODT" hidden="1">List of Journal #REF!</definedName>
    <definedName name="BExMJLU4MOL0V0FKMIQU8OA4UB93" localSheetId="13" hidden="1">Personnel in #REF!</definedName>
    <definedName name="BExMJLU4MOL0V0FKMIQU8OA4UB93" hidden="1">Personnel in #REF!</definedName>
    <definedName name="BExMJU2XUNJ3OR2LCK51J7U4ML4G" hidden="1">#N/A</definedName>
    <definedName name="BExMJYKSARPSV1RS8GIQI6O2PZ4J" localSheetId="13" hidden="1">Operating #REF!</definedName>
    <definedName name="BExMJYKSARPSV1RS8GIQI6O2PZ4J" hidden="1">Operating #REF!</definedName>
    <definedName name="BExMJYVKCHMCBSSB1CBFPASZH3U6" localSheetId="13" hidden="1">Analysis Report All #REF!</definedName>
    <definedName name="BExMJYVKCHMCBSSB1CBFPASZH3U6" hidden="1">Analysis Report All #REF!</definedName>
    <definedName name="BExMKBGQDUZ8AWXYHA3QVMSDVZ3D" localSheetId="13" hidden="1">#REF!</definedName>
    <definedName name="BExMKBGQDUZ8AWXYHA3QVMSDVZ3D" hidden="1">#REF!</definedName>
    <definedName name="BExMKBM1467553LDFZRRKVSHN374" hidden="1">#REF!</definedName>
    <definedName name="BExMKELX0WK1X48QJ17W9OCA4LJD" localSheetId="13" hidden="1">Net #REF!</definedName>
    <definedName name="BExMKELX0WK1X48QJ17W9OCA4LJD" hidden="1">Net #REF!</definedName>
    <definedName name="BExMKGK5FJUC0AU8MABRGDC5ZM70" localSheetId="13" hidden="1">#REF!</definedName>
    <definedName name="BExMKGK5FJUC0AU8MABRGDC5ZM70" hidden="1">#REF!</definedName>
    <definedName name="BExMKJ3RTTN0RLNBWUHVOUM56V80" localSheetId="13" hidden="1">Analysis Report All #REF!</definedName>
    <definedName name="BExMKJ3RTTN0RLNBWUHVOUM56V80" hidden="1">Analysis Report All #REF!</definedName>
    <definedName name="BExMKL1ZJAJBID9TVNHPQXNJNJAB" localSheetId="13" hidden="1">List of Journal #REF!</definedName>
    <definedName name="BExMKL1ZJAJBID9TVNHPQXNJNJAB" hidden="1">List of Journal #REF!</definedName>
    <definedName name="BExMKRHVVIPPZKBVFDWJMLJZNVWC" hidden="1">#N/A</definedName>
    <definedName name="BExMKTW7R5SOV4PHAFGHU3W73DYE" localSheetId="13" hidden="1">#REF!</definedName>
    <definedName name="BExMKTW7R5SOV4PHAFGHU3W73DYE" hidden="1">#REF!</definedName>
    <definedName name="BExMKU7051J2W1RQXGZGE62NBRUZ" localSheetId="13" hidden="1">#REF!</definedName>
    <definedName name="BExMKU7051J2W1RQXGZGE62NBRUZ" hidden="1">#REF!</definedName>
    <definedName name="BExML3XQNDIMX55ZCHHXKUV3D6E6" hidden="1">#REF!</definedName>
    <definedName name="BExML5QGSWHLI18BGY4CGOTD3UWH" hidden="1">#REF!</definedName>
    <definedName name="BExMLPNVSQ5UDT8OVV0FFW322WVM" hidden="1">#REF!</definedName>
    <definedName name="BExMLQES7NQUA8JQ15J3N9XWEN6F" localSheetId="13" hidden="1">Personnel in #REF!</definedName>
    <definedName name="BExMLQES7NQUA8JQ15J3N9XWEN6F" hidden="1">Personnel in #REF!</definedName>
    <definedName name="BExMLSYL41GPAQH7N2TOQMJXTS71" localSheetId="13" hidden="1">#REF!</definedName>
    <definedName name="BExMLSYL41GPAQH7N2TOQMJXTS71" hidden="1">#REF!</definedName>
    <definedName name="BExMLY7BW3PLF90RA9G31XS5EWF2" localSheetId="13" hidden="1">Analysis Report All #REF!</definedName>
    <definedName name="BExMLY7BW3PLF90RA9G31XS5EWF2" hidden="1">Analysis Report All #REF!</definedName>
    <definedName name="BExMM05EDZ5ZUTV2ZVR5FF2166OY" localSheetId="13" hidden="1">Trade Working #REF!</definedName>
    <definedName name="BExMM05EDZ5ZUTV2ZVR5FF2166OY" hidden="1">Trade Working #REF!</definedName>
    <definedName name="BExMM0WGQ3WVTD8RX5Y4B0TGNBWS" localSheetId="13" hidden="1">Analysis Report All #REF!</definedName>
    <definedName name="BExMM0WGQ3WVTD8RX5Y4B0TGNBWS" hidden="1">Analysis Report All #REF!</definedName>
    <definedName name="BExMMH8EAZB09XXQ5X4LR0P4NHG9" localSheetId="13" hidden="1">#REF!</definedName>
    <definedName name="BExMMH8EAZB09XXQ5X4LR0P4NHG9" hidden="1">#REF!</definedName>
    <definedName name="BExMMN2VC02QKN7N3HTE5UXDAMAZ" localSheetId="13" hidden="1">Check Closing #REF!</definedName>
    <definedName name="BExMMN2VC02QKN7N3HTE5UXDAMAZ" hidden="1">Check Closing #REF!</definedName>
    <definedName name="BExMMN8D0MZUEX8EON6XF3G32PK6" localSheetId="13" hidden="1">Check Closing #REF!</definedName>
    <definedName name="BExMMN8D0MZUEX8EON6XF3G32PK6" hidden="1">Check Closing #REF!</definedName>
    <definedName name="BExMMTDGRAW0O1X4TOMKWYR1JLK3" localSheetId="13" hidden="1">Analysis Report All #REF!</definedName>
    <definedName name="BExMMTDGRAW0O1X4TOMKWYR1JLK3" hidden="1">Analysis Report All #REF!</definedName>
    <definedName name="BExMMTIXETA5VAKBSOFDD5SRU887" localSheetId="13" hidden="1">#REF!</definedName>
    <definedName name="BExMMTIXETA5VAKBSOFDD5SRU887" hidden="1">#REF!</definedName>
    <definedName name="BExMMV0P6P5YS3C35G0JYYHI7992" hidden="1">#REF!</definedName>
    <definedName name="BExMMZIKQI2S7ES8472Q0RBYTC2I" hidden="1">#REF!</definedName>
    <definedName name="BExMN70AT3XET13WVAGQJJCUHKN1" localSheetId="13" hidden="1">Check Closing #REF!</definedName>
    <definedName name="BExMN70AT3XET13WVAGQJJCUHKN1" hidden="1">Check Closing #REF!</definedName>
    <definedName name="BExMN9PEB3VU0OQG1ZMZC8615NTF" localSheetId="13" hidden="1">#REF!</definedName>
    <definedName name="BExMN9PEB3VU0OQG1ZMZC8615NTF" hidden="1">#REF!</definedName>
    <definedName name="BExMNDR4V2VG5RFZDGTAGD3Q9PPG" localSheetId="13" hidden="1">#REF!</definedName>
    <definedName name="BExMNDR4V2VG5RFZDGTAGD3Q9PPG" hidden="1">#REF!</definedName>
    <definedName name="BExMNE1STQT12XL8EO17XJQOF6TX" hidden="1">#REF!</definedName>
    <definedName name="BExMNGWCUCFUG7FYPCVRJXMX8WRI" hidden="1">#REF!</definedName>
    <definedName name="BExMNQHM9LBXTKR7NO16PD71QFZS" localSheetId="13" hidden="1">Net #REF!</definedName>
    <definedName name="BExMNQHM9LBXTKR7NO16PD71QFZS" hidden="1">Net #REF!</definedName>
    <definedName name="BExMO1A185FOIDL8I4IOTJ5VDUSD" localSheetId="13" hidden="1">Group Operating #REF!</definedName>
    <definedName name="BExMO1A185FOIDL8I4IOTJ5VDUSD" hidden="1">Group Operating #REF!</definedName>
    <definedName name="BExMOAKK0VYMSSOTIIWTAWGXRDYN" localSheetId="13" hidden="1">Operating #REF!</definedName>
    <definedName name="BExMOAKK0VYMSSOTIIWTAWGXRDYN" hidden="1">Operating #REF!</definedName>
    <definedName name="BExMOD46PEFBD686ZCGYAHXC2GI6" localSheetId="13" hidden="1">Order #REF!</definedName>
    <definedName name="BExMOD46PEFBD686ZCGYAHXC2GI6" hidden="1">Order #REF!</definedName>
    <definedName name="BExMOI29DOEK5R1A5QZPUDKF7N6T" localSheetId="13" hidden="1">#REF!</definedName>
    <definedName name="BExMOI29DOEK5R1A5QZPUDKF7N6T" hidden="1">#REF!</definedName>
    <definedName name="BExMOICX4NSI69J6BNX98XUT22VA" localSheetId="13" hidden="1">Analysis Report All #REF!</definedName>
    <definedName name="BExMOICX4NSI69J6BNX98XUT22VA" hidden="1">Analysis Report All #REF!</definedName>
    <definedName name="BExMOPJV6TV0Y7P76336TB29QV2C" localSheetId="13" hidden="1">Check Closing #REF!</definedName>
    <definedName name="BExMOPJV6TV0Y7P76336TB29QV2C" hidden="1">Check Closing #REF!</definedName>
    <definedName name="BExMORI2VNPIWTBSQA602KUB4DMH" localSheetId="13" hidden="1">Order #REF!</definedName>
    <definedName name="BExMORI2VNPIWTBSQA602KUB4DMH" hidden="1">Order #REF!</definedName>
    <definedName name="BExMOU1UCTW0LSG4N69MTS719OFH" localSheetId="13" hidden="1">Balance #REF!</definedName>
    <definedName name="BExMOU1UCTW0LSG4N69MTS719OFH" hidden="1">Balance #REF!</definedName>
    <definedName name="BExMP06ZFI4TJ7WF3FV5G7BMRNA9" localSheetId="13" hidden="1">#REF!</definedName>
    <definedName name="BExMP06ZFI4TJ7WF3FV5G7BMRNA9" hidden="1">#REF!</definedName>
    <definedName name="BExMP1JMLBFTRI4U5OA5Y8TJ4VM3" localSheetId="13" hidden="1">#REF!</definedName>
    <definedName name="BExMP1JMLBFTRI4U5OA5Y8TJ4VM3" hidden="1">#REF!</definedName>
    <definedName name="BExMP7DWGJMVAFLQ982QQEQLM57W" hidden="1">#N/A</definedName>
    <definedName name="BExMPADT50M52P0GQ0FM1INBI832" localSheetId="13" hidden="1">List of Journal #REF!</definedName>
    <definedName name="BExMPADT50M52P0GQ0FM1INBI832" hidden="1">List of Journal #REF!</definedName>
    <definedName name="BExMPGZ848E38FUH1JBQN97DGWAT" localSheetId="13" hidden="1">#REF!</definedName>
    <definedName name="BExMPGZ848E38FUH1JBQN97DGWAT" hidden="1">#REF!</definedName>
    <definedName name="BExMPJTLN5G1J9VXKBB82G69B8ES" localSheetId="13" hidden="1">#REF!</definedName>
    <definedName name="BExMPJTLN5G1J9VXKBB82G69B8ES" hidden="1">#REF!</definedName>
    <definedName name="BExMPMTICOSMQENOFKQ18K0ZT4S8" hidden="1">#REF!</definedName>
    <definedName name="BExMPYYFQJBT84UJZGUR4MXZN4ZK" localSheetId="13" hidden="1">Personnel in #REF!</definedName>
    <definedName name="BExMPYYFQJBT84UJZGUR4MXZN4ZK" hidden="1">Personnel in #REF!</definedName>
    <definedName name="BExMPYYKZU7CEYXVLA3E77SH1NY4" localSheetId="13" hidden="1">Group Net #REF!</definedName>
    <definedName name="BExMPYYKZU7CEYXVLA3E77SH1NY4" hidden="1">Group Net #REF!</definedName>
    <definedName name="BExMPZJZ5NG64HC3X9AXQOLS44NI" localSheetId="13" hidden="1">Personnel in #REF!</definedName>
    <definedName name="BExMPZJZ5NG64HC3X9AXQOLS44NI" hidden="1">Personnel in #REF!</definedName>
    <definedName name="BExMQ8ZX0XGBVXS9L2KK30UI3T3E" localSheetId="13" hidden="1">#REF!</definedName>
    <definedName name="BExMQ8ZX0XGBVXS9L2KK30UI3T3E" hidden="1">#REF!</definedName>
    <definedName name="BExMQ95E1VQBY2Y3WGMQF08ZCSV1" localSheetId="13" hidden="1">Net #REF!</definedName>
    <definedName name="BExMQ95E1VQBY2Y3WGMQF08ZCSV1" hidden="1">Net #REF!</definedName>
    <definedName name="BExMQ9WBHIHTIZFQVO6XC8R1G9H9" localSheetId="13" hidden="1">#REF!</definedName>
    <definedName name="BExMQ9WBHIHTIZFQVO6XC8R1G9H9" hidden="1">#REF!</definedName>
    <definedName name="BExMQBJLUOJ1BEOLQUDOP6OZFFOK" localSheetId="13" hidden="1">Operating #REF!</definedName>
    <definedName name="BExMQBJLUOJ1BEOLQUDOP6OZFFOK" hidden="1">Operating #REF!</definedName>
    <definedName name="BExMQCLFF35FSJ9DOTMMU4H393ET" localSheetId="13" hidden="1">Operating #REF!</definedName>
    <definedName name="BExMQCLFF35FSJ9DOTMMU4H393ET" hidden="1">Operating #REF!</definedName>
    <definedName name="BExMQEOXBGA416E2C2KLIEO3LL04" localSheetId="13" hidden="1">Order #REF!</definedName>
    <definedName name="BExMQEOXBGA416E2C2KLIEO3LL04" hidden="1">Order #REF!</definedName>
    <definedName name="BExMQGXWZ0HAOOO3J65W23U5KZZ6" localSheetId="13" hidden="1">#REF!</definedName>
    <definedName name="BExMQGXWZ0HAOOO3J65W23U5KZZ6" hidden="1">#REF!</definedName>
    <definedName name="BExMQJ6S92BY1TTQHA3CWVSE62MU" localSheetId="13" hidden="1">Operating #REF!</definedName>
    <definedName name="BExMQJ6S92BY1TTQHA3CWVSE62MU" hidden="1">Operating #REF!</definedName>
    <definedName name="BExMQNOMY54NHSVH0RR53KMBFFQN" localSheetId="13" hidden="1">#REF!</definedName>
    <definedName name="BExMQNOMY54NHSVH0RR53KMBFFQN" hidden="1">#REF!</definedName>
    <definedName name="BExMQPXHT1L5FA53OJSAZ5Q0BMTY" hidden="1">#N/A</definedName>
    <definedName name="BExMQSBR7PL4KLB1Q4961QO45Y4G" localSheetId="13" hidden="1">#REF!</definedName>
    <definedName name="BExMQSBR7PL4KLB1Q4961QO45Y4G" hidden="1">#REF!</definedName>
    <definedName name="BExMQTDM7YRT3KPABSWKTG00YRKO" localSheetId="13" hidden="1">Group Net #REF!</definedName>
    <definedName name="BExMQTDM7YRT3KPABSWKTG00YRKO" hidden="1">Group Net #REF!</definedName>
    <definedName name="BExMQWZ4LWT2SX7LOB47KCZRB0X5" localSheetId="13" hidden="1">Group #REF!</definedName>
    <definedName name="BExMQWZ4LWT2SX7LOB47KCZRB0X5" hidden="1">Group #REF!</definedName>
    <definedName name="BExMR8YQHA7N77HGHY4Y6R30I3XT" localSheetId="13" hidden="1">#REF!</definedName>
    <definedName name="BExMR8YQHA7N77HGHY4Y6R30I3XT" hidden="1">#REF!</definedName>
    <definedName name="BExMR941V2CHM8TJR517W4T2GQKJ" localSheetId="13" hidden="1">#REF!</definedName>
    <definedName name="BExMR941V2CHM8TJR517W4T2GQKJ" hidden="1">#REF!</definedName>
    <definedName name="BExMRARG48WTIURKZGBQQLXI58H3" localSheetId="13" hidden="1">Analysis Report All #REF!</definedName>
    <definedName name="BExMRARG48WTIURKZGBQQLXI58H3" hidden="1">Analysis Report All #REF!</definedName>
    <definedName name="BExMRGGFFZPI6NER2PEXPCZ9JJT7" localSheetId="13" hidden="1">Net Sales #REF!</definedName>
    <definedName name="BExMRGGFFZPI6NER2PEXPCZ9JJT7" hidden="1">Net Sales #REF!</definedName>
    <definedName name="BExMRPAO1Q8XXVJ1GQRRZ7VKK70Y" localSheetId="13" hidden="1">Analysis Report All #REF!</definedName>
    <definedName name="BExMRPAO1Q8XXVJ1GQRRZ7VKK70Y" hidden="1">Analysis Report All #REF!</definedName>
    <definedName name="BExMRQHUEHGF2FS4LCB0THFELGDI" localSheetId="13" hidden="1">#REF!</definedName>
    <definedName name="BExMRQHUEHGF2FS4LCB0THFELGDI" hidden="1">#REF!</definedName>
    <definedName name="BExMRRJNUMGRSDD5GGKKGEIZ6FTS" hidden="1">#REF!</definedName>
    <definedName name="BExMS2HE88TMRHW4I94C615N9ICA" localSheetId="13" hidden="1">Analysis Report All #REF!</definedName>
    <definedName name="BExMS2HE88TMRHW4I94C615N9ICA" hidden="1">Analysis Report All #REF!</definedName>
    <definedName name="BExMSAVHF7RWGI92J9OFH0850OCN" hidden="1">#N/A</definedName>
    <definedName name="BExMSH631CG282AEAAQ0M0J7FCLC" hidden="1">#N/A</definedName>
    <definedName name="BExMSID7UEUNQT9G4A855LL6QZM6" localSheetId="13" hidden="1">Analysis Report All #REF!</definedName>
    <definedName name="BExMSID7UEUNQT9G4A855LL6QZM6" hidden="1">Analysis Report All #REF!</definedName>
    <definedName name="BExMSLD50DOIH2P01MJUW2WF5JF1" localSheetId="13" hidden="1">Net Sales #REF!</definedName>
    <definedName name="BExMSLD50DOIH2P01MJUW2WF5JF1" hidden="1">Net Sales #REF!</definedName>
    <definedName name="BExMSM9IB57K9ZM666KFKDE6D9N2" localSheetId="13" hidden="1">Analysis Report All #REF!</definedName>
    <definedName name="BExMSM9IB57K9ZM666KFKDE6D9N2" hidden="1">Analysis Report All #REF!</definedName>
    <definedName name="BExMTL14WLTH53DP3DXRJGSKQBHI" localSheetId="13" hidden="1">Net #REF!</definedName>
    <definedName name="BExMTL14WLTH53DP3DXRJGSKQBHI" hidden="1">Net #REF!</definedName>
    <definedName name="BExO4D9SWLP6R3LKGGEKQZPJ63ZR" localSheetId="13" hidden="1">Balance #REF!</definedName>
    <definedName name="BExO4D9SWLP6R3LKGGEKQZPJ63ZR" hidden="1">Balance #REF!</definedName>
    <definedName name="BExO4J9LR712G00TVA82VNTG8O7H" localSheetId="13" hidden="1">#REF!</definedName>
    <definedName name="BExO4J9LR712G00TVA82VNTG8O7H" hidden="1">#REF!</definedName>
    <definedName name="BExO4X1YEHWJA72QKYUSS0OO0QYZ" hidden="1">#N/A</definedName>
    <definedName name="BExO59N3HIK4QEV88ABQXGJ2K46J" localSheetId="13" hidden="1">Balance #REF!</definedName>
    <definedName name="BExO59N3HIK4QEV88ABQXGJ2K46J" hidden="1">Balance #REF!</definedName>
    <definedName name="BExO5J8DXOBN6D1A37648ZV77STS" hidden="1">#N/A</definedName>
    <definedName name="BExO5N4MLR981C0Q50AJ4CKT1OSQ" localSheetId="13" hidden="1">Operating #REF!</definedName>
    <definedName name="BExO5N4MLR981C0Q50AJ4CKT1OSQ" hidden="1">Operating #REF!</definedName>
    <definedName name="BExO5YTG38X4DS0T05ZUFSOMLHAO" localSheetId="13" hidden="1">List of Journal #REF!</definedName>
    <definedName name="BExO5YTG38X4DS0T05ZUFSOMLHAO" hidden="1">List of Journal #REF!</definedName>
    <definedName name="BExO6BPEKMT0G8MZHI511HBWAK2D" localSheetId="13" hidden="1">Operating #REF!</definedName>
    <definedName name="BExO6BPEKMT0G8MZHI511HBWAK2D" hidden="1">Operating #REF!</definedName>
    <definedName name="BExO6LQROZDD18YLUD7PMKUXWP36" localSheetId="13" hidden="1">Analysis Report All #REF!</definedName>
    <definedName name="BExO6LQROZDD18YLUD7PMKUXWP36" hidden="1">Analysis Report All #REF!</definedName>
    <definedName name="BExO6RL89KOTSU74CVQCFUU34LDI" localSheetId="13" hidden="1">List of Journal #REF!</definedName>
    <definedName name="BExO6RL89KOTSU74CVQCFUU34LDI" hidden="1">List of Journal #REF!</definedName>
    <definedName name="BExO6S6U9PU374OGDOI36JTF8UQX" localSheetId="13" hidden="1">Analysis Report All #REF!</definedName>
    <definedName name="BExO6S6U9PU374OGDOI36JTF8UQX" hidden="1">Analysis Report All #REF!</definedName>
    <definedName name="BExO734LLWK2QXB48U2F6IHMRLOE" localSheetId="13" hidden="1">Analysis Report All #REF!</definedName>
    <definedName name="BExO734LLWK2QXB48U2F6IHMRLOE" hidden="1">Analysis Report All #REF!</definedName>
    <definedName name="BExO76KQLB5C2BMA8YZL8TRK7GO6" hidden="1">#N/A</definedName>
    <definedName name="BExO7CPTIYEFY7LLENXJZL4I73P6" localSheetId="13" hidden="1">Analysis Report All #REF!</definedName>
    <definedName name="BExO7CPTIYEFY7LLENXJZL4I73P6" hidden="1">Analysis Report All #REF!</definedName>
    <definedName name="BExO7EIJY2ZU28XJDXL1N5KUK12B" localSheetId="13" hidden="1">Net #REF!</definedName>
    <definedName name="BExO7EIJY2ZU28XJDXL1N5KUK12B" hidden="1">Net #REF!</definedName>
    <definedName name="BExO7H7NWAPZE04G9HVSA3XRA3QX" localSheetId="13" hidden="1">#REF!</definedName>
    <definedName name="BExO7H7NWAPZE04G9HVSA3XRA3QX" hidden="1">#REF!</definedName>
    <definedName name="BExO7JB7DMQPGH7K5L75M62O9HG8" hidden="1">#N/A</definedName>
    <definedName name="BExO7JRBB20GXWSOT7UFCCET2VGT" localSheetId="13" hidden="1">Group Balance #REF!</definedName>
    <definedName name="BExO7JRBB20GXWSOT7UFCCET2VGT" hidden="1">Group Balance #REF!</definedName>
    <definedName name="BExO7JWT16PBSFTH2SPD54MM3M5G" localSheetId="13" hidden="1">Group Balance #REF!</definedName>
    <definedName name="BExO7JWT16PBSFTH2SPD54MM3M5G" hidden="1">Group Balance #REF!</definedName>
    <definedName name="BExO7L3YI5FGK5Q3CUWZMZENTBW1" localSheetId="13" hidden="1">Analysis Report All #REF!</definedName>
    <definedName name="BExO7L3YI5FGK5Q3CUWZMZENTBW1" hidden="1">Analysis Report All #REF!</definedName>
    <definedName name="BExO7MWPQQ27XAPCKV0UBH8ZJQM5" localSheetId="13" hidden="1">Gross Profit #REF!</definedName>
    <definedName name="BExO7MWPQQ27XAPCKV0UBH8ZJQM5" hidden="1">Gross Profit #REF!</definedName>
    <definedName name="BExO7OK3SNFGM8SYZF1CGK47T78X" localSheetId="13" hidden="1">Trade Working #REF!</definedName>
    <definedName name="BExO7OK3SNFGM8SYZF1CGK47T78X" hidden="1">Trade Working #REF!</definedName>
    <definedName name="BExO7RUNUNVOE6DG34X4HGFCYJTI" localSheetId="13" hidden="1">Analysis Report All Items #REF!</definedName>
    <definedName name="BExO7RUNUNVOE6DG34X4HGFCYJTI" hidden="1">Analysis Report All Items #REF!</definedName>
    <definedName name="BExO7X3I3L7XMOJ9T61KOPFSH612" localSheetId="13" hidden="1">Analysis Report All #REF!</definedName>
    <definedName name="BExO7X3I3L7XMOJ9T61KOPFSH612" hidden="1">Analysis Report All #REF!</definedName>
    <definedName name="BExO7Z729GJYNZ9A3V24EN20JCWH" localSheetId="13" hidden="1">#REF!</definedName>
    <definedName name="BExO7Z729GJYNZ9A3V24EN20JCWH" hidden="1">#REF!</definedName>
    <definedName name="BExO85HMYXZJ7SONWBKKIAXMCI3C" hidden="1">#REF!</definedName>
    <definedName name="BExO88HJIXM6RJTCYOZ76LLQU1GK" localSheetId="13" hidden="1">Analysis Report All #REF!</definedName>
    <definedName name="BExO88HJIXM6RJTCYOZ76LLQU1GK" hidden="1">Analysis Report All #REF!</definedName>
    <definedName name="BExO89ZIOXN0HOKHY24F7HDZ87UT" localSheetId="13" hidden="1">#REF!</definedName>
    <definedName name="BExO89ZIOXN0HOKHY24F7HDZ87UT" hidden="1">#REF!</definedName>
    <definedName name="BExO8AVPR6V4FJ16MX0X5DDPTCCY" localSheetId="13" hidden="1">Net #REF!</definedName>
    <definedName name="BExO8AVPR6V4FJ16MX0X5DDPTCCY" hidden="1">Net #REF!</definedName>
    <definedName name="BExO8C8B2V03YGUDYM3N8XK3Y1R5" localSheetId="13" hidden="1">Operating #REF!</definedName>
    <definedName name="BExO8C8B2V03YGUDYM3N8XK3Y1R5" hidden="1">Operating #REF!</definedName>
    <definedName name="BExO8FOGQL9V3QA51RQHNGEYCI41" localSheetId="13" hidden="1">#REF!</definedName>
    <definedName name="BExO8FOGQL9V3QA51RQHNGEYCI41" hidden="1">#REF!</definedName>
    <definedName name="BExO8IZ05ZG0XVOL3W41KBQE176A" localSheetId="13" hidden="1">#REF!</definedName>
    <definedName name="BExO8IZ05ZG0XVOL3W41KBQE176A" hidden="1">#REF!</definedName>
    <definedName name="BExO8JKMVIPE7Q3HQV9AG9RWNWJS" localSheetId="13" hidden="1">Operating #REF!</definedName>
    <definedName name="BExO8JKMVIPE7Q3HQV9AG9RWNWJS" hidden="1">Operating #REF!</definedName>
    <definedName name="BExO8Q0NXUFFG7LBX05F1UG0J53X" localSheetId="13" hidden="1">#REF!</definedName>
    <definedName name="BExO8Q0NXUFFG7LBX05F1UG0J53X" hidden="1">#REF!</definedName>
    <definedName name="BExO9CCDJFRAATKPDP7UARIKOV98" localSheetId="13" hidden="1">#REF!</definedName>
    <definedName name="BExO9CCDJFRAATKPDP7UARIKOV98" hidden="1">#REF!</definedName>
    <definedName name="BExO9J3A438976RXIUX5U9SU5T55" hidden="1">#REF!</definedName>
    <definedName name="BExO9NL4H06P1MDH55AIK75INXOY" hidden="1">#REF!</definedName>
    <definedName name="BExO9OHGJE04SJXWEDQM0M9UB88K" hidden="1">#REF!</definedName>
    <definedName name="BExO9WKTGV60IQ9LT04MI5TAFWHQ" localSheetId="13" hidden="1">Operating #REF!</definedName>
    <definedName name="BExO9WKTGV60IQ9LT04MI5TAFWHQ" hidden="1">Operating #REF!</definedName>
    <definedName name="BExO9ZF8DHYWOFD9HB7ZI1F7PVRX" localSheetId="13" hidden="1">Analysis Report All #REF!</definedName>
    <definedName name="BExO9ZF8DHYWOFD9HB7ZI1F7PVRX" hidden="1">Analysis Report All #REF!</definedName>
    <definedName name="BExOA3GX0Z9XFVBEL1UGWAHR3IME" localSheetId="13" hidden="1">Analysis Report All #REF!</definedName>
    <definedName name="BExOA3GX0Z9XFVBEL1UGWAHR3IME" hidden="1">Analysis Report All #REF!</definedName>
    <definedName name="BExOA8EVDO0HP4UMWHRZPHSN7FB0" localSheetId="13" hidden="1">Net Sales #REF!</definedName>
    <definedName name="BExOA8EVDO0HP4UMWHRZPHSN7FB0" hidden="1">Net Sales #REF!</definedName>
    <definedName name="BExOAFWMN5TPXGYH9ILVL5Q8M4IF" localSheetId="13" hidden="1">Operating #REF!</definedName>
    <definedName name="BExOAFWMN5TPXGYH9ILVL5Q8M4IF" hidden="1">Operating #REF!</definedName>
    <definedName name="BExOAG7FBXAL5IP60VNS25AMJLDJ" localSheetId="13" hidden="1">#REF!</definedName>
    <definedName name="BExOAG7FBXAL5IP60VNS25AMJLDJ" hidden="1">#REF!</definedName>
    <definedName name="BExOAGI7XP7W31NADHRDQUHPB9B9" localSheetId="13" hidden="1">#REF!</definedName>
    <definedName name="BExOAGI7XP7W31NADHRDQUHPB9B9" hidden="1">#REF!</definedName>
    <definedName name="BExOAILPR2SGQOCR19RH4WIWPRNG" hidden="1">#REF!</definedName>
    <definedName name="BExOAILQLSWKQ0WCBIS9E74GU42I" localSheetId="13" hidden="1">Net #REF!</definedName>
    <definedName name="BExOAILQLSWKQ0WCBIS9E74GU42I" hidden="1">Net #REF!</definedName>
    <definedName name="BExOAJNK42PQ1IZE3L66XRDNPNVV" localSheetId="13" hidden="1">Analysis Report All #REF!</definedName>
    <definedName name="BExOAJNK42PQ1IZE3L66XRDNPNVV" hidden="1">Analysis Report All #REF!</definedName>
    <definedName name="BExOAMCJJ8BGUZWGOSPXANMB2VRE" localSheetId="13" hidden="1">Analysis Report All Items #REF!</definedName>
    <definedName name="BExOAMCJJ8BGUZWGOSPXANMB2VRE" hidden="1">Analysis Report All Items #REF!</definedName>
    <definedName name="BExOAOARE8XOCBUCZP6S16CCMO8Q" localSheetId="13" hidden="1">#REF!</definedName>
    <definedName name="BExOAOARE8XOCBUCZP6S16CCMO8Q" hidden="1">#REF!</definedName>
    <definedName name="BExOAPHWOLKTMBBGR6XUJHKRD72V" localSheetId="13" hidden="1">Analysis Report All #REF!</definedName>
    <definedName name="BExOAPHWOLKTMBBGR6XUJHKRD72V" hidden="1">Analysis Report All #REF!</definedName>
    <definedName name="BExOAULBL633F5HAYNHH91EE1ABY" localSheetId="13" hidden="1">Group #REF!</definedName>
    <definedName name="BExOAULBL633F5HAYNHH91EE1ABY" hidden="1">Group #REF!</definedName>
    <definedName name="BExOAVSGIPTT95A8VK8RSZM1CRR4" localSheetId="13" hidden="1">Gross Profit #REF!</definedName>
    <definedName name="BExOAVSGIPTT95A8VK8RSZM1CRR4" hidden="1">Gross Profit #REF!</definedName>
    <definedName name="BExOAY6TPIH9WADP81P1C56AC0SF" localSheetId="13" hidden="1">Balance #REF!</definedName>
    <definedName name="BExOAY6TPIH9WADP81P1C56AC0SF" hidden="1">Balance #REF!</definedName>
    <definedName name="BExOB64NIXHK306A9TKRL2BJORMU" localSheetId="13" hidden="1">Personnel in #REF!</definedName>
    <definedName name="BExOB64NIXHK306A9TKRL2BJORMU" hidden="1">Personnel in #REF!</definedName>
    <definedName name="BExOB6KWJOJLM6DAMY9CUDTQ12E8" localSheetId="13" hidden="1">Order #REF!</definedName>
    <definedName name="BExOB6KWJOJLM6DAMY9CUDTQ12E8" hidden="1">Order #REF!</definedName>
    <definedName name="BExOBABQDBW99094JSDRNNHU5P7I" localSheetId="13" hidden="1">Analysis Report All #REF!</definedName>
    <definedName name="BExOBABQDBW99094JSDRNNHU5P7I" hidden="1">Analysis Report All #REF!</definedName>
    <definedName name="BExOBE7YPGMV9Q67B6F8XUV52MOE" localSheetId="13" hidden="1">Operating #REF!</definedName>
    <definedName name="BExOBE7YPGMV9Q67B6F8XUV52MOE" hidden="1">Operating #REF!</definedName>
    <definedName name="BExOBIV49Z0H2RRYWDXGLXEUUP5R" localSheetId="13" hidden="1">List of Journal #REF!</definedName>
    <definedName name="BExOBIV49Z0H2RRYWDXGLXEUUP5R" hidden="1">List of Journal #REF!</definedName>
    <definedName name="BExOBOKAFK6V27O6R0KS7DZXH83Z" localSheetId="13" hidden="1">Net Sales #REF!</definedName>
    <definedName name="BExOBOKAFK6V27O6R0KS7DZXH83Z" hidden="1">Net Sales #REF!</definedName>
    <definedName name="BExOC0EE586JXQBOIDIRWX07U95Z" localSheetId="13" hidden="1">Analysis Report All #REF!</definedName>
    <definedName name="BExOC0EE586JXQBOIDIRWX07U95Z" hidden="1">Analysis Report All #REF!</definedName>
    <definedName name="BExOC33HU9KXDHJLUJZ2MZMNYRXN" localSheetId="13" hidden="1">Check Closing #REF!</definedName>
    <definedName name="BExOC33HU9KXDHJLUJZ2MZMNYRXN" hidden="1">Check Closing #REF!</definedName>
    <definedName name="BExOCDABYADXPX3I44OR9GW8WMAA" localSheetId="13" hidden="1">Balance #REF!</definedName>
    <definedName name="BExOCDABYADXPX3I44OR9GW8WMAA" hidden="1">Balance #REF!</definedName>
    <definedName name="BExOCIZDONRGRZOLAK9UDSZ1NT5S" hidden="1">#N/A</definedName>
    <definedName name="BExOCKBTAT90GUMFOA80VADVF69H" localSheetId="13" hidden="1">#REF!</definedName>
    <definedName name="BExOCKBTAT90GUMFOA80VADVF69H" hidden="1">#REF!</definedName>
    <definedName name="BExOCQMFENFRAWZWWXUEGYKCKE2P" localSheetId="13" hidden="1">Analysis Report All #REF!</definedName>
    <definedName name="BExOCQMFENFRAWZWWXUEGYKCKE2P" hidden="1">Analysis Report All #REF!</definedName>
    <definedName name="BExOCUTG82UPEUCQ3SN8TH70Y01L" localSheetId="13" hidden="1">Analysis Report All #REF!</definedName>
    <definedName name="BExOCUTG82UPEUCQ3SN8TH70Y01L" hidden="1">Analysis Report All #REF!</definedName>
    <definedName name="BExOCVVCD356IJ5UZGU3WDI1WCG9" localSheetId="13" hidden="1">Net #REF!</definedName>
    <definedName name="BExOCVVCD356IJ5UZGU3WDI1WCG9" hidden="1">Net #REF!</definedName>
    <definedName name="BExOCW0LS14T7IQ3I0BIHJYO2DIX" localSheetId="13" hidden="1">Net Sales #REF!</definedName>
    <definedName name="BExOCW0LS14T7IQ3I0BIHJYO2DIX" hidden="1">Net Sales #REF!</definedName>
    <definedName name="BExOD2GPL5A59WIGA8D3MP1SRNPS" localSheetId="13" hidden="1">Personnel in #REF!</definedName>
    <definedName name="BExOD2GPL5A59WIGA8D3MP1SRNPS" hidden="1">Personnel in #REF!</definedName>
    <definedName name="BExOD6IAM021OK3QNLKLVMTG5YB9" localSheetId="13" hidden="1">Analysis Report All #REF!</definedName>
    <definedName name="BExOD6IAM021OK3QNLKLVMTG5YB9" hidden="1">Analysis Report All #REF!</definedName>
    <definedName name="BExODGUKBZBVVPE06N27DAISJNAD" localSheetId="13" hidden="1">List of Journal #REF!</definedName>
    <definedName name="BExODGUKBZBVVPE06N27DAISJNAD" hidden="1">List of Journal #REF!</definedName>
    <definedName name="BExODME4KBXDMMXDR16MAYQH2UP6" localSheetId="13" hidden="1">#REF!</definedName>
    <definedName name="BExODME4KBXDMMXDR16MAYQH2UP6" hidden="1">#REF!</definedName>
    <definedName name="BExODQ4X6G9C2BT6QCP6LB97NQDN" hidden="1">#N/A</definedName>
    <definedName name="BExODZFEIWV26E8RFU7XQYX1J458" localSheetId="13" hidden="1">#REF!</definedName>
    <definedName name="BExODZFEIWV26E8RFU7XQYX1J458" hidden="1">#REF!</definedName>
    <definedName name="BExOE2FAX554K56SX03J3ZC19H5T" hidden="1">#REF!</definedName>
    <definedName name="BExOE9M7RKIDCQESKRVA5FCV53L8" hidden="1">#N/A</definedName>
    <definedName name="BExOEBKG55EROA2VL360A06LKASE" hidden="1">#REF!</definedName>
    <definedName name="BExOEEEVDB01040NPVE7GLJPKS78" localSheetId="13" hidden="1">Trade Working #REF!</definedName>
    <definedName name="BExOEEEVDB01040NPVE7GLJPKS78" hidden="1">Trade Working #REF!</definedName>
    <definedName name="BExOEI5SFX9MRLPG5IP9MFSN5UF0" localSheetId="13" hidden="1">Group Operating #REF!</definedName>
    <definedName name="BExOEI5SFX9MRLPG5IP9MFSN5UF0" hidden="1">Group Operating #REF!</definedName>
    <definedName name="BExOEUWBD242FY97ICFSABXGLXFS" localSheetId="13" hidden="1">Personnel in #REF!</definedName>
    <definedName name="BExOEUWBD242FY97ICFSABXGLXFS" hidden="1">Personnel in #REF!</definedName>
    <definedName name="BExOEZ3DPYM42YE02TGI9L6615OC" localSheetId="13" hidden="1">Check Closing #REF!</definedName>
    <definedName name="BExOEZ3DPYM42YE02TGI9L6615OC" hidden="1">Check Closing #REF!</definedName>
    <definedName name="BExOF0FTB1OJ6ZW9L5H2QA3OP351" localSheetId="13" hidden="1">#REF!</definedName>
    <definedName name="BExOF0FTB1OJ6ZW9L5H2QA3OP351" hidden="1">#REF!</definedName>
    <definedName name="BExOF239ZX8VAGIWKF8X4B3H80CE" localSheetId="13" hidden="1">Operating #REF!</definedName>
    <definedName name="BExOF239ZX8VAGIWKF8X4B3H80CE" hidden="1">Operating #REF!</definedName>
    <definedName name="BExOF536RT3VE2OXOZ3UD7NYJXW5" localSheetId="13" hidden="1">Personnel in #REF!</definedName>
    <definedName name="BExOF536RT3VE2OXOZ3UD7NYJXW5" hidden="1">Personnel in #REF!</definedName>
    <definedName name="BExOFKDE6SHLV2KOX31X6L80BBSJ" localSheetId="13" hidden="1">Group Operating #REF!</definedName>
    <definedName name="BExOFKDE6SHLV2KOX31X6L80BBSJ" hidden="1">Group Operating #REF!</definedName>
    <definedName name="BExOFQD7WBLETR16CF34BRWBWIFF" localSheetId="13" hidden="1">List of Journal #REF!</definedName>
    <definedName name="BExOFQD7WBLETR16CF34BRWBWIFF" hidden="1">List of Journal #REF!</definedName>
    <definedName name="BExOFQIK6BM8C11KLXIY3G42VIBD" localSheetId="13" hidden="1">Operating #REF!</definedName>
    <definedName name="BExOFQIK6BM8C11KLXIY3G42VIBD" hidden="1">Operating #REF!</definedName>
    <definedName name="BExOFQTAKXSLOAPS5G2A3GJ8BB0U" localSheetId="13" hidden="1">Analysis Report All #REF!</definedName>
    <definedName name="BExOFQTAKXSLOAPS5G2A3GJ8BB0U" hidden="1">Analysis Report All #REF!</definedName>
    <definedName name="BExOFYGK3JYJE15XXRR3BAN4SME2" localSheetId="13" hidden="1">Operating #REF!</definedName>
    <definedName name="BExOFYGK3JYJE15XXRR3BAN4SME2" hidden="1">Operating #REF!</definedName>
    <definedName name="BExOG1WJG02DRSWKVAN6WKDGLKQ3" localSheetId="13" hidden="1">Gross Profit bef. Distr. #REF!</definedName>
    <definedName name="BExOG1WJG02DRSWKVAN6WKDGLKQ3" hidden="1">Gross Profit bef. Distr. #REF!</definedName>
    <definedName name="BExOG2I4DIWPMG03VG8MTP6JELPB" localSheetId="13" hidden="1">#REF!</definedName>
    <definedName name="BExOG2I4DIWPMG03VG8MTP6JELPB" hidden="1">#REF!</definedName>
    <definedName name="BExOG7AQKOWJ5YGXDMGJCTF1FDUO" localSheetId="13" hidden="1">Group Balance #REF!</definedName>
    <definedName name="BExOG7AQKOWJ5YGXDMGJCTF1FDUO" hidden="1">Group Balance #REF!</definedName>
    <definedName name="BExOGFE2SCL8HHT4DFAXKLUTJZOG" localSheetId="13" hidden="1">#REF!</definedName>
    <definedName name="BExOGFE2SCL8HHT4DFAXKLUTJZOG" hidden="1">#REF!</definedName>
    <definedName name="BExOGH6T71VNPQ4LHZU76JLL54U5" localSheetId="13" hidden="1">Group #REF!</definedName>
    <definedName name="BExOGH6T71VNPQ4LHZU76JLL54U5" hidden="1">Group #REF!</definedName>
    <definedName name="BExOGWMDP9LDTZZGDGS1F84807Z8" hidden="1">#N/A</definedName>
    <definedName name="BExOH262SEPOWIJVDS1I6RNWI75Q" localSheetId="13" hidden="1">Group Trade Working #REF!</definedName>
    <definedName name="BExOH262SEPOWIJVDS1I6RNWI75Q" hidden="1">Group Trade Working #REF!</definedName>
    <definedName name="BExOH67NTOW6TTNUBNACOCCLVEHT" localSheetId="13" hidden="1">Analysis Report All #REF!</definedName>
    <definedName name="BExOH67NTOW6TTNUBNACOCCLVEHT" hidden="1">Analysis Report All #REF!</definedName>
    <definedName name="BExOH8R9Z01NKJFJPDNTIKOH32KG" localSheetId="13" hidden="1">Analysis Report All #REF!</definedName>
    <definedName name="BExOH8R9Z01NKJFJPDNTIKOH32KG" hidden="1">Analysis Report All #REF!</definedName>
    <definedName name="BExOHCI8J6AGFWI3HJMKCS2VAI28" localSheetId="13" hidden="1">Analysis Report All #REF!</definedName>
    <definedName name="BExOHCI8J6AGFWI3HJMKCS2VAI28" hidden="1">Analysis Report All #REF!</definedName>
    <definedName name="BExOHE06ZKJRQH5GENREFQJYFJW6" localSheetId="13" hidden="1">Analysis Report All #REF!</definedName>
    <definedName name="BExOHE06ZKJRQH5GENREFQJYFJW6" hidden="1">Analysis Report All #REF!</definedName>
    <definedName name="BExOHO71BP9RE36YQ8AHI1HY1N0O" localSheetId="13" hidden="1">#REF!</definedName>
    <definedName name="BExOHO71BP9RE36YQ8AHI1HY1N0O" hidden="1">#REF!</definedName>
    <definedName name="BExOHRXUXO1MSUQF9IB700E495HP" localSheetId="13" hidden="1">Trade Working #REF!</definedName>
    <definedName name="BExOHRXUXO1MSUQF9IB700E495HP" hidden="1">Trade Working #REF!</definedName>
    <definedName name="BExOHTQPP8LQ98L6PYUI6QW08YID" localSheetId="13" hidden="1">#REF!</definedName>
    <definedName name="BExOHTQPP8LQ98L6PYUI6QW08YID" hidden="1">#REF!</definedName>
    <definedName name="BExOHUCAC3ESH8TCIXD6MDKF4U3B" localSheetId="13" hidden="1">Operating #REF!</definedName>
    <definedName name="BExOHUCAC3ESH8TCIXD6MDKF4U3B" hidden="1">Operating #REF!</definedName>
    <definedName name="BExOHXSB3R1OMXN2ZR7WCBI5DJFU" localSheetId="13" hidden="1">Check Closing #REF!</definedName>
    <definedName name="BExOHXSB3R1OMXN2ZR7WCBI5DJFU" hidden="1">Check Closing #REF!</definedName>
    <definedName name="BExOI0S7MGLFDPBK6GTZMZVX2DZJ" localSheetId="13" hidden="1">Personnel in #REF!</definedName>
    <definedName name="BExOI0S7MGLFDPBK6GTZMZVX2DZJ" hidden="1">Personnel in #REF!</definedName>
    <definedName name="BExOI1301U32Y08RK789TK8417MH" localSheetId="13" hidden="1">Group Net #REF!</definedName>
    <definedName name="BExOI1301U32Y08RK789TK8417MH" hidden="1">Group Net #REF!</definedName>
    <definedName name="BExOIFROBY1ULRWRTCM37O7P96YH" localSheetId="13" hidden="1">Operating #REF!</definedName>
    <definedName name="BExOIFROBY1ULRWRTCM37O7P96YH" hidden="1">Operating #REF!</definedName>
    <definedName name="BExOIJNZ7EE42EZZLTRH4MHUXJ3M" localSheetId="13" hidden="1">Order #REF!</definedName>
    <definedName name="BExOIJNZ7EE42EZZLTRH4MHUXJ3M" hidden="1">Order #REF!</definedName>
    <definedName name="BExOIPT1YN7RKMJDLJQTK4V9EDEK" localSheetId="13" hidden="1">Analysis Report All #REF!</definedName>
    <definedName name="BExOIPT1YN7RKMJDLJQTK4V9EDEK" hidden="1">Analysis Report All #REF!</definedName>
    <definedName name="BExOIWJVMJ6MG6JC4SPD1L00OHU1" localSheetId="13" hidden="1">#REF!</definedName>
    <definedName name="BExOIWJVMJ6MG6JC4SPD1L00OHU1" hidden="1">#REF!</definedName>
    <definedName name="BExOJ0LGOVRX3RXT958YRF8SEV17" hidden="1">#REF!</definedName>
    <definedName name="BExOJIVOA0E8JKDI2WFBIBQVOT6G" localSheetId="13" hidden="1">Gross Profit #REF!</definedName>
    <definedName name="BExOJIVOA0E8JKDI2WFBIBQVOT6G" hidden="1">Gross Profit #REF!</definedName>
    <definedName name="BExOJN2Q8M8ZS65LRNFLDT5SS9SW" localSheetId="13" hidden="1">Analysis Report All #REF!</definedName>
    <definedName name="BExOJN2Q8M8ZS65LRNFLDT5SS9SW" hidden="1">Analysis Report All #REF!</definedName>
    <definedName name="BExOJPBK7XWG4424QJGV46CJWAK7" localSheetId="13" hidden="1">Check Closing #REF!</definedName>
    <definedName name="BExOJPBK7XWG4424QJGV46CJWAK7" hidden="1">Check Closing #REF!</definedName>
    <definedName name="BExOK1GL6X6CPPDOBP2MW6Z0XZZH" localSheetId="13" hidden="1">#REF!</definedName>
    <definedName name="BExOK1GL6X6CPPDOBP2MW6Z0XZZH" hidden="1">#REF!</definedName>
    <definedName name="BExOKENCYEOWDN9FOE1UET20BT40" localSheetId="13" hidden="1">#REF!</definedName>
    <definedName name="BExOKENCYEOWDN9FOE1UET20BT40" hidden="1">#REF!</definedName>
    <definedName name="BExOKU897UHFF4S2E5J0OU8NG7GB" localSheetId="13" hidden="1">Business EBIT #REF!</definedName>
    <definedName name="BExOKU897UHFF4S2E5J0OU8NG7GB" hidden="1">Business EBIT #REF!</definedName>
    <definedName name="BExOKU8GMLOCNVORDE329819XN67" localSheetId="13" hidden="1">#REF!</definedName>
    <definedName name="BExOKU8GMLOCNVORDE329819XN67" hidden="1">#REF!</definedName>
    <definedName name="BExOKZRYHLPT68L2NQ7QQS7GZEM4" localSheetId="13" hidden="1">Analysis Report All #REF!</definedName>
    <definedName name="BExOKZRYHLPT68L2NQ7QQS7GZEM4" hidden="1">Analysis Report All #REF!</definedName>
    <definedName name="BExOL4F411PCTZ3NJKO02EVAPYGA" localSheetId="13" hidden="1">Net #REF!</definedName>
    <definedName name="BExOL4F411PCTZ3NJKO02EVAPYGA" hidden="1">Net #REF!</definedName>
    <definedName name="BExOL565WBMGS4Q2JF1GYRJNXYNH" localSheetId="13" hidden="1">#REF!</definedName>
    <definedName name="BExOL565WBMGS4Q2JF1GYRJNXYNH" hidden="1">#REF!</definedName>
    <definedName name="BExOLB5YEJE8Z52TAUOJDKW9ZLH0" localSheetId="13" hidden="1">Operating #REF!</definedName>
    <definedName name="BExOLB5YEJE8Z52TAUOJDKW9ZLH0" hidden="1">Operating #REF!</definedName>
    <definedName name="BExOLERABNLGO81RPPP4JSXPLYTT" localSheetId="13" hidden="1">Net #REF!</definedName>
    <definedName name="BExOLERABNLGO81RPPP4JSXPLYTT" hidden="1">Net #REF!</definedName>
    <definedName name="BExOLOI0WJS3QC12I3ISL0D9AWOF" localSheetId="13" hidden="1">#REF!</definedName>
    <definedName name="BExOLOI0WJS3QC12I3ISL0D9AWOF" hidden="1">#REF!</definedName>
    <definedName name="BExOLSJKMW2GGZWS381BGYBZJEQU" localSheetId="13" hidden="1">#REF!</definedName>
    <definedName name="BExOLSJKMW2GGZWS381BGYBZJEQU" hidden="1">#REF!</definedName>
    <definedName name="BExOLSP2AVXY29134JEMMA5Q8VNT" hidden="1">#REF!</definedName>
    <definedName name="BExOM72Z596TUCKOAOMMZ2EAKVV4" localSheetId="13" hidden="1">Operating #REF!</definedName>
    <definedName name="BExOM72Z596TUCKOAOMMZ2EAKVV4" hidden="1">Operating #REF!</definedName>
    <definedName name="BExOMKV58YDIFJWKEIRS81N1RHY6" localSheetId="13" hidden="1">Check Closing #REF!</definedName>
    <definedName name="BExOMKV58YDIFJWKEIRS81N1RHY6" hidden="1">Check Closing #REF!</definedName>
    <definedName name="BExOMTEPT94WWBUGIGU0YGX7FE3U" localSheetId="13" hidden="1">List of Journal #REF!</definedName>
    <definedName name="BExOMTEPT94WWBUGIGU0YGX7FE3U" hidden="1">List of Journal #REF!</definedName>
    <definedName name="BExOMTK7DU444E79MYMFEH0TTS5K" localSheetId="13" hidden="1">Analysis Report All #REF!</definedName>
    <definedName name="BExOMTK7DU444E79MYMFEH0TTS5K" hidden="1">Analysis Report All #REF!</definedName>
    <definedName name="BExOMVT21P58SEX6WTT8QRO9AXGO" localSheetId="13" hidden="1">Analysis Report All #REF!</definedName>
    <definedName name="BExOMVT21P58SEX6WTT8QRO9AXGO" hidden="1">Analysis Report All #REF!</definedName>
    <definedName name="BExON0AX35F2SI0UCVMGWGVIUNI3" localSheetId="13" hidden="1">#REF!</definedName>
    <definedName name="BExON0AX35F2SI0UCVMGWGVIUNI3" hidden="1">#REF!</definedName>
    <definedName name="BExONIL31DZWU7IFVN3VV0XTXJA1" hidden="1">#REF!</definedName>
    <definedName name="BExONLVRERZPDO8J8UG5HRBP4MNS" localSheetId="13" hidden="1">Personnel in #REF!</definedName>
    <definedName name="BExONLVRERZPDO8J8UG5HRBP4MNS" hidden="1">Personnel in #REF!</definedName>
    <definedName name="BExONPBQJR944BUDTKUVIHLF0S1N" localSheetId="13" hidden="1">List of Journal #REF!</definedName>
    <definedName name="BExONPBQJR944BUDTKUVIHLF0S1N" hidden="1">List of Journal #REF!</definedName>
    <definedName name="BExONS6CJ72W3L0ITN3SXU8UQIXO" hidden="1">#N/A</definedName>
    <definedName name="BExONWIP4HKX895JUC53Q9MBKYT5" localSheetId="13" hidden="1">#REF!</definedName>
    <definedName name="BExONWIP4HKX895JUC53Q9MBKYT5" hidden="1">#REF!</definedName>
    <definedName name="BExONXKJ4GZ5E42FEOYQ0TPAQJ0V" localSheetId="13" hidden="1">Analysis Report All #REF!</definedName>
    <definedName name="BExONXKJ4GZ5E42FEOYQ0TPAQJ0V" hidden="1">Analysis Report All #REF!</definedName>
    <definedName name="BExOO1WWIZSGB0YTGKESB45TSVMZ" localSheetId="13" hidden="1">#REF!</definedName>
    <definedName name="BExOO1WWIZSGB0YTGKESB45TSVMZ" hidden="1">#REF!</definedName>
    <definedName name="BExOO341Y93BPS9HAJ24P4HLBSXY" hidden="1">#REF!</definedName>
    <definedName name="BExOO4B8FPAFYPHCTYTX37P1TQM5" hidden="1">#REF!</definedName>
    <definedName name="BExOOG01A5EJZTLJN9SJF5X2VNRE" localSheetId="13" hidden="1">Analysis Report All #REF!</definedName>
    <definedName name="BExOOG01A5EJZTLJN9SJF5X2VNRE" hidden="1">Analysis Report All #REF!</definedName>
    <definedName name="BExOP62Q6L3ZA6XS3N65OZFKZZZA" localSheetId="13" hidden="1">Net #REF!</definedName>
    <definedName name="BExOP62Q6L3ZA6XS3N65OZFKZZZA" hidden="1">Net #REF!</definedName>
    <definedName name="BExOP9DEBV5W5P4Q25J3XCJBP5S9" localSheetId="13" hidden="1">#REF!</definedName>
    <definedName name="BExOP9DEBV5W5P4Q25J3XCJBP5S9" hidden="1">#REF!</definedName>
    <definedName name="BExOP9YYSJ6W9323FX58ZL7XOV61" localSheetId="13" hidden="1">Trade Working #REF!</definedName>
    <definedName name="BExOP9YYSJ6W9323FX58ZL7XOV61" hidden="1">Trade Working #REF!</definedName>
    <definedName name="BExOPLYK846GREJQMH4NRUJK9B1E" localSheetId="13" hidden="1">Analysis Report All #REF!</definedName>
    <definedName name="BExOPLYK846GREJQMH4NRUJK9B1E" hidden="1">Analysis Report All #REF!</definedName>
    <definedName name="BExOPQGF48H5CBSEZZDIN18IYRA2" localSheetId="13" hidden="1">#REF!</definedName>
    <definedName name="BExOPQGF48H5CBSEZZDIN18IYRA2" hidden="1">#REF!</definedName>
    <definedName name="BExOPQR69Y6CH5DNZT2YB2GWNJ2X" hidden="1">#REF!</definedName>
    <definedName name="BExOQ0N9CB84FIXQ1EC0QUBJLYCZ" localSheetId="13" hidden="1">Analysis Report All #REF!</definedName>
    <definedName name="BExOQ0N9CB84FIXQ1EC0QUBJLYCZ" hidden="1">Analysis Report All #REF!</definedName>
    <definedName name="BExOQFXIU6Q62VPIBL5T90NWI405" localSheetId="13" hidden="1">#REF!</definedName>
    <definedName name="BExOQFXIU6Q62VPIBL5T90NWI405" hidden="1">#REF!</definedName>
    <definedName name="BExQ11KVBKOJBP39SDRJDQA7MX51" localSheetId="13" hidden="1">Net #REF!</definedName>
    <definedName name="BExQ11KVBKOJBP39SDRJDQA7MX51" hidden="1">Net #REF!</definedName>
    <definedName name="BExQ29C73XR33S3668YYSYZAIHTG" localSheetId="13" hidden="1">#REF!</definedName>
    <definedName name="BExQ29C73XR33S3668YYSYZAIHTG" hidden="1">#REF!</definedName>
    <definedName name="BExQ2FS228IUDUP2023RA1D4AO4C" localSheetId="13" hidden="1">#REF!</definedName>
    <definedName name="BExQ2FS228IUDUP2023RA1D4AO4C" hidden="1">#REF!</definedName>
    <definedName name="BExQ39G8WEHOPF16TJ9RITEJAWZH" localSheetId="13" hidden="1">Trade Working #REF!</definedName>
    <definedName name="BExQ39G8WEHOPF16TJ9RITEJAWZH" hidden="1">Trade Working #REF!</definedName>
    <definedName name="BExQ3E8WLJWBSA2ZRZQ557QJ3T2O" localSheetId="13" hidden="1">#REF!</definedName>
    <definedName name="BExQ3E8WLJWBSA2ZRZQ557QJ3T2O" hidden="1">#REF!</definedName>
    <definedName name="BExQ3EP62QF0O6TZRCH839O3U3KO" localSheetId="13" hidden="1">Check Closing #REF!</definedName>
    <definedName name="BExQ3EP62QF0O6TZRCH839O3U3KO" hidden="1">Check Closing #REF!</definedName>
    <definedName name="BExQ3MC6WI7HKQN8L6R0A3Z61KKE" localSheetId="13" hidden="1">#REF!</definedName>
    <definedName name="BExQ3MC6WI7HKQN8L6R0A3Z61KKE" hidden="1">#REF!</definedName>
    <definedName name="BExQ3MMZM4EFFG62Y9SWPWYT6NA7" localSheetId="13" hidden="1">Balance #REF!</definedName>
    <definedName name="BExQ3MMZM4EFFG62Y9SWPWYT6NA7" hidden="1">Balance #REF!</definedName>
    <definedName name="BExQ3NU5OF9SO8LNQ7JU8NBON2GL" localSheetId="13" hidden="1">Trade Working #REF!</definedName>
    <definedName name="BExQ3NU5OF9SO8LNQ7JU8NBON2GL" hidden="1">Trade Working #REF!</definedName>
    <definedName name="BExQ434E3W5D5L7C4Y9AH9BCZY9M" localSheetId="13" hidden="1">#REF!</definedName>
    <definedName name="BExQ434E3W5D5L7C4Y9AH9BCZY9M" hidden="1">#REF!</definedName>
    <definedName name="BExQ499KBJ5W7A1G293A0K14EVQB" localSheetId="13" hidden="1">#REF!</definedName>
    <definedName name="BExQ499KBJ5W7A1G293A0K14EVQB" hidden="1">#REF!</definedName>
    <definedName name="BExQ4BTB9I1VQR7ABW9HKMPBHTUA" localSheetId="13" hidden="1">List of Journal #REF!</definedName>
    <definedName name="BExQ4BTB9I1VQR7ABW9HKMPBHTUA" hidden="1">List of Journal #REF!</definedName>
    <definedName name="BExQ4ET84STUD1OIZ2E9FI2RXIV9" localSheetId="13" hidden="1">#REF!</definedName>
    <definedName name="BExQ4ET84STUD1OIZ2E9FI2RXIV9" hidden="1">#REF!</definedName>
    <definedName name="BExQ4HIAOG2V93IDUFRBWUUFU5XG" localSheetId="13" hidden="1">#REF!</definedName>
    <definedName name="BExQ4HIAOG2V93IDUFRBWUUFU5XG" hidden="1">#REF!</definedName>
    <definedName name="BExQ4HT4PUV8YXJE8H7NJIWP9P60" hidden="1">#REF!</definedName>
    <definedName name="BExQ4JLTHGFJLCYMEB1B673KN9K3" localSheetId="13" hidden="1">Analysis Report All #REF!</definedName>
    <definedName name="BExQ4JLTHGFJLCYMEB1B673KN9K3" hidden="1">Analysis Report All #REF!</definedName>
    <definedName name="BExQ4T74LQ5PYTV1MUQUW75A4BDY" localSheetId="13" hidden="1">#REF!</definedName>
    <definedName name="BExQ4T74LQ5PYTV1MUQUW75A4BDY" hidden="1">#REF!</definedName>
    <definedName name="BExQ4WHSMYA540OYSHV67SVNCW11" localSheetId="13" hidden="1">Analysis Report All #REF!</definedName>
    <definedName name="BExQ4WHSMYA540OYSHV67SVNCW11" hidden="1">Analysis Report All #REF!</definedName>
    <definedName name="BExQ4XJHD7EJCNH7S1MJDZJ2MNWG" localSheetId="13" hidden="1">#REF!</definedName>
    <definedName name="BExQ4XJHD7EJCNH7S1MJDZJ2MNWG" hidden="1">#REF!</definedName>
    <definedName name="BExQ521CC3JPZ035JCMN0YKCU81J" localSheetId="13" hidden="1">List of Journal #REF!</definedName>
    <definedName name="BExQ521CC3JPZ035JCMN0YKCU81J" hidden="1">List of Journal #REF!</definedName>
    <definedName name="BExQ5HRTPRCCATZHOAF4PTIHROYH" localSheetId="13" hidden="1">Group Trade Working #REF!</definedName>
    <definedName name="BExQ5HRTPRCCATZHOAF4PTIHROYH" hidden="1">Group Trade Working #REF!</definedName>
    <definedName name="BExQ5I7ZZGOTLWRFDSTDL1KCZKWR" localSheetId="13" hidden="1">Analysis Report All Items #REF!</definedName>
    <definedName name="BExQ5I7ZZGOTLWRFDSTDL1KCZKWR" hidden="1">Analysis Report All Items #REF!</definedName>
    <definedName name="BExQ65ARM3D5DFKIBY28X1WI17XN" localSheetId="13" hidden="1">Gross Profit bef. Distr. #REF!</definedName>
    <definedName name="BExQ65ARM3D5DFKIBY28X1WI17XN" hidden="1">Gross Profit bef. Distr. #REF!</definedName>
    <definedName name="BExQ68LFLEC920U5UO4WAKGBBCPG" localSheetId="13" hidden="1">Analysis Report All #REF!</definedName>
    <definedName name="BExQ68LFLEC920U5UO4WAKGBBCPG" hidden="1">Analysis Report All #REF!</definedName>
    <definedName name="BExQ691JJ8Z5YFUXLOI7NHXIJA74" localSheetId="13" hidden="1">Operating #REF!</definedName>
    <definedName name="BExQ691JJ8Z5YFUXLOI7NHXIJA74" hidden="1">Operating #REF!</definedName>
    <definedName name="BExQ6EW1R5OGO35804IVYSFQYTQ3" localSheetId="13" hidden="1">#REF!</definedName>
    <definedName name="BExQ6EW1R5OGO35804IVYSFQYTQ3" hidden="1">#REF!</definedName>
    <definedName name="BExQ6KA2XD9XLQKSE9OEVPMS1DTM" localSheetId="13" hidden="1">Analysis Report All #REF!</definedName>
    <definedName name="BExQ6KA2XD9XLQKSE9OEVPMS1DTM" hidden="1">Analysis Report All #REF!</definedName>
    <definedName name="BExQ6POH065GV0I74XXVD0VUPBJW" localSheetId="13" hidden="1">#REF!</definedName>
    <definedName name="BExQ6POH065GV0I74XXVD0VUPBJW" hidden="1">#REF!</definedName>
    <definedName name="BExQ6W4BQSDJET0K2YHQ89ZVIZS6" localSheetId="13" hidden="1">Net #REF!</definedName>
    <definedName name="BExQ6W4BQSDJET0K2YHQ89ZVIZS6" hidden="1">Net #REF!</definedName>
    <definedName name="BExQ6Z9QF7DGGM9ZQ7B32GM9GI62" localSheetId="13" hidden="1">Operating #REF!</definedName>
    <definedName name="BExQ6Z9QF7DGGM9ZQ7B32GM9GI62" hidden="1">Operating #REF!</definedName>
    <definedName name="BExQ705XB9U6VQFBCPVS9VANKZLF" hidden="1">#N/A</definedName>
    <definedName name="BExQ783XTMM2A9I3UKCFWJH1PP2N" localSheetId="13" hidden="1">#REF!</definedName>
    <definedName name="BExQ783XTMM2A9I3UKCFWJH1PP2N" hidden="1">#REF!</definedName>
    <definedName name="BExQ79LX01ZPQB8EGD1ZHR2VK2H3" localSheetId="13" hidden="1">#REF!</definedName>
    <definedName name="BExQ79LX01ZPQB8EGD1ZHR2VK2H3" hidden="1">#REF!</definedName>
    <definedName name="BExQ7CAZUSOBL9MHCW44L66BLXLY" localSheetId="13" hidden="1">Order #REF!</definedName>
    <definedName name="BExQ7CAZUSOBL9MHCW44L66BLXLY" hidden="1">Order #REF!</definedName>
    <definedName name="BExQ7KUF6UZ0CTY2ODMD4DFWDA5J" localSheetId="13" hidden="1">Group Operating #REF!</definedName>
    <definedName name="BExQ7KUF6UZ0CTY2ODMD4DFWDA5J" hidden="1">Group Operating #REF!</definedName>
    <definedName name="BExQ7MSO2D3AT5O2U7C3C9HECA7A" hidden="1">#N/A</definedName>
    <definedName name="BExQ8A0Q8OU130PUSL2SMMQ6UH4O" localSheetId="13" hidden="1">List of Journal #REF!</definedName>
    <definedName name="BExQ8A0Q8OU130PUSL2SMMQ6UH4O" hidden="1">List of Journal #REF!</definedName>
    <definedName name="BExQ8ED4KA8YZEIEXLJI4KC56WQR" localSheetId="13" hidden="1">#REF!</definedName>
    <definedName name="BExQ8ED4KA8YZEIEXLJI4KC56WQR" hidden="1">#REF!</definedName>
    <definedName name="BExQ8MWQRH34PQ41LBB7968B634E" localSheetId="13" hidden="1">Group #REF!</definedName>
    <definedName name="BExQ8MWQRH34PQ41LBB7968B634E" hidden="1">Group #REF!</definedName>
    <definedName name="BExQ8O3WEU8HNTTGKTW5T0QSKCLP" localSheetId="13" hidden="1">#REF!</definedName>
    <definedName name="BExQ8O3WEU8HNTTGKTW5T0QSKCLP" hidden="1">#REF!</definedName>
    <definedName name="BExQ8R92XTWQYRX7M921SU17JS8W" localSheetId="13" hidden="1">Analysis Report All #REF!</definedName>
    <definedName name="BExQ8R92XTWQYRX7M921SU17JS8W" hidden="1">Analysis Report All #REF!</definedName>
    <definedName name="BExQ8TSV935N78H15LXSBMQNUK8E" localSheetId="13" hidden="1">Net #REF!</definedName>
    <definedName name="BExQ8TSV935N78H15LXSBMQNUK8E" hidden="1">Net #REF!</definedName>
    <definedName name="BExQ94W2L3MKDFAI2BT33IQCNRW7" localSheetId="13" hidden="1">#REF!</definedName>
    <definedName name="BExQ94W2L3MKDFAI2BT33IQCNRW7" hidden="1">#REF!</definedName>
    <definedName name="BExQ9A4SWIPY6L863DFCZCZOE12C" localSheetId="13" hidden="1">#REF!</definedName>
    <definedName name="BExQ9A4SWIPY6L863DFCZCZOE12C" hidden="1">#REF!</definedName>
    <definedName name="BExQ9C32MJ9K3597PB5QJWPWE7CN" localSheetId="13" hidden="1">Analysis Report All #REF!</definedName>
    <definedName name="BExQ9C32MJ9K3597PB5QJWPWE7CN" hidden="1">Analysis Report All #REF!</definedName>
    <definedName name="BExQ9F2YH4UUCCMQITJ475B3S3NP" localSheetId="13" hidden="1">#REF!</definedName>
    <definedName name="BExQ9F2YH4UUCCMQITJ475B3S3NP" hidden="1">#REF!</definedName>
    <definedName name="BExQ9GFES1CG5XAPQ7CIYHJU8ZO0" localSheetId="13" hidden="1">Net #REF!</definedName>
    <definedName name="BExQ9GFES1CG5XAPQ7CIYHJU8ZO0" hidden="1">Net #REF!</definedName>
    <definedName name="BExQ9KMGK133NNWOUJ3S8GNDIE0I" localSheetId="13" hidden="1">Analysis Report All #REF!</definedName>
    <definedName name="BExQ9KMGK133NNWOUJ3S8GNDIE0I" hidden="1">Analysis Report All #REF!</definedName>
    <definedName name="BExQ9KX9734KIAK7IMRLHCPYDHO2" localSheetId="13" hidden="1">#REF!</definedName>
    <definedName name="BExQ9KX9734KIAK7IMRLHCPYDHO2" hidden="1">#REF!</definedName>
    <definedName name="BExQ9RDB3HXHWLJYQU0ZLX09S4RK" hidden="1">#N/A</definedName>
    <definedName name="BExQ9X7MNJ94JAEKC9L014O31QRF" localSheetId="13" hidden="1">Analysis Report All #REF!</definedName>
    <definedName name="BExQ9X7MNJ94JAEKC9L014O31QRF" hidden="1">Analysis Report All #REF!</definedName>
    <definedName name="BExQ9ZLYHWABXAA9NJDW8ZS0UQ9P" localSheetId="13" hidden="1">#REF!</definedName>
    <definedName name="BExQ9ZLYHWABXAA9NJDW8ZS0UQ9P" hidden="1">#REF!</definedName>
    <definedName name="BExQA32342MMPKGYGGRTPWQYATYE" hidden="1">#REF!</definedName>
    <definedName name="BExQA9CNXEAI139LCSY3EB6MBFB8" localSheetId="13" hidden="1">Net #REF!</definedName>
    <definedName name="BExQA9CNXEAI139LCSY3EB6MBFB8" hidden="1">Net #REF!</definedName>
    <definedName name="BExQA9HZIN9XEMHEEVHT99UU9Z82" localSheetId="13" hidden="1">#REF!</definedName>
    <definedName name="BExQA9HZIN9XEMHEEVHT99UU9Z82" hidden="1">#REF!</definedName>
    <definedName name="BExQAAJNYVE3AZZ3V0S5JBYX72CE" localSheetId="13" hidden="1">Gross Profit bef. Distr. #REF!</definedName>
    <definedName name="BExQAAJNYVE3AZZ3V0S5JBYX72CE" hidden="1">Gross Profit bef. Distr. #REF!</definedName>
    <definedName name="BExQAGZR8KJ555KJJS23Q5HF88LC" localSheetId="13" hidden="1">#REF!</definedName>
    <definedName name="BExQAGZR8KJ555KJJS23Q5HF88LC" hidden="1">#REF!</definedName>
    <definedName name="BExQAQVN5ZQVB6WCWOMJJ46ESL6R" localSheetId="13" hidden="1">#REF!</definedName>
    <definedName name="BExQAQVN5ZQVB6WCWOMJJ46ESL6R" hidden="1">#REF!</definedName>
    <definedName name="BExQAS8A3P7DE9DLX7QN5B8VOI1V" localSheetId="13" hidden="1">Operating #REF!</definedName>
    <definedName name="BExQAS8A3P7DE9DLX7QN5B8VOI1V" hidden="1">Operating #REF!</definedName>
    <definedName name="BExQBDICMZTSA1X73TMHNO4JSFLN" localSheetId="13" hidden="1">#REF!</definedName>
    <definedName name="BExQBDICMZTSA1X73TMHNO4JSFLN" hidden="1">#REF!</definedName>
    <definedName name="BExQBDYM4TEN5VPU6R8F8DVDQWNV" localSheetId="13" hidden="1">#REF!</definedName>
    <definedName name="BExQBDYM4TEN5VPU6R8F8DVDQWNV" hidden="1">#REF!</definedName>
    <definedName name="BExQBEER6CRCRPSSL61S0OMH57ZA" hidden="1">#REF!</definedName>
    <definedName name="BExQBGNK5M9EDPV83NVSD8V79TGB" hidden="1">#REF!</definedName>
    <definedName name="BExQBHUP82NY56Z6OBYRWWCZ61IQ" localSheetId="13" hidden="1">Trade Working #REF!</definedName>
    <definedName name="BExQBHUP82NY56Z6OBYRWWCZ61IQ" hidden="1">Trade Working #REF!</definedName>
    <definedName name="BExQBI5JK5JS0UAMMW4BHI6B88MV" localSheetId="13" hidden="1">#REF!</definedName>
    <definedName name="BExQBI5JK5JS0UAMMW4BHI6B88MV" hidden="1">#REF!</definedName>
    <definedName name="BExQBIGGY5TXI2FJVVZSLZ0LTZYH" localSheetId="13" hidden="1">#REF!</definedName>
    <definedName name="BExQBIGGY5TXI2FJVVZSLZ0LTZYH" hidden="1">#REF!</definedName>
    <definedName name="BExQBPN9NTTJCR43YLTG2KDKPRQ5" localSheetId="13" hidden="1">Business EBIT #REF!</definedName>
    <definedName name="BExQBPN9NTTJCR43YLTG2KDKPRQ5" hidden="1">Business EBIT #REF!</definedName>
    <definedName name="BExQC3QDSD7A62LPIRNX5T7SQGWT" hidden="1">#N/A</definedName>
    <definedName name="BExQC82WZLVLSIJGKWL8O7CVLLPS" localSheetId="13" hidden="1">#REF!</definedName>
    <definedName name="BExQC82WZLVLSIJGKWL8O7CVLLPS" hidden="1">#REF!</definedName>
    <definedName name="BExQC94JL9F5GW4S8DQCAF4WB2DA" localSheetId="13" hidden="1">#REF!</definedName>
    <definedName name="BExQC94JL9F5GW4S8DQCAF4WB2DA" hidden="1">#REF!</definedName>
    <definedName name="BExQCB2MY2PNUWGQVQTNLGTDL2HW" localSheetId="13" hidden="1">Analysis Report All #REF!</definedName>
    <definedName name="BExQCB2MY2PNUWGQVQTNLGTDL2HW" hidden="1">Analysis Report All #REF!</definedName>
    <definedName name="BExQCEIT4KWETVBFRIMZOSWISP7L" hidden="1">#N/A</definedName>
    <definedName name="BExQCTT1DFNWH5OH3K216R44JAN5" localSheetId="13" hidden="1">Analysis Report All #REF!</definedName>
    <definedName name="BExQCTT1DFNWH5OH3K216R44JAN5" hidden="1">Analysis Report All #REF!</definedName>
    <definedName name="BExQDD4X3WNWGQ0R3IHOUCO488CX" localSheetId="13" hidden="1">Order #REF!</definedName>
    <definedName name="BExQDD4X3WNWGQ0R3IHOUCO488CX" hidden="1">Order #REF!</definedName>
    <definedName name="BExQDMKUQ80XUTZUPLHGCLXXOZVE" localSheetId="13" hidden="1">Operating #REF!</definedName>
    <definedName name="BExQDMKUQ80XUTZUPLHGCLXXOZVE" hidden="1">Operating #REF!</definedName>
    <definedName name="BExQDP4I39UJEYXLKBAPR1Y5SGRH" localSheetId="13" hidden="1">Analysis Report All #REF!</definedName>
    <definedName name="BExQDP4I39UJEYXLKBAPR1Y5SGRH" hidden="1">Analysis Report All #REF!</definedName>
    <definedName name="BExQDU2MA671GQ6RN9ERGCH22YEM" localSheetId="13" hidden="1">Trade Working #REF!</definedName>
    <definedName name="BExQDU2MA671GQ6RN9ERGCH22YEM" hidden="1">Trade Working #REF!</definedName>
    <definedName name="BExQDZBCTP5IU5WSOK7JKGAPW4K9" localSheetId="13" hidden="1">Analysis Report All #REF!</definedName>
    <definedName name="BExQDZBCTP5IU5WSOK7JKGAPW4K9" hidden="1">Analysis Report All #REF!</definedName>
    <definedName name="BExQE07P1F0X68J0FJBXIOUL6FEA" hidden="1">#N/A</definedName>
    <definedName name="BExQE6NN16AI0YW2JRYVO6WAB090" localSheetId="13" hidden="1">Operating #REF!</definedName>
    <definedName name="BExQE6NN16AI0YW2JRYVO6WAB090" hidden="1">Operating #REF!</definedName>
    <definedName name="BExQEBWI0RS9PS7ATDPSAVBOVHZR" localSheetId="13" hidden="1">Net Sales #REF!</definedName>
    <definedName name="BExQEBWI0RS9PS7ATDPSAVBOVHZR" hidden="1">Net Sales #REF!</definedName>
    <definedName name="BExQEC7BRIJ30PTU3UPFOIP2HPE3" localSheetId="13" hidden="1">#REF!</definedName>
    <definedName name="BExQEC7BRIJ30PTU3UPFOIP2HPE3" hidden="1">#REF!</definedName>
    <definedName name="BExQECSUPCFRWQD5Q7IJ34PIYNBD" localSheetId="13" hidden="1">Net #REF!</definedName>
    <definedName name="BExQECSUPCFRWQD5Q7IJ34PIYNBD" hidden="1">Net #REF!</definedName>
    <definedName name="BExQEFHZO1OUFP6US6V3QTYBWALV" localSheetId="13" hidden="1">Analysis Report All #REF!</definedName>
    <definedName name="BExQEFHZO1OUFP6US6V3QTYBWALV" hidden="1">Analysis Report All #REF!</definedName>
    <definedName name="BExQEGECBRM293EC6WJ577C1BXQC" localSheetId="13" hidden="1">Group Balance #REF!</definedName>
    <definedName name="BExQEGECBRM293EC6WJ577C1BXQC" hidden="1">Group Balance #REF!</definedName>
    <definedName name="BExQEP8KHI2WFBX00C9URWHI5OFT" localSheetId="13" hidden="1">#REF!</definedName>
    <definedName name="BExQEP8KHI2WFBX00C9URWHI5OFT" hidden="1">#REF!</definedName>
    <definedName name="BExQEPOV08I1D9KXNZR3VFY8BY03" localSheetId="13" hidden="1">#REF!</definedName>
    <definedName name="BExQEPOV08I1D9KXNZR3VFY8BY03" hidden="1">#REF!</definedName>
    <definedName name="BExQER6R9OORNIHDIB0AWE47IHHJ" hidden="1">#REF!</definedName>
    <definedName name="BExQERSDEITZPRDTOLO2M7Q5ZHFM" localSheetId="13" hidden="1">Analysis Report All #REF!</definedName>
    <definedName name="BExQERSDEITZPRDTOLO2M7Q5ZHFM" hidden="1">Analysis Report All #REF!</definedName>
    <definedName name="BExQF9X2AQPFJZTCHTU5PTTR0JAH" localSheetId="13" hidden="1">#REF!</definedName>
    <definedName name="BExQF9X2AQPFJZTCHTU5PTTR0JAH" hidden="1">#REF!</definedName>
    <definedName name="BExQFC0M9KKFMQKPLPEO2RQDB7MM" hidden="1">#REF!</definedName>
    <definedName name="BExQFDIK8WCORIQUIWI8S61R00AT" hidden="1">#REF!</definedName>
    <definedName name="BExQFHPJV84EHEZ84WLFAEPLEM0X" localSheetId="13" hidden="1">List of Journal #REF!</definedName>
    <definedName name="BExQFHPJV84EHEZ84WLFAEPLEM0X" hidden="1">List of Journal #REF!</definedName>
    <definedName name="BExQFK988JS9Q3P65T3XD0DL1PL1" localSheetId="13" hidden="1">Group Operating #REF!</definedName>
    <definedName name="BExQFK988JS9Q3P65T3XD0DL1PL1" hidden="1">Group Operating #REF!</definedName>
    <definedName name="BExQFLRC0LE8S4RP0PW7WDUQLXUZ" localSheetId="13" hidden="1">List of Journal #REF!</definedName>
    <definedName name="BExQFLRC0LE8S4RP0PW7WDUQLXUZ" hidden="1">List of Journal #REF!</definedName>
    <definedName name="BExQFLWNP1L6LM9CR7Q85OEQUT1O" localSheetId="13" hidden="1">Analysis Report All #REF!</definedName>
    <definedName name="BExQFLWNP1L6LM9CR7Q85OEQUT1O" hidden="1">Analysis Report All #REF!</definedName>
    <definedName name="BExQFPNFKA36IAPS22LAUMBDI4KE" localSheetId="13" hidden="1">#REF!</definedName>
    <definedName name="BExQFPNFKA36IAPS22LAUMBDI4KE" hidden="1">#REF!</definedName>
    <definedName name="BExQFPSWEMA8WBUZ4WK20LR13VSU" hidden="1">#REF!</definedName>
    <definedName name="BExQFPSWIGJHE0GH7WNFR328T5C1" hidden="1">#REF!</definedName>
    <definedName name="BExQFVSPOSCCPF1TLJPIWYWYB8A9" hidden="1">#REF!</definedName>
    <definedName name="BExQGAMQ1UU6MVI79RLHYRADMSVW" hidden="1">#REF!</definedName>
    <definedName name="BExQGQYU473XOL7ECOQRURYGCLLQ" localSheetId="13" hidden="1">Trade Working #REF!</definedName>
    <definedName name="BExQGQYU473XOL7ECOQRURYGCLLQ" hidden="1">Trade Working #REF!</definedName>
    <definedName name="BExQGT2CDKS485JWS6RJNWGWQIM4" localSheetId="13" hidden="1">Net #REF!</definedName>
    <definedName name="BExQGT2CDKS485JWS6RJNWGWQIM4" hidden="1">Net #REF!</definedName>
    <definedName name="BExQGZNPKKIHJPXSME72HITI81LF" localSheetId="13" hidden="1">Operating #REF!</definedName>
    <definedName name="BExQGZNPKKIHJPXSME72HITI81LF" hidden="1">Operating #REF!</definedName>
    <definedName name="BExQH5SUMDZZN6G2PCTVKN8LIL1I" localSheetId="13" hidden="1">Analysis Report All #REF!</definedName>
    <definedName name="BExQH5SUMDZZN6G2PCTVKN8LIL1I" hidden="1">Analysis Report All #REF!</definedName>
    <definedName name="BExQH6ZZY0NR8SE48PSI9D0CU1TC" localSheetId="13" hidden="1">#REF!</definedName>
    <definedName name="BExQH6ZZY0NR8SE48PSI9D0CU1TC" hidden="1">#REF!</definedName>
    <definedName name="BExQHCZSBYUY8OKKJXFYWKBBM6AH" hidden="1">#REF!</definedName>
    <definedName name="BExQHE6Y36AZ69KTG1HTGUTJQ4KB" localSheetId="13" hidden="1">Check Closing #REF!</definedName>
    <definedName name="BExQHE6Y36AZ69KTG1HTGUTJQ4KB" hidden="1">Check Closing #REF!</definedName>
    <definedName name="BExQHJ4W61OTQXCMLA3CN669U0TV" localSheetId="13" hidden="1">Check Closing #REF!</definedName>
    <definedName name="BExQHJ4W61OTQXCMLA3CN669U0TV" hidden="1">Check Closing #REF!</definedName>
    <definedName name="BExQHJL59CWWSF02H6PMS2TP7TW6" localSheetId="13" hidden="1">#REF!</definedName>
    <definedName name="BExQHJL59CWWSF02H6PMS2TP7TW6" hidden="1">#REF!</definedName>
    <definedName name="BExQHPKXZ1K33V2F90NZIQRZYIAW" localSheetId="13" hidden="1">#REF!</definedName>
    <definedName name="BExQHPKXZ1K33V2F90NZIQRZYIAW" hidden="1">#REF!</definedName>
    <definedName name="BExQHR2VRBV9GH08J2UGY82VR026" hidden="1">#REF!</definedName>
    <definedName name="BExQHVVJ1465PK1B8ZS2L2KAG6T7" localSheetId="13" hidden="1">Analysis Report All #REF!</definedName>
    <definedName name="BExQHVVJ1465PK1B8ZS2L2KAG6T7" hidden="1">Analysis Report All #REF!</definedName>
    <definedName name="BExQIBWPAXU7HJZLKGJZY3EB7MIS" localSheetId="13" hidden="1">#REF!</definedName>
    <definedName name="BExQIBWPAXU7HJZLKGJZY3EB7MIS" hidden="1">#REF!</definedName>
    <definedName name="BExQICNLF7CAINGKX326YS9PWOBL" localSheetId="13" hidden="1">Trade Working #REF!</definedName>
    <definedName name="BExQICNLF7CAINGKX326YS9PWOBL" hidden="1">Trade Working #REF!</definedName>
    <definedName name="BExQILCN30LM5CADWAEGHH9OF7NQ" localSheetId="13" hidden="1">Analysis Report All #REF!</definedName>
    <definedName name="BExQILCN30LM5CADWAEGHH9OF7NQ" hidden="1">Analysis Report All #REF!</definedName>
    <definedName name="BExQIV393KLR7L9GLJP6HZB37WR5" localSheetId="13" hidden="1">Check Closing #REF!</definedName>
    <definedName name="BExQIV393KLR7L9GLJP6HZB37WR5" hidden="1">Check Closing #REF!</definedName>
    <definedName name="BExQIVJB9MJ25NDUHTCVMSODJY2C" localSheetId="13" hidden="1">#REF!</definedName>
    <definedName name="BExQIVJB9MJ25NDUHTCVMSODJY2C" hidden="1">#REF!</definedName>
    <definedName name="BExQIX1GE3T6D7GZS82C08AS0OLE" localSheetId="13" hidden="1">#REF!</definedName>
    <definedName name="BExQIX1GE3T6D7GZS82C08AS0OLE" hidden="1">#REF!</definedName>
    <definedName name="BExQIZVWCAJL5WYKLFKT6HBOMW8L" hidden="1">#REF!</definedName>
    <definedName name="BExQJ4ZB0YUWDZQXGB6XVB0K2SJI" localSheetId="13" hidden="1">Analysis Report All #REF!</definedName>
    <definedName name="BExQJ4ZB0YUWDZQXGB6XVB0K2SJI" hidden="1">Analysis Report All #REF!</definedName>
    <definedName name="BExQJBF7LAX128WR7VTMJC88ZLPG" localSheetId="13" hidden="1">#REF!</definedName>
    <definedName name="BExQJBF7LAX128WR7VTMJC88ZLPG" hidden="1">#REF!</definedName>
    <definedName name="BExQJN3Z33OOVL61N08O945LQTEN" localSheetId="13" hidden="1">Group Net #REF!</definedName>
    <definedName name="BExQJN3Z33OOVL61N08O945LQTEN" hidden="1">Group Net #REF!</definedName>
    <definedName name="BExQK1HVOIAAIJFVD9UYJS6BVXY3" localSheetId="13" hidden="1">Operating #REF!</definedName>
    <definedName name="BExQK1HVOIAAIJFVD9UYJS6BVXY3" hidden="1">Operating #REF!</definedName>
    <definedName name="BExQK35BYG5WSNIY87BJRW75Q5Q8" localSheetId="13" hidden="1">Operating #REF!</definedName>
    <definedName name="BExQK35BYG5WSNIY87BJRW75Q5Q8" hidden="1">Operating #REF!</definedName>
    <definedName name="BExQK3W7QRHT35T20UFVQCNZ1EX5" localSheetId="13" hidden="1">Analysis Report All #REF!</definedName>
    <definedName name="BExQK3W7QRHT35T20UFVQCNZ1EX5" hidden="1">Analysis Report All #REF!</definedName>
    <definedName name="BExQKG6LD6PLNDGNGO9DJXY865BR" localSheetId="13" hidden="1">#REF!</definedName>
    <definedName name="BExQKG6LD6PLNDGNGO9DJXY865BR" hidden="1">#REF!</definedName>
    <definedName name="BExQKL9Z2NMP1AZAXBMKSEUNWXJM" localSheetId="13" hidden="1">Group #REF!</definedName>
    <definedName name="BExQKL9Z2NMP1AZAXBMKSEUNWXJM" hidden="1">Group #REF!</definedName>
    <definedName name="BExRYXY0BTLJ7S4AAPVYI2V6AVNQ" hidden="1">#N/A</definedName>
    <definedName name="BExRZ8QG3ECTFRABYPB68WRRVX3V" hidden="1">#N/A</definedName>
    <definedName name="BExRZATXR87BL0V5GMACYZN3RNXL" localSheetId="13" hidden="1">#REF!</definedName>
    <definedName name="BExRZATXR87BL0V5GMACYZN3RNXL" hidden="1">#REF!</definedName>
    <definedName name="BExRZDZ5RK5S0RYUZALYH1A3AE46" localSheetId="13" hidden="1">Group #REF!</definedName>
    <definedName name="BExRZDZ5RK5S0RYUZALYH1A3AE46" hidden="1">Group #REF!</definedName>
    <definedName name="BExRZEQ9GRM2RZH693JMJ4DJ10PF" localSheetId="13" hidden="1">Net #REF!</definedName>
    <definedName name="BExRZEQ9GRM2RZH693JMJ4DJ10PF" hidden="1">Net #REF!</definedName>
    <definedName name="BExRZG85SKAECDTN62XNQA745FYW" localSheetId="13" hidden="1">#REF!</definedName>
    <definedName name="BExRZG85SKAECDTN62XNQA745FYW" hidden="1">#REF!</definedName>
    <definedName name="BExRZIRRIXRUMZ5GOO95S7460BMP" localSheetId="13" hidden="1">#REF!</definedName>
    <definedName name="BExRZIRRIXRUMZ5GOO95S7460BMP" hidden="1">#REF!</definedName>
    <definedName name="BExRZN4BQO01SHMVQDPLL1Z6LREY" hidden="1">#REF!</definedName>
    <definedName name="BExRZYYH5S5YMNTA4DZG42LEOR0P" hidden="1">#REF!</definedName>
    <definedName name="BExS0BEA3HSE5D8YO6XK0S6FZ2Y2" localSheetId="13" hidden="1">Analysis Report All #REF!</definedName>
    <definedName name="BExS0BEA3HSE5D8YO6XK0S6FZ2Y2" hidden="1">Analysis Report All #REF!</definedName>
    <definedName name="BExS0BP2NCKWGDPR40DQ2YI17BRA" localSheetId="13" hidden="1">#REF!</definedName>
    <definedName name="BExS0BP2NCKWGDPR40DQ2YI17BRA" hidden="1">#REF!</definedName>
    <definedName name="BExS0FQN57QT7QHLEN2J0X57AASV" hidden="1">#REF!</definedName>
    <definedName name="BExS0G6XCURMGCZEHFSUQ06X19SB" hidden="1">#REF!</definedName>
    <definedName name="BExS0GHQUF6YT0RU3TKDEO8CSJYB" hidden="1">#REF!</definedName>
    <definedName name="BExS0TDOA1II18MME7NZ2U61BG9P" localSheetId="13" hidden="1">Analysis Report All #REF!</definedName>
    <definedName name="BExS0TDOA1II18MME7NZ2U61BG9P" hidden="1">Analysis Report All #REF!</definedName>
    <definedName name="BExS0TIZDSLO5TESSKG8Q1JUAEB3" localSheetId="13" hidden="1">Order #REF!</definedName>
    <definedName name="BExS0TIZDSLO5TESSKG8Q1JUAEB3" hidden="1">Order #REF!</definedName>
    <definedName name="BExS0XQ22NAZQ9KUD50VCDG98TIO" localSheetId="13" hidden="1">Trade Working #REF!</definedName>
    <definedName name="BExS0XQ22NAZQ9KUD50VCDG98TIO" hidden="1">Trade Working #REF!</definedName>
    <definedName name="BExS109NWNCX1PKGBS32XI69BEQR" localSheetId="13" hidden="1">Div Engineering Order #REF!</definedName>
    <definedName name="BExS109NWNCX1PKGBS32XI69BEQR" hidden="1">Div Engineering Order #REF!</definedName>
    <definedName name="BExS14WZLTQ0XML8P7SAPRUHSB2O" localSheetId="13" hidden="1">Analysis Report All #REF!</definedName>
    <definedName name="BExS14WZLTQ0XML8P7SAPRUHSB2O" hidden="1">Analysis Report All #REF!</definedName>
    <definedName name="BExS1CPJ7X6ML6YYYUU742F4UJX5" localSheetId="13" hidden="1">#REF!</definedName>
    <definedName name="BExS1CPJ7X6ML6YYYUU742F4UJX5" hidden="1">#REF!</definedName>
    <definedName name="BExS1FEMY104GASDFBI6D54MUYKB" hidden="1">#REF!</definedName>
    <definedName name="BExS1FPEZJ71B6XXSXK57HHWA2O2" localSheetId="13" hidden="1">Order #REF!</definedName>
    <definedName name="BExS1FPEZJ71B6XXSXK57HHWA2O2" hidden="1">Order #REF!</definedName>
    <definedName name="BExS1LJQPRBQ7Z7IEJTQTHI5PAXA" localSheetId="13" hidden="1">#REF!</definedName>
    <definedName name="BExS1LJQPRBQ7Z7IEJTQTHI5PAXA" hidden="1">#REF!</definedName>
    <definedName name="BExS1N1OEF119OWXJ54CD0LS7ZQM" localSheetId="13" hidden="1">Analysis Report All #REF!</definedName>
    <definedName name="BExS1N1OEF119OWXJ54CD0LS7ZQM" hidden="1">Analysis Report All #REF!</definedName>
    <definedName name="BExS1P579CHZUSF66NN6VXZKCWN6" localSheetId="13" hidden="1">Operating #REF!</definedName>
    <definedName name="BExS1P579CHZUSF66NN6VXZKCWN6" hidden="1">Operating #REF!</definedName>
    <definedName name="BExS1RE7LG24V9U2UD0PRRHO27TA" localSheetId="13" hidden="1">Analysis Report All #REF!</definedName>
    <definedName name="BExS1RE7LG24V9U2UD0PRRHO27TA" hidden="1">Analysis Report All #REF!</definedName>
    <definedName name="BExS1ROZXMAXU4ND08N0GTXFOQOL" localSheetId="13" hidden="1">Net #REF!</definedName>
    <definedName name="BExS1ROZXMAXU4ND08N0GTXFOQOL" hidden="1">Net #REF!</definedName>
    <definedName name="BExS1XDV6QHWPMOFF1IXCVWVTLEE" localSheetId="13" hidden="1">Order #REF!</definedName>
    <definedName name="BExS1XDV6QHWPMOFF1IXCVWVTLEE" hidden="1">Order #REF!</definedName>
    <definedName name="BExS21FMBEKUWD9RU53W075WSFE7" hidden="1">#N/A</definedName>
    <definedName name="BExS244P2INNKZDZTV2EAX8508KQ" localSheetId="13" hidden="1">List of Journal #REF!</definedName>
    <definedName name="BExS244P2INNKZDZTV2EAX8508KQ" hidden="1">List of Journal #REF!</definedName>
    <definedName name="BExS26J0OCF28TMZ436XC5FRO0O5" localSheetId="13" hidden="1">Analysis Report All #REF!</definedName>
    <definedName name="BExS26J0OCF28TMZ436XC5FRO0O5" hidden="1">Analysis Report All #REF!</definedName>
    <definedName name="BExS26OI2QNNAH2WMDD95Z400048" localSheetId="13" hidden="1">#REF!</definedName>
    <definedName name="BExS26OI2QNNAH2WMDD95Z400048" hidden="1">#REF!</definedName>
    <definedName name="BExS2CTMJ0BYB0TRKG2FSTBG2X7B" localSheetId="13" hidden="1">Order #REF!</definedName>
    <definedName name="BExS2CTMJ0BYB0TRKG2FSTBG2X7B" hidden="1">Order #REF!</definedName>
    <definedName name="BExS2KBBJF8J1ZZG9QG2USZYKZSO" localSheetId="13" hidden="1">Operating #REF!</definedName>
    <definedName name="BExS2KBBJF8J1ZZG9QG2USZYKZSO" hidden="1">Operating #REF!</definedName>
    <definedName name="BExS2KBC8TBXV9G9D5F7QED0H9UY" localSheetId="13" hidden="1">Net #REF!</definedName>
    <definedName name="BExS2KBC8TBXV9G9D5F7QED0H9UY" hidden="1">Net #REF!</definedName>
    <definedName name="BExS2N5R87ZNGIYNC0OVVAPOSTHE" localSheetId="13" hidden="1">Analysis Report All #REF!</definedName>
    <definedName name="BExS2N5R87ZNGIYNC0OVVAPOSTHE" hidden="1">Analysis Report All #REF!</definedName>
    <definedName name="BExS2P9ADTICU727OQSKAGLUMQ7X" localSheetId="13" hidden="1">Net #REF!</definedName>
    <definedName name="BExS2P9ADTICU727OQSKAGLUMQ7X" hidden="1">Net #REF!</definedName>
    <definedName name="BExS2TLU1HONYV6S3ZD9T12D7CIG" localSheetId="13" hidden="1">#REF!</definedName>
    <definedName name="BExS2TLU1HONYV6S3ZD9T12D7CIG" hidden="1">#REF!</definedName>
    <definedName name="BExS2USZ8URPIDCI7YYIZEU8ZANP" hidden="1">#N/A</definedName>
    <definedName name="BExS2ZLMNZ5G8YS3YYZIHVTX3HH8" localSheetId="13" hidden="1">#REF!</definedName>
    <definedName name="BExS2ZLMNZ5G8YS3YYZIHVTX3HH8" hidden="1">#REF!</definedName>
    <definedName name="BExS30CJ04V2D256ZDSR6G3KPAD4" localSheetId="13" hidden="1">Analysis Report All #REF!</definedName>
    <definedName name="BExS30CJ04V2D256ZDSR6G3KPAD4" hidden="1">Analysis Report All #REF!</definedName>
    <definedName name="BExS318UV9I2FXPQQWUKKX00QLPJ" localSheetId="13" hidden="1">#REF!</definedName>
    <definedName name="BExS318UV9I2FXPQQWUKKX00QLPJ" hidden="1">#REF!</definedName>
    <definedName name="BExS39SGKYG3HCOHB2BHNBYHTMIL" localSheetId="13" hidden="1">Operating #REF!</definedName>
    <definedName name="BExS39SGKYG3HCOHB2BHNBYHTMIL" hidden="1">Operating #REF!</definedName>
    <definedName name="BExS3G8DPCJHJNJARTYRVBBCW9NJ" localSheetId="13" hidden="1">Balance #REF!</definedName>
    <definedName name="BExS3G8DPCJHJNJARTYRVBBCW9NJ" hidden="1">Balance #REF!</definedName>
    <definedName name="BExS3LBRY8GKOHLV2ZXOC7LOE2KV" localSheetId="13" hidden="1">Operating #REF!</definedName>
    <definedName name="BExS3LBRY8GKOHLV2ZXOC7LOE2KV" hidden="1">Operating #REF!</definedName>
    <definedName name="BExS3MTQ75VBXDGEBURP6YT8RROE" localSheetId="13" hidden="1">#REF!</definedName>
    <definedName name="BExS3MTQ75VBXDGEBURP6YT8RROE" hidden="1">#REF!</definedName>
    <definedName name="BExS3OMGYO0DFN5186UFKEXZ2RX3" localSheetId="13" hidden="1">#REF!</definedName>
    <definedName name="BExS3OMGYO0DFN5186UFKEXZ2RX3" hidden="1">#REF!</definedName>
    <definedName name="BExS3SD9AJNNWS3PPHNO1BHHPYIU" localSheetId="13" hidden="1">Analysis Report All #REF!</definedName>
    <definedName name="BExS3SD9AJNNWS3PPHNO1BHHPYIU" hidden="1">Analysis Report All #REF!</definedName>
    <definedName name="BExS3TKJY1DSB793WNF4ZPN2DMAR" localSheetId="13" hidden="1">Div Engineering Order #REF!</definedName>
    <definedName name="BExS3TKJY1DSB793WNF4ZPN2DMAR" hidden="1">Div Engineering Order #REF!</definedName>
    <definedName name="BExS3WKGM2Z9QR813P0P96S1QF71" localSheetId="13" hidden="1">Net #REF!</definedName>
    <definedName name="BExS3WKGM2Z9QR813P0P96S1QF71" hidden="1">Net #REF!</definedName>
    <definedName name="BExS4ASWKM93XA275AXHYP8AG6SU" localSheetId="13" hidden="1">#REF!</definedName>
    <definedName name="BExS4ASWKM93XA275AXHYP8AG6SU" hidden="1">#REF!</definedName>
    <definedName name="BExS4EJNYKLMI9NEBTN7DQE5WBTC" localSheetId="13" hidden="1">List of Journal #REF!</definedName>
    <definedName name="BExS4EJNYKLMI9NEBTN7DQE5WBTC" hidden="1">List of Journal #REF!</definedName>
    <definedName name="BExS4QU26BXVQU11QPCDQPCG32OV" localSheetId="13" hidden="1">Net #REF!</definedName>
    <definedName name="BExS4QU26BXVQU11QPCDQPCG32OV" hidden="1">Net #REF!</definedName>
    <definedName name="BExS4RVQUG8FESB8SKAQ2OMODS9M" localSheetId="13" hidden="1">#REF!</definedName>
    <definedName name="BExS4RVQUG8FESB8SKAQ2OMODS9M" hidden="1">#REF!</definedName>
    <definedName name="BExS4UFIEM0KW37ED81CZXHF9N8Y" localSheetId="13" hidden="1">Gross Profit #REF!</definedName>
    <definedName name="BExS4UFIEM0KW37ED81CZXHF9N8Y" hidden="1">Gross Profit #REF!</definedName>
    <definedName name="BExS4Y6HVFH5NS3W5TPTB30RS7NR" localSheetId="13" hidden="1">Analysis Report All #REF!</definedName>
    <definedName name="BExS4Y6HVFH5NS3W5TPTB30RS7NR" hidden="1">Analysis Report All #REF!</definedName>
    <definedName name="BExS54X72TJFC41FJK72MLRR2OO7" localSheetId="13" hidden="1">#REF!</definedName>
    <definedName name="BExS54X72TJFC41FJK72MLRR2OO7" hidden="1">#REF!</definedName>
    <definedName name="BExS55DAQ04B9KDN7YFAE0MEUCJ9" hidden="1">#REF!</definedName>
    <definedName name="BExS57X26BN6FK9FFSHBGSYIJVJA" localSheetId="13" hidden="1">Analysis Report All #REF!</definedName>
    <definedName name="BExS57X26BN6FK9FFSHBGSYIJVJA" hidden="1">Analysis Report All #REF!</definedName>
    <definedName name="BExS59F0PA1V2ZC7S5TN6IT41SXP" localSheetId="13" hidden="1">#REF!</definedName>
    <definedName name="BExS59F0PA1V2ZC7S5TN6IT41SXP" hidden="1">#REF!</definedName>
    <definedName name="BExS5D0IIBC4X3C6I3NY8K6YYG45" localSheetId="13" hidden="1">Operating #REF!</definedName>
    <definedName name="BExS5D0IIBC4X3C6I3NY8K6YYG45" hidden="1">Operating #REF!</definedName>
    <definedName name="BExS5HNOM1007XKU7LXH44VCD4LJ" localSheetId="13" hidden="1">Group Balance #REF!</definedName>
    <definedName name="BExS5HNOM1007XKU7LXH44VCD4LJ" hidden="1">Group Balance #REF!</definedName>
    <definedName name="BExS5N7CDL7FG7QGZS2V1BN3HH8K" localSheetId="13" hidden="1">Analysis Report All #REF!</definedName>
    <definedName name="BExS5N7CDL7FG7QGZS2V1BN3HH8K" hidden="1">Analysis Report All #REF!</definedName>
    <definedName name="BExS62XQ1F86XGZ247QDGMR2BC72" hidden="1">#N/A</definedName>
    <definedName name="BExS638J2ZKOFKOG5WNZR222C27K" localSheetId="13" hidden="1">Operating #REF!</definedName>
    <definedName name="BExS638J2ZKOFKOG5WNZR222C27K" hidden="1">Operating #REF!</definedName>
    <definedName name="BExS66ZGYESOFS34AUXWG4PKCV23" localSheetId="13" hidden="1">Operating #REF!</definedName>
    <definedName name="BExS66ZGYESOFS34AUXWG4PKCV23" hidden="1">Operating #REF!</definedName>
    <definedName name="BExS68HFZPTQ13J4FUI7FYBKOL45" localSheetId="13" hidden="1">Balance #REF!</definedName>
    <definedName name="BExS68HFZPTQ13J4FUI7FYBKOL45" hidden="1">Balance #REF!</definedName>
    <definedName name="BExS6A4O8PNQQZOCTU3N6IHVUW2L" localSheetId="13" hidden="1">Personnel in #REF!</definedName>
    <definedName name="BExS6A4O8PNQQZOCTU3N6IHVUW2L" hidden="1">Personnel in #REF!</definedName>
    <definedName name="BExS6HMF3HGB9L2OGYQDWGCKHW37" localSheetId="13" hidden="1">#REF!</definedName>
    <definedName name="BExS6HMF3HGB9L2OGYQDWGCKHW37" hidden="1">#REF!</definedName>
    <definedName name="BExS6IO2T93EXTNLQHH1759U38JR" localSheetId="13" hidden="1">Trade Working #REF!</definedName>
    <definedName name="BExS6IO2T93EXTNLQHH1759U38JR" hidden="1">Trade Working #REF!</definedName>
    <definedName name="BExS6J4CGU1D2E6O0RVWNW1W3HSA" localSheetId="13" hidden="1">Net #REF!</definedName>
    <definedName name="BExS6J4CGU1D2E6O0RVWNW1W3HSA" hidden="1">Net #REF!</definedName>
    <definedName name="BExS6JF5URX5IBKG43CPO30226PT" localSheetId="13" hidden="1">Balance #REF!</definedName>
    <definedName name="BExS6JF5URX5IBKG43CPO30226PT" hidden="1">Balance #REF!</definedName>
    <definedName name="BExS6N0LI574IAC89EFW6CLTCQ33" localSheetId="13" hidden="1">#REF!</definedName>
    <definedName name="BExS6N0LI574IAC89EFW6CLTCQ33" hidden="1">#REF!</definedName>
    <definedName name="BExS6PEXUUSWVZGTFQD3Q1H8BYRF" localSheetId="13" hidden="1">#REF!</definedName>
    <definedName name="BExS6PEXUUSWVZGTFQD3Q1H8BYRF" hidden="1">#REF!</definedName>
    <definedName name="BExS6TB7X2U52M0NGPKXL488Y757" hidden="1">#REF!</definedName>
    <definedName name="BExS70NGJDBIENED009JENC21KNU" hidden="1">#REF!</definedName>
    <definedName name="BExS7DE3DL4HESP2JGZ9XV854Z97" localSheetId="13" hidden="1">Analysis Report All #REF!</definedName>
    <definedName name="BExS7DE3DL4HESP2JGZ9XV854Z97" hidden="1">Analysis Report All #REF!</definedName>
    <definedName name="BExS7DE5564TIMZVF8HIS1E9D2SZ" localSheetId="13" hidden="1">Net #REF!</definedName>
    <definedName name="BExS7DE5564TIMZVF8HIS1E9D2SZ" hidden="1">Net #REF!</definedName>
    <definedName name="BExS7MDSB3JEQQ3YYH6BMN1NB6GW" localSheetId="13" hidden="1">#REF!</definedName>
    <definedName name="BExS7MDSB3JEQQ3YYH6BMN1NB6GW" hidden="1">#REF!</definedName>
    <definedName name="BExS7OS4LW1A3C11V8FBT20N8NKP" localSheetId="13" hidden="1">List of Journal #REF!</definedName>
    <definedName name="BExS7OS4LW1A3C11V8FBT20N8NKP" hidden="1">List of Journal #REF!</definedName>
    <definedName name="BExS7RH8P0EZMLE68ZLGCYADY4MD" localSheetId="13" hidden="1">Analysis Report All #REF!</definedName>
    <definedName name="BExS7RH8P0EZMLE68ZLGCYADY4MD" hidden="1">Analysis Report All #REF!</definedName>
    <definedName name="BExS7Y2LNGVHSIBKC7C3R6X4LDR6" localSheetId="13" hidden="1">#REF!</definedName>
    <definedName name="BExS7Y2LNGVHSIBKC7C3R6X4LDR6" hidden="1">#REF!</definedName>
    <definedName name="BExS817UC4IPH68CT0BEH05TFVXN" hidden="1">#REF!</definedName>
    <definedName name="BExS81YPDZDVJJVS15HV2HDXAC3Y" hidden="1">#REF!</definedName>
    <definedName name="BExS8543KOUIWYQXH22PTSYH3JU3" hidden="1">#REF!</definedName>
    <definedName name="BExS8ACTBU6Y59CG71GZPOZ2AMVR" hidden="1">#REF!</definedName>
    <definedName name="BExS8Z2W2QEC3MH0BZIYLDFQNUIP" hidden="1">#REF!</definedName>
    <definedName name="BExS90A6FCF52QIXNO6AW6ZS3N9Z" localSheetId="13" hidden="1">Trade Working #REF!</definedName>
    <definedName name="BExS90A6FCF52QIXNO6AW6ZS3N9Z" hidden="1">Trade Working #REF!</definedName>
    <definedName name="BExS94S2NWC6PIHD5CS62EMWVH3H" localSheetId="13" hidden="1">Analysis Report All #REF!</definedName>
    <definedName name="BExS94S2NWC6PIHD5CS62EMWVH3H" hidden="1">Analysis Report All #REF!</definedName>
    <definedName name="BExS98OB4321YCHLCQ022PXKTT2W" localSheetId="13" hidden="1">#REF!</definedName>
    <definedName name="BExS98OB4321YCHLCQ022PXKTT2W" hidden="1">#REF!</definedName>
    <definedName name="BExS9AGWBEJXR8PGZWXPU0RF9IEA" localSheetId="13" hidden="1">Analysis Report All #REF!</definedName>
    <definedName name="BExS9AGWBEJXR8PGZWXPU0RF9IEA" hidden="1">Analysis Report All #REF!</definedName>
    <definedName name="BExS9CPVM5W1Q4A1IMZTWRHFL205" localSheetId="13" hidden="1">#REF!</definedName>
    <definedName name="BExS9CPVM5W1Q4A1IMZTWRHFL205" hidden="1">#REF!</definedName>
    <definedName name="BExS9E7UUAQ7SPS2AO6A0G0V950R" localSheetId="13" hidden="1">List of Journal #REF!</definedName>
    <definedName name="BExS9E7UUAQ7SPS2AO6A0G0V950R" hidden="1">List of Journal #REF!</definedName>
    <definedName name="BExS9G5VMPYS38GLZEPZL7D46A0Z" hidden="1">#N/A</definedName>
    <definedName name="BExS9LESS767750RRW6KYJ0A722C" localSheetId="13" hidden="1">Operating #REF!</definedName>
    <definedName name="BExS9LESS767750RRW6KYJ0A722C" hidden="1">Operating #REF!</definedName>
    <definedName name="BExS9LPJMLR4XLGBQM28M6JJCNBO" localSheetId="13" hidden="1">Analysis Report All #REF!</definedName>
    <definedName name="BExS9LPJMLR4XLGBQM28M6JJCNBO" hidden="1">Analysis Report All #REF!</definedName>
    <definedName name="BExS9OURZIX7TTNI06ZF1R3Y12FN" localSheetId="13" hidden="1">#REF!</definedName>
    <definedName name="BExS9OURZIX7TTNI06ZF1R3Y12FN" hidden="1">#REF!</definedName>
    <definedName name="BExSA1AMT36RHLKUDU2PSR9RAMSU" hidden="1">#REF!</definedName>
    <definedName name="BExSA21JH727VVHH4B4JKYGOLTGU" hidden="1">#REF!</definedName>
    <definedName name="BExSA7AF374V5QA2XHA4XYXDIP0G" hidden="1">#REF!</definedName>
    <definedName name="BExSA8MWDIPWOVOLCCXW52ENEBFQ" localSheetId="13" hidden="1">Check Closing #REF!</definedName>
    <definedName name="BExSA8MWDIPWOVOLCCXW52ENEBFQ" hidden="1">Check Closing #REF!</definedName>
    <definedName name="BExSA9DYURUCJ2EJP2CAJHXL16JV" localSheetId="13" hidden="1">Analysis Report All #REF!</definedName>
    <definedName name="BExSA9DYURUCJ2EJP2CAJHXL16JV" hidden="1">Analysis Report All #REF!</definedName>
    <definedName name="BExSABXL7JTOPL922AUPSSVX6ING" localSheetId="13" hidden="1">Gross Profit #REF!</definedName>
    <definedName name="BExSABXL7JTOPL922AUPSSVX6ING" hidden="1">Gross Profit #REF!</definedName>
    <definedName name="BExSAJKSIKUKHCKB7R3PC9Z4ZTNZ" hidden="1">#N/A</definedName>
    <definedName name="BExSAR2DYPQKC38XGDRQ7HT9QM9J" localSheetId="13" hidden="1">Analysis Report All #REF!</definedName>
    <definedName name="BExSAR2DYPQKC38XGDRQ7HT9QM9J" hidden="1">Analysis Report All #REF!</definedName>
    <definedName name="BExSARYWST5C5EXAXZJUUNWQO6C5" localSheetId="13" hidden="1">List of Journal #REF!</definedName>
    <definedName name="BExSARYWST5C5EXAXZJUUNWQO6C5" hidden="1">List of Journal #REF!</definedName>
    <definedName name="BExSAUTCT4P7JP57NOR9MTX33QJZ" localSheetId="13" hidden="1">#REF!</definedName>
    <definedName name="BExSAUTCT4P7JP57NOR9MTX33QJZ" hidden="1">#REF!</definedName>
    <definedName name="BExSB2LV6UF6OUOXMQO2GKD560B6" localSheetId="13" hidden="1">Trade Working #REF!</definedName>
    <definedName name="BExSB2LV6UF6OUOXMQO2GKD560B6" hidden="1">Trade Working #REF!</definedName>
    <definedName name="BExSB3I93STRNC4Q9EEZYA8NZIN6" localSheetId="13" hidden="1">#REF!</definedName>
    <definedName name="BExSB3I93STRNC4Q9EEZYA8NZIN6" hidden="1">#REF!</definedName>
    <definedName name="BExSB4JYKQ3MINI7RAYK5M8BLJDC" localSheetId="13" hidden="1">#REF!</definedName>
    <definedName name="BExSB4JYKQ3MINI7RAYK5M8BLJDC" hidden="1">#REF!</definedName>
    <definedName name="BExSBEW8I68R1IYKQ82L287TFUB1" hidden="1">#REF!</definedName>
    <definedName name="BExSBPZFDYX6AVZAQXJM32YHNE9D" localSheetId="13" hidden="1">Net #REF!</definedName>
    <definedName name="BExSBPZFDYX6AVZAQXJM32YHNE9D" hidden="1">Net #REF!</definedName>
    <definedName name="BExSBVDNVISBBTQP72CBO9HRLV74" hidden="1">#N/A</definedName>
    <definedName name="BExSBWVLXEQ7DYL0WZNCUKK8BT7S" localSheetId="13" hidden="1">Operating #REF!</definedName>
    <definedName name="BExSBWVLXEQ7DYL0WZNCUKK8BT7S" hidden="1">Operating #REF!</definedName>
    <definedName name="BExSBXH8RUNFT1BOAUSJLDNZWKWQ" localSheetId="13" hidden="1">Net #REF!</definedName>
    <definedName name="BExSBXH8RUNFT1BOAUSJLDNZWKWQ" hidden="1">Net #REF!</definedName>
    <definedName name="BExSC0X7JLNWXEBQ6ZATTMCGEXEG" localSheetId="13" hidden="1">Operating #REF!</definedName>
    <definedName name="BExSC0X7JLNWXEBQ6ZATTMCGEXEG" hidden="1">Operating #REF!</definedName>
    <definedName name="BExSC30QV69JWKAGJKMOGS8G8IQP" localSheetId="13" hidden="1">Analysis Report All #REF!</definedName>
    <definedName name="BExSC30QV69JWKAGJKMOGS8G8IQP" hidden="1">Analysis Report All #REF!</definedName>
    <definedName name="BExSC9M5284JE078CHDC6QAWLJYZ" localSheetId="13" hidden="1">Analysis Report All #REF!</definedName>
    <definedName name="BExSC9M5284JE078CHDC6QAWLJYZ" hidden="1">Analysis Report All #REF!</definedName>
    <definedName name="BExSCCGOT0EYGT1YC3ZU1Q79FFG0" localSheetId="13" hidden="1">List of Journal #REF!</definedName>
    <definedName name="BExSCCGOT0EYGT1YC3ZU1Q79FFG0" hidden="1">List of Journal #REF!</definedName>
    <definedName name="BExSCL5FPWD8L2UGCISOJD35ACXI" localSheetId="13" hidden="1">Operating #REF!</definedName>
    <definedName name="BExSCL5FPWD8L2UGCISOJD35ACXI" hidden="1">Operating #REF!</definedName>
    <definedName name="BExSCMY5KYXUBIYG1HUB5AN4DVFK" localSheetId="13" hidden="1">Net #REF!</definedName>
    <definedName name="BExSCMY5KYXUBIYG1HUB5AN4DVFK" hidden="1">Net #REF!</definedName>
    <definedName name="BExSCOG41SKKG4GYU76WRWW1CTE6" localSheetId="13" hidden="1">#REF!</definedName>
    <definedName name="BExSCOG41SKKG4GYU76WRWW1CTE6" hidden="1">#REF!</definedName>
    <definedName name="BExSCULDWWU4EJ1898H4BXIFH63U" localSheetId="13" hidden="1">Analysis Report All #REF!</definedName>
    <definedName name="BExSCULDWWU4EJ1898H4BXIFH63U" hidden="1">Analysis Report All #REF!</definedName>
    <definedName name="BExSCUQP84SX0B4SD4X7869FENB0" localSheetId="13" hidden="1">Group #REF!</definedName>
    <definedName name="BExSCUQP84SX0B4SD4X7869FENB0" hidden="1">Group #REF!</definedName>
    <definedName name="BExSD1MUJM8X92JUXFDUDYJTLDKP" hidden="1">#N/A</definedName>
    <definedName name="BExSD6A6NY15YSMFH51ST6XJY429" localSheetId="13" hidden="1">#REF!</definedName>
    <definedName name="BExSD6A6NY15YSMFH51ST6XJY429" hidden="1">#REF!</definedName>
    <definedName name="BExSD9VH6PF6RQ135VOEE08YXPAW" localSheetId="13" hidden="1">#REF!</definedName>
    <definedName name="BExSD9VH6PF6RQ135VOEE08YXPAW" hidden="1">#REF!</definedName>
    <definedName name="BExSDBTPF5YXEXC8BYSQGOPEOU2B" hidden="1">#N/A</definedName>
    <definedName name="BExSDNTB7RHOJ3TFOR86MD02686S" localSheetId="13" hidden="1">Analysis Report All #REF!</definedName>
    <definedName name="BExSDNTB7RHOJ3TFOR86MD02686S" hidden="1">Analysis Report All #REF!</definedName>
    <definedName name="BExSDPRJ8BTGLJ5K10478V8JI8WJ" localSheetId="13" hidden="1">Personnel in #REF!</definedName>
    <definedName name="BExSDPRJ8BTGLJ5K10478V8JI8WJ" hidden="1">Personnel in #REF!</definedName>
    <definedName name="BExSDRPL4V5EYN211395J0TBKQ4M" localSheetId="13" hidden="1">#REF!</definedName>
    <definedName name="BExSDRPL4V5EYN211395J0TBKQ4M" hidden="1">#REF!</definedName>
    <definedName name="BExSDSWQIUCADKD8IF84P0E7R7YG" localSheetId="13" hidden="1">Net #REF!</definedName>
    <definedName name="BExSDSWQIUCADKD8IF84P0E7R7YG" hidden="1">Net #REF!</definedName>
    <definedName name="BExSDT20XUFXTDM37M148AXAP7HN" localSheetId="13" hidden="1">#REF!</definedName>
    <definedName name="BExSDT20XUFXTDM37M148AXAP7HN" hidden="1">#REF!</definedName>
    <definedName name="BExSDVGHUOINEOYT6ELCJ21YZ9IE" hidden="1">#N/A</definedName>
    <definedName name="BExSE1WEUDM5JH1CVYMPDGSW0YUV" localSheetId="13" hidden="1">Analysis Report All #REF!</definedName>
    <definedName name="BExSE1WEUDM5JH1CVYMPDGSW0YUV" hidden="1">Analysis Report All #REF!</definedName>
    <definedName name="BExSE3P4VMYMKGINI49Z0NT5P28B" localSheetId="13" hidden="1">#REF!</definedName>
    <definedName name="BExSE3P4VMYMKGINI49Z0NT5P28B" hidden="1">#REF!</definedName>
    <definedName name="BExSE755EBYVIQN8HKIK31MF3QNW" hidden="1">#REF!</definedName>
    <definedName name="BExSEC8KR4AG3EFTVO6C02VXFTNG" localSheetId="13" hidden="1">Analysis Report All #REF!</definedName>
    <definedName name="BExSEC8KR4AG3EFTVO6C02VXFTNG" hidden="1">Analysis Report All #REF!</definedName>
    <definedName name="BExSEKBVTT5HQ51RA1A8F3FP110I" localSheetId="13" hidden="1">Operating #REF!</definedName>
    <definedName name="BExSEKBVTT5HQ51RA1A8F3FP110I" hidden="1">Operating #REF!</definedName>
    <definedName name="BExSEP4JMSSZ0NJARFVC9YDWFOY0" localSheetId="13" hidden="1">Check Closing #REF!</definedName>
    <definedName name="BExSEP4JMSSZ0NJARFVC9YDWFOY0" hidden="1">Check Closing #REF!</definedName>
    <definedName name="BExSEP9UVOAI6TMXKNK587PQ3328" localSheetId="13" hidden="1">#REF!</definedName>
    <definedName name="BExSEP9UVOAI6TMXKNK587PQ3328" hidden="1">#REF!</definedName>
    <definedName name="BExSEQX9SR5OVZEM8NTVYF6ARAJV" hidden="1">#N/A</definedName>
    <definedName name="BExSER81UOPPY3X9HFCP09D3WMDS" localSheetId="13" hidden="1">Analysis Report All #REF!</definedName>
    <definedName name="BExSER81UOPPY3X9HFCP09D3WMDS" hidden="1">Analysis Report All #REF!</definedName>
    <definedName name="BExSER82B46EILFX7SGFMDH3W6IY" localSheetId="13" hidden="1">Net #REF!</definedName>
    <definedName name="BExSER82B46EILFX7SGFMDH3W6IY" hidden="1">Net #REF!</definedName>
    <definedName name="BExSETX6RGROAX8HGGPKY8VHWXVF" localSheetId="13" hidden="1">Operating #REF!</definedName>
    <definedName name="BExSETX6RGROAX8HGGPKY8VHWXVF" hidden="1">Operating #REF!</definedName>
    <definedName name="BExSF07QFLZCO4P6K6QF05XG7PH1" localSheetId="13" hidden="1">#REF!</definedName>
    <definedName name="BExSF07QFLZCO4P6K6QF05XG7PH1" hidden="1">#REF!</definedName>
    <definedName name="BExSF2RE0ZDCUSK2T0MQ3XEUSL8L" localSheetId="13" hidden="1">#REF!</definedName>
    <definedName name="BExSF2RE0ZDCUSK2T0MQ3XEUSL8L" hidden="1">#REF!</definedName>
    <definedName name="BExSF3252US9TRL72TB0F5IIBD1K" localSheetId="13" hidden="1">Analysis Report All Items #REF!</definedName>
    <definedName name="BExSF3252US9TRL72TB0F5IIBD1K" hidden="1">Analysis Report All Items #REF!</definedName>
    <definedName name="BExSF3YP41UQFPHZAA3CLSMJS16V" localSheetId="13" hidden="1">Gross Profit #REF!</definedName>
    <definedName name="BExSF3YP41UQFPHZAA3CLSMJS16V" hidden="1">Gross Profit #REF!</definedName>
    <definedName name="BExSF50CUO74XVY5LQMDG6YNOEUV" localSheetId="13" hidden="1">Check Closing #REF!</definedName>
    <definedName name="BExSF50CUO74XVY5LQMDG6YNOEUV" hidden="1">Check Closing #REF!</definedName>
    <definedName name="BExSF5B4ZDMMTPFF41YP968V833E" localSheetId="13" hidden="1">#REF!</definedName>
    <definedName name="BExSF5B4ZDMMTPFF41YP968V833E" hidden="1">#REF!</definedName>
    <definedName name="BExSFH59PBDV3PBQCN14WEKBPUC3" localSheetId="13" hidden="1">Analysis Report All #REF!</definedName>
    <definedName name="BExSFH59PBDV3PBQCN14WEKBPUC3" hidden="1">Analysis Report All #REF!</definedName>
    <definedName name="BExSFKANZNF1XGOJVEBDQ8WKZ09W" localSheetId="13" hidden="1">#REF!</definedName>
    <definedName name="BExSFKANZNF1XGOJVEBDQ8WKZ09W" hidden="1">#REF!</definedName>
    <definedName name="BExSFN529O1A4J18APWWD447HLX8" localSheetId="13" hidden="1">Personnel in #REF!</definedName>
    <definedName name="BExSFN529O1A4J18APWWD447HLX8" hidden="1">Personnel in #REF!</definedName>
    <definedName name="BExSFRHLJ97WECJNQNTZU0XR4QV5" localSheetId="13" hidden="1">Gross Profit #REF!</definedName>
    <definedName name="BExSFRHLJ97WECJNQNTZU0XR4QV5" hidden="1">Gross Profit #REF!</definedName>
    <definedName name="BExSFUC07ZUJ1KSFR9BCCXYEBQI5" localSheetId="13" hidden="1">Operating #REF!</definedName>
    <definedName name="BExSFUC07ZUJ1KSFR9BCCXYEBQI5" hidden="1">Operating #REF!</definedName>
    <definedName name="BExSFUS9VKSWCZTKG6YZRR0KJN8F" localSheetId="13" hidden="1">Gross Profit bef. Distr. #REF!</definedName>
    <definedName name="BExSFUS9VKSWCZTKG6YZRR0KJN8F" hidden="1">Gross Profit bef. Distr. #REF!</definedName>
    <definedName name="BExSFV8F1DRZ9MCXDUJX3HW3F691" localSheetId="13" hidden="1">#REF!</definedName>
    <definedName name="BExSFV8F1DRZ9MCXDUJX3HW3F691" hidden="1">#REF!</definedName>
    <definedName name="BExSFZVOOB2C94387N1LQWFPQXH4" localSheetId="13" hidden="1">Trade Working #REF!</definedName>
    <definedName name="BExSFZVOOB2C94387N1LQWFPQXH4" hidden="1">Trade Working #REF!</definedName>
    <definedName name="BExSG1OFXB2E75LVE6W9NB8ZAFN9" hidden="1">#N/A</definedName>
    <definedName name="BExSG5Q1GQ480ZLTQTKGQFUOA6RM" localSheetId="13" hidden="1">Analysis Report All #REF!</definedName>
    <definedName name="BExSG5Q1GQ480ZLTQTKGQFUOA6RM" hidden="1">Analysis Report All #REF!</definedName>
    <definedName name="BExSGE9LMAWKNHR4T1KJE47GVW8S" localSheetId="13" hidden="1">Personnel in #REF!</definedName>
    <definedName name="BExSGE9LMAWKNHR4T1KJE47GVW8S" hidden="1">Personnel in #REF!</definedName>
    <definedName name="BExSGF0I0T3PRPN2EOICAXQQIVAH" localSheetId="13" hidden="1">Balance #REF!</definedName>
    <definedName name="BExSGF0I0T3PRPN2EOICAXQQIVAH" hidden="1">Balance #REF!</definedName>
    <definedName name="BExSGR030TCTYJGLD7SU0OK09E7V" localSheetId="13" hidden="1">Check Closing #REF!</definedName>
    <definedName name="BExSGR030TCTYJGLD7SU0OK09E7V" hidden="1">Check Closing #REF!</definedName>
    <definedName name="BExSGVSP32O738LXNGLMQD1SSPL2" localSheetId="13" hidden="1">Check Closing #REF!</definedName>
    <definedName name="BExSGVSP32O738LXNGLMQD1SSPL2" hidden="1">Check Closing #REF!</definedName>
    <definedName name="BExSGZJO4J4ZO04E2N2ECVYS9DEZ" localSheetId="13" hidden="1">#REF!</definedName>
    <definedName name="BExSGZJO4J4ZO04E2N2ECVYS9DEZ" hidden="1">#REF!</definedName>
    <definedName name="BExSHQD8KYLTQGDXIRKCHQQ7MKIH" localSheetId="13" hidden="1">#REF!</definedName>
    <definedName name="BExSHQD8KYLTQGDXIRKCHQQ7MKIH" hidden="1">#REF!</definedName>
    <definedName name="BExSHTNYIW54V5RX5TCH32J22DQV" localSheetId="13" hidden="1">Trade Working #REF!</definedName>
    <definedName name="BExSHTNYIW54V5RX5TCH32J22DQV" hidden="1">Trade Working #REF!</definedName>
    <definedName name="BExSI75HMX4S8TTMJ3V6ER7A9W58" localSheetId="13" hidden="1">#REF!</definedName>
    <definedName name="BExSI75HMX4S8TTMJ3V6ER7A9W58" hidden="1">#REF!</definedName>
    <definedName name="BExSIFUDNRWXWIWNGCCFOOD8WIAZ" localSheetId="13" hidden="1">#REF!</definedName>
    <definedName name="BExSIFUDNRWXWIWNGCCFOOD8WIAZ" hidden="1">#REF!</definedName>
    <definedName name="BExTTEZ9HQ42HTCNXMQA7G52ULV9" localSheetId="13" hidden="1">Analysis Report All #REF!</definedName>
    <definedName name="BExTTEZ9HQ42HTCNXMQA7G52ULV9" hidden="1">Analysis Report All #REF!</definedName>
    <definedName name="BExTTO9QYGBNDIT5NKTFF8W80B7W" localSheetId="13" hidden="1">Net #REF!</definedName>
    <definedName name="BExTTO9QYGBNDIT5NKTFF8W80B7W" hidden="1">Net #REF!</definedName>
    <definedName name="BExTUBNB3G0I31UBPLFNF2UFKBXB" localSheetId="13" hidden="1">Operating #REF!</definedName>
    <definedName name="BExTUBNB3G0I31UBPLFNF2UFKBXB" hidden="1">Operating #REF!</definedName>
    <definedName name="BExTUECFMCT14LU7R6DHGURGOYDK" localSheetId="13" hidden="1">Trade Working #REF!</definedName>
    <definedName name="BExTUECFMCT14LU7R6DHGURGOYDK" hidden="1">Trade Working #REF!</definedName>
    <definedName name="BExTUF8TETVUONT04W15GQCEI3HC" localSheetId="13" hidden="1">Group Balance #REF!</definedName>
    <definedName name="BExTUF8TETVUONT04W15GQCEI3HC" hidden="1">Group Balance #REF!</definedName>
    <definedName name="BExTUJ53ANGZ3H1KDK4CR4Q0OD6P" localSheetId="13" hidden="1">#REF!</definedName>
    <definedName name="BExTUJ53ANGZ3H1KDK4CR4Q0OD6P" hidden="1">#REF!</definedName>
    <definedName name="BExTUPA6XOSRD4FPSCNTSLVV3A3T" localSheetId="13" hidden="1">Analysis Report All #REF!</definedName>
    <definedName name="BExTUPA6XOSRD4FPSCNTSLVV3A3T" hidden="1">Analysis Report All #REF!</definedName>
    <definedName name="BExTUUTVE7POYB40V8H3ARWP28K9" localSheetId="13" hidden="1">Analysis Report All #REF!</definedName>
    <definedName name="BExTUUTVE7POYB40V8H3ARWP28K9" hidden="1">Analysis Report All #REF!</definedName>
    <definedName name="BExTUY9WNSJ91GV8CP0SKJTEIV82" localSheetId="13" hidden="1">#REF!</definedName>
    <definedName name="BExTUY9WNSJ91GV8CP0SKJTEIV82" hidden="1">#REF!</definedName>
    <definedName name="BExTV8M7HO87RN06K5DFYDQYX7ZL" localSheetId="13" hidden="1">Check Closing #REF!</definedName>
    <definedName name="BExTV8M7HO87RN06K5DFYDQYX7ZL" hidden="1">Check Closing #REF!</definedName>
    <definedName name="BExTV92BFY7K9EBSLN1LF6UIZLA1" localSheetId="13" hidden="1">Net #REF!</definedName>
    <definedName name="BExTV92BFY7K9EBSLN1LF6UIZLA1" hidden="1">Net #REF!</definedName>
    <definedName name="BExTVAV1EV1YUB0MAH3B7C65N73D" hidden="1">#N/A</definedName>
    <definedName name="BExTVGPIQZ99YFXUC8OONUX5BD42" localSheetId="13" hidden="1">#REF!</definedName>
    <definedName name="BExTVGPIQZ99YFXUC8OONUX5BD42" hidden="1">#REF!</definedName>
    <definedName name="BExTVIT0L7J30INX6CY2ANO92UPK" localSheetId="13" hidden="1">#REF!</definedName>
    <definedName name="BExTVIT0L7J30INX6CY2ANO92UPK" hidden="1">#REF!</definedName>
    <definedName name="BExTVN5EV3J8PVOWYURQH0XF8OAX" localSheetId="13" hidden="1">Analysis Report All #REF!</definedName>
    <definedName name="BExTVN5EV3J8PVOWYURQH0XF8OAX" hidden="1">Analysis Report All #REF!</definedName>
    <definedName name="BExTVXHPMMOTGCX5CXTH7V0PSXBJ" localSheetId="13" hidden="1">Analysis Report All #REF!</definedName>
    <definedName name="BExTVXHPMMOTGCX5CXTH7V0PSXBJ" hidden="1">Analysis Report All #REF!</definedName>
    <definedName name="BExTW1E0O25HDI8ZF5MQ15CG9E9L" localSheetId="13" hidden="1">Analysis Report All #REF!</definedName>
    <definedName name="BExTW1E0O25HDI8ZF5MQ15CG9E9L" hidden="1">Analysis Report All #REF!</definedName>
    <definedName name="BExTW3S73S962Q052JE3NDBCRVKR" localSheetId="13" hidden="1">Group Operating #REF!</definedName>
    <definedName name="BExTW3S73S962Q052JE3NDBCRVKR" hidden="1">Group Operating #REF!</definedName>
    <definedName name="BExTW3XMM452HZSKUHDTQP5MNQN8" localSheetId="13" hidden="1">#REF!</definedName>
    <definedName name="BExTW3XMM452HZSKUHDTQP5MNQN8" hidden="1">#REF!</definedName>
    <definedName name="BExTW5FKMXO4X1D2RHPFD267AD94" localSheetId="13" hidden="1">Net Sales #REF!</definedName>
    <definedName name="BExTW5FKMXO4X1D2RHPFD267AD94" hidden="1">Net Sales #REF!</definedName>
    <definedName name="BExTWI0Q8AWXUA3ZN7I5V3QK2KM1" localSheetId="13" hidden="1">#REF!</definedName>
    <definedName name="BExTWI0Q8AWXUA3ZN7I5V3QK2KM1" hidden="1">#REF!</definedName>
    <definedName name="BExTWM2B9L2YWLF2SJJB9OANR7ZJ" localSheetId="13" hidden="1">Analysis Report All #REF!</definedName>
    <definedName name="BExTWM2B9L2YWLF2SJJB9OANR7ZJ" hidden="1">Analysis Report All #REF!</definedName>
    <definedName name="BExTWN9N1TYU24UPWSTVNQMG7OKO" localSheetId="13" hidden="1">Operating #REF!</definedName>
    <definedName name="BExTWN9N1TYU24UPWSTVNQMG7OKO" hidden="1">Operating #REF!</definedName>
    <definedName name="BExTWNPQODGCUN34YTRP7LB7EQIA" localSheetId="13" hidden="1">Check Closing #REF!</definedName>
    <definedName name="BExTWNPQODGCUN34YTRP7LB7EQIA" hidden="1">Check Closing #REF!</definedName>
    <definedName name="BExTWQPN7AQCJ4QBZ0BNYO0AOVSD" localSheetId="13" hidden="1">Analysis Report All #REF!</definedName>
    <definedName name="BExTWQPN7AQCJ4QBZ0BNYO0AOVSD" hidden="1">Analysis Report All #REF!</definedName>
    <definedName name="BExTWU5NRP5G3XOKTDHBPXUBG8A1" localSheetId="13" hidden="1">Business EBIT #REF!</definedName>
    <definedName name="BExTWU5NRP5G3XOKTDHBPXUBG8A1" hidden="1">Business EBIT #REF!</definedName>
    <definedName name="BExTWVT1NNGGVJY7QO1LBOP4FRCZ" localSheetId="13" hidden="1">Net #REF!</definedName>
    <definedName name="BExTWVT1NNGGVJY7QO1LBOP4FRCZ" hidden="1">Net #REF!</definedName>
    <definedName name="BExTWW3VY0VTHV78RYI9NHQA4K12" localSheetId="13" hidden="1">Order #REF!</definedName>
    <definedName name="BExTWW3VY0VTHV78RYI9NHQA4K12" hidden="1">Order #REF!</definedName>
    <definedName name="BExTX476KI0RNB71XI5TYMANSGBG" localSheetId="13" hidden="1">#REF!</definedName>
    <definedName name="BExTX476KI0RNB71XI5TYMANSGBG" hidden="1">#REF!</definedName>
    <definedName name="BExTXLQAOQQJ3VNPAZHBTRTEYO2O" localSheetId="13" hidden="1">Net #REF!</definedName>
    <definedName name="BExTXLQAOQQJ3VNPAZHBTRTEYO2O" hidden="1">Net #REF!</definedName>
    <definedName name="BExTXRVDRQ1EWAQ6FYLKDLCRYSND" hidden="1">#N/A</definedName>
    <definedName name="BExTXWO86G7CBV0U49AXE2VIWL22" localSheetId="13" hidden="1">Operating #REF!</definedName>
    <definedName name="BExTXWO86G7CBV0U49AXE2VIWL22" hidden="1">Operating #REF!</definedName>
    <definedName name="BExTY6UWCMSCWAG7FT0I9S7WPU57" localSheetId="13" hidden="1">Balance #REF!</definedName>
    <definedName name="BExTY6UWCMSCWAG7FT0I9S7WPU57" hidden="1">Balance #REF!</definedName>
    <definedName name="BExTY7LWWYUBICRUW6U1LNF5UA8U" localSheetId="13" hidden="1">List of Journal #REF!</definedName>
    <definedName name="BExTY7LWWYUBICRUW6U1LNF5UA8U" hidden="1">List of Journal #REF!</definedName>
    <definedName name="BExTYCJX1GA6S8ZCF8HSXC4MNBKH" localSheetId="13" hidden="1">#REF!</definedName>
    <definedName name="BExTYCJX1GA6S8ZCF8HSXC4MNBKH" hidden="1">#REF!</definedName>
    <definedName name="BExTYJ592MG49NLW30S3RLLQWHTR" localSheetId="13" hidden="1">#REF!</definedName>
    <definedName name="BExTYJ592MG49NLW30S3RLLQWHTR" hidden="1">#REF!</definedName>
    <definedName name="BExTYJQUWKU5RJQ8VLSZ4QKFMNOR" hidden="1">#REF!</definedName>
    <definedName name="BExTYL8SF9GS0XJXI8MYCPRZ5SXX" hidden="1">#N/A</definedName>
    <definedName name="BExTYLP269D2NA5ASMAELCNYDVTX" localSheetId="13" hidden="1">Operating #REF!</definedName>
    <definedName name="BExTYLP269D2NA5ASMAELCNYDVTX" hidden="1">Operating #REF!</definedName>
    <definedName name="BExTYNSLAKRECYQ82XOCX55IQKL9" localSheetId="13" hidden="1">Operating #REF!</definedName>
    <definedName name="BExTYNSLAKRECYQ82XOCX55IQKL9" hidden="1">Operating #REF!</definedName>
    <definedName name="BExTYPLA9N640MFRJJQPKXT7P88M" localSheetId="13" hidden="1">#REF!</definedName>
    <definedName name="BExTYPLA9N640MFRJJQPKXT7P88M" hidden="1">#REF!</definedName>
    <definedName name="BExTYQSHNQNDU26VRF0AG6T425M6" localSheetId="13" hidden="1">Gross Profit #REF!</definedName>
    <definedName name="BExTYQSHNQNDU26VRF0AG6T425M6" hidden="1">Gross Profit #REF!</definedName>
    <definedName name="BExTYT1BSTOHB4186SGMSW29UZKD" localSheetId="13" hidden="1">Net #REF!</definedName>
    <definedName name="BExTYT1BSTOHB4186SGMSW29UZKD" hidden="1">Net #REF!</definedName>
    <definedName name="BExTYTS6VBKY2WQXWKYA1FBQ67EE" localSheetId="13" hidden="1">#REF!</definedName>
    <definedName name="BExTYTS6VBKY2WQXWKYA1FBQ67EE" hidden="1">#REF!</definedName>
    <definedName name="BExTYVL3VJO5ML0XNJELPQ9JBTGG" hidden="1">#N/A</definedName>
    <definedName name="BExTZ1VNYEVXCRLRRP56JW8RE91P" localSheetId="13" hidden="1">Analysis Report All #REF!</definedName>
    <definedName name="BExTZ1VNYEVXCRLRRP56JW8RE91P" hidden="1">Analysis Report All #REF!</definedName>
    <definedName name="BExTZ6DJZA9Y3T19CWZUJ27GLVRK" localSheetId="13" hidden="1">Analysis Report All #REF!</definedName>
    <definedName name="BExTZ6DJZA9Y3T19CWZUJ27GLVRK" hidden="1">Analysis Report All #REF!</definedName>
    <definedName name="BExTZ74GOVXAO94CYF4ONBCF3FLF" localSheetId="13" hidden="1">Operating #REF!</definedName>
    <definedName name="BExTZ74GOVXAO94CYF4ONBCF3FLF" hidden="1">Operating #REF!</definedName>
    <definedName name="BExTZ9DFQGZ2PC5WP9KES4YFEST0" localSheetId="13" hidden="1">Analysis Report All #REF!</definedName>
    <definedName name="BExTZ9DFQGZ2PC5WP9KES4YFEST0" hidden="1">Analysis Report All #REF!</definedName>
    <definedName name="BExTZG9MFO55NXPA9W0UUOJTX504" hidden="1">#N/A</definedName>
    <definedName name="BExTZKB6L5SXV5UN71YVTCBEIGWY" localSheetId="13" hidden="1">#REF!</definedName>
    <definedName name="BExTZKB6L5SXV5UN71YVTCBEIGWY" hidden="1">#REF!</definedName>
    <definedName name="BExTZLICVKK4NBJFEGL270GJ2VQO" hidden="1">#REF!</definedName>
    <definedName name="BExTZW5APRGJZYONEEH2WTHMG3O0" localSheetId="13" hidden="1">List of Journal #REF!</definedName>
    <definedName name="BExTZW5APRGJZYONEEH2WTHMG3O0" hidden="1">List of Journal #REF!</definedName>
    <definedName name="BExTZY8TDV4U7FQL7O10G6VKWKPJ" localSheetId="13" hidden="1">#REF!</definedName>
    <definedName name="BExTZY8TDV4U7FQL7O10G6VKWKPJ" hidden="1">#REF!</definedName>
    <definedName name="BExU0DZ72JVS42JHY0DRPOTOLVW1" localSheetId="13" hidden="1">Net #REF!</definedName>
    <definedName name="BExU0DZ72JVS42JHY0DRPOTOLVW1" hidden="1">Net #REF!</definedName>
    <definedName name="BExU0FH5WTGW8MRFUFMDDSMJ6YQ5" localSheetId="13" hidden="1">#REF!</definedName>
    <definedName name="BExU0FH5WTGW8MRFUFMDDSMJ6YQ5" hidden="1">#REF!</definedName>
    <definedName name="BExU0GDOIL9U33QGU9ZU3YX3V1I4" localSheetId="13" hidden="1">#REF!</definedName>
    <definedName name="BExU0GDOIL9U33QGU9ZU3YX3V1I4" hidden="1">#REF!</definedName>
    <definedName name="BExU0GIYL7UX62I15KXIR5CHVOWC" localSheetId="13" hidden="1">Balance #REF!</definedName>
    <definedName name="BExU0GIYL7UX62I15KXIR5CHVOWC" hidden="1">Balance #REF!</definedName>
    <definedName name="BExU0JYYQGYJB94MSLI4C9DS4X0R" localSheetId="13" hidden="1">#REF!</definedName>
    <definedName name="BExU0JYYQGYJB94MSLI4C9DS4X0R" hidden="1">#REF!</definedName>
    <definedName name="BExU0MTJQPE041ZN7H8UKGV6MZT7" localSheetId="13" hidden="1">#REF!</definedName>
    <definedName name="BExU0MTJQPE041ZN7H8UKGV6MZT7" hidden="1">#REF!</definedName>
    <definedName name="BExU0UGMT4PUTV46641GNOSS8PRQ" localSheetId="13" hidden="1">Analysis Report All #REF!</definedName>
    <definedName name="BExU0UGMT4PUTV46641GNOSS8PRQ" hidden="1">Analysis Report All #REF!</definedName>
    <definedName name="BExU0XB6XCXI4SZ92YEUFMW4TAXF" localSheetId="13" hidden="1">#REF!</definedName>
    <definedName name="BExU0XB6XCXI4SZ92YEUFMW4TAXF" hidden="1">#REF!</definedName>
    <definedName name="BExU0ZUUFYHLUK4M4E8GLGIBBNT0" hidden="1">#REF!</definedName>
    <definedName name="BExU147D6RPG6ZVTSXRKFSVRHSBG" hidden="1">#REF!</definedName>
    <definedName name="BExU165F8N49NHJOCOIN7OE9CTAN" localSheetId="13" hidden="1">Analysis Report All Items #REF!</definedName>
    <definedName name="BExU165F8N49NHJOCOIN7OE9CTAN" hidden="1">Analysis Report All Items #REF!</definedName>
    <definedName name="BExU17CKOR3GNIHDNVLH9L1IOJS9" localSheetId="13" hidden="1">#REF!</definedName>
    <definedName name="BExU17CKOR3GNIHDNVLH9L1IOJS9" hidden="1">#REF!</definedName>
    <definedName name="BExU17I1WYKYT84GP57YVW6JBVQU" localSheetId="13" hidden="1">Analysis Report All #REF!</definedName>
    <definedName name="BExU17I1WYKYT84GP57YVW6JBVQU" hidden="1">Analysis Report All #REF!</definedName>
    <definedName name="BExU18P6ZMN9FNAVUJ3FSMHK4FRA" localSheetId="13" hidden="1">#REF!</definedName>
    <definedName name="BExU18P6ZMN9FNAVUJ3FSMHK4FRA" hidden="1">#REF!</definedName>
    <definedName name="BExU1HU7ZOB2940QUK5PXHQ8CN45" hidden="1">#REF!</definedName>
    <definedName name="BExU1OQDRL7AT8SDZ5LH0QJSOPOJ" localSheetId="13" hidden="1">Net #REF!</definedName>
    <definedName name="BExU1OQDRL7AT8SDZ5LH0QJSOPOJ" hidden="1">Net #REF!</definedName>
    <definedName name="BExU1WZ67TLQAXJJGGR6GGGWYL8V" localSheetId="13" hidden="1">Analysis Report All #REF!</definedName>
    <definedName name="BExU1WZ67TLQAXJJGGR6GGGWYL8V" hidden="1">Analysis Report All #REF!</definedName>
    <definedName name="BExU2161SL5P1JAAA85WO4BUXHGY" localSheetId="13" hidden="1">Analysis Report All #REF!</definedName>
    <definedName name="BExU2161SL5P1JAAA85WO4BUXHGY" hidden="1">Analysis Report All #REF!</definedName>
    <definedName name="BExU26V25O70GWYHEZ67AD63CKYR" localSheetId="13" hidden="1">Analysis Report All #REF!</definedName>
    <definedName name="BExU26V25O70GWYHEZ67AD63CKYR" hidden="1">Analysis Report All #REF!</definedName>
    <definedName name="BExU27WXDLVLXFSLZ85N4TTEF6EL" localSheetId="13" hidden="1">Balance #REF!</definedName>
    <definedName name="BExU27WXDLVLXFSLZ85N4TTEF6EL" hidden="1">Balance #REF!</definedName>
    <definedName name="BExU2IEJWSHVQK1KKPLJOBPK586W" localSheetId="13" hidden="1">Analysis Report All Items #REF!</definedName>
    <definedName name="BExU2IEJWSHVQK1KKPLJOBPK586W" hidden="1">Analysis Report All Items #REF!</definedName>
    <definedName name="BExU2TXVT25ZTOFQAF6CM53Z1RLF" localSheetId="13" hidden="1">#REF!</definedName>
    <definedName name="BExU2TXVT25ZTOFQAF6CM53Z1RLF" hidden="1">#REF!</definedName>
    <definedName name="BExU2VFU6W8UF37Q4XM7GJRUVTAC" localSheetId="13" hidden="1">Operating #REF!</definedName>
    <definedName name="BExU2VFU6W8UF37Q4XM7GJRUVTAC" hidden="1">Operating #REF!</definedName>
    <definedName name="BExU3BRSCW1ZMRLR205L6NVK9B74" localSheetId="13" hidden="1">Analysis Report All #REF!</definedName>
    <definedName name="BExU3BRSCW1ZMRLR205L6NVK9B74" hidden="1">Analysis Report All #REF!</definedName>
    <definedName name="BExU3CIU2M9XVQKO2MFUIDYEZ9CZ" localSheetId="13" hidden="1">Trade Working #REF!</definedName>
    <definedName name="BExU3CIU2M9XVQKO2MFUIDYEZ9CZ" hidden="1">Trade Working #REF!</definedName>
    <definedName name="BExU3GKKXOPY5NP2WIYC2PMDM0FG" localSheetId="13" hidden="1">Order #REF!</definedName>
    <definedName name="BExU3GKKXOPY5NP2WIYC2PMDM0FG" hidden="1">Order #REF!</definedName>
    <definedName name="BExU3JKB7VZN36WVWCHY39DXOQDQ" localSheetId="13" hidden="1">Analysis Report All #REF!</definedName>
    <definedName name="BExU3JKB7VZN36WVWCHY39DXOQDQ" hidden="1">Analysis Report All #REF!</definedName>
    <definedName name="BExU3MV05C0GTEIWCYYEG0X5C8PC" localSheetId="13" hidden="1">Analysis Report All #REF!</definedName>
    <definedName name="BExU3MV05C0GTEIWCYYEG0X5C8PC" hidden="1">Analysis Report All #REF!</definedName>
    <definedName name="BExU3RT2SYWFIE65PVMVSERQ4VX1" localSheetId="13" hidden="1">Group #REF!</definedName>
    <definedName name="BExU3RT2SYWFIE65PVMVSERQ4VX1" hidden="1">Group #REF!</definedName>
    <definedName name="BExU401R18N6XKZKL7CNFOZQCM14" localSheetId="13" hidden="1">#REF!</definedName>
    <definedName name="BExU401R18N6XKZKL7CNFOZQCM14" hidden="1">#REF!</definedName>
    <definedName name="BExU42QVGY7TK39W1BIN6CDRG2OE" localSheetId="13" hidden="1">#REF!</definedName>
    <definedName name="BExU42QVGY7TK39W1BIN6CDRG2OE" hidden="1">#REF!</definedName>
    <definedName name="BExU47OZMS6TCWMEHHF0UCSFLLPI" hidden="1">#REF!</definedName>
    <definedName name="BExU4D36E8TXN0M8KSNGEAFYP4DQ" hidden="1">#REF!</definedName>
    <definedName name="BExU4I14K3Q2H9KHHMFM8MW9HIDY" hidden="1">#N/A</definedName>
    <definedName name="BExU4J8AE30YYYXGHFAVS0JG3VWY" localSheetId="13" hidden="1">Net #REF!</definedName>
    <definedName name="BExU4J8AE30YYYXGHFAVS0JG3VWY" hidden="1">Net #REF!</definedName>
    <definedName name="BExU4VTG20H9YLXEENVJS8Z9OGTV" localSheetId="13" hidden="1">Operating #REF!</definedName>
    <definedName name="BExU4VTG20H9YLXEENVJS8Z9OGTV" hidden="1">Operating #REF!</definedName>
    <definedName name="BExU4XM73BXL1T81EM57O51VETJK" localSheetId="13" hidden="1">Analysis Report All #REF!</definedName>
    <definedName name="BExU4XM73BXL1T81EM57O51VETJK" hidden="1">Analysis Report All #REF!</definedName>
    <definedName name="BExU50WVBDVQUO3OP3AG78JYLCFK" localSheetId="13" hidden="1">Business EBIT #REF!</definedName>
    <definedName name="BExU50WVBDVQUO3OP3AG78JYLCFK" hidden="1">Business EBIT #REF!</definedName>
    <definedName name="BExU571Z6YGW78FJAH5FH1IXLN06" localSheetId="13" hidden="1">Group #REF!</definedName>
    <definedName name="BExU571Z6YGW78FJAH5FH1IXLN06" hidden="1">Group #REF!</definedName>
    <definedName name="BExU5G1N473ML2LW2IDFLP2LF148" localSheetId="13" hidden="1">#REF!</definedName>
    <definedName name="BExU5G1N473ML2LW2IDFLP2LF148" hidden="1">#REF!</definedName>
    <definedName name="BExU5HP2T0IM35AHAIRJ2IWASX05" localSheetId="13" hidden="1">Net #REF!</definedName>
    <definedName name="BExU5HP2T0IM35AHAIRJ2IWASX05" hidden="1">Net #REF!</definedName>
    <definedName name="BExU5KOZ7VSM40R9A7M38BYNWEM7" localSheetId="13" hidden="1">#REF!</definedName>
    <definedName name="BExU5KOZ7VSM40R9A7M38BYNWEM7" hidden="1">#REF!</definedName>
    <definedName name="BExU5LLBQHE44IZ6NFLHB07V7EKD" localSheetId="13" hidden="1">#REF!</definedName>
    <definedName name="BExU5LLBQHE44IZ6NFLHB07V7EKD" hidden="1">#REF!</definedName>
    <definedName name="BExU5TOO8LHGRU121TUOIKAX2XVA" hidden="1">#REF!</definedName>
    <definedName name="BExU62DK9VLFJJM17293N3P6PO6R" hidden="1">#REF!</definedName>
    <definedName name="BExU63KPQ7A4AG0O1NOR10N9FYDS" localSheetId="13" hidden="1">Net #REF!</definedName>
    <definedName name="BExU63KPQ7A4AG0O1NOR10N9FYDS" hidden="1">Net #REF!</definedName>
    <definedName name="BExU66PWVT6WUJJ7ILRSMZS0ZNAS" localSheetId="13" hidden="1">#REF!</definedName>
    <definedName name="BExU66PWVT6WUJJ7ILRSMZS0ZNAS" hidden="1">#REF!</definedName>
    <definedName name="BExU6A5Y4BMLRXK7YUW0GE30QZ4P" localSheetId="13" hidden="1">#REF!</definedName>
    <definedName name="BExU6A5Y4BMLRXK7YUW0GE30QZ4P" hidden="1">#REF!</definedName>
    <definedName name="BExU6FEU1MRHU98R9YOJC5OKUJ6L" hidden="1">#REF!</definedName>
    <definedName name="BExU6J0BFY0SF0UZCFZVZDUQUPW3" localSheetId="13" hidden="1">Order #REF!</definedName>
    <definedName name="BExU6J0BFY0SF0UZCFZVZDUQUPW3" hidden="1">Order #REF!</definedName>
    <definedName name="BExU6Y54W2NUUUMUPJF3HTQRHA73" localSheetId="13" hidden="1">#REF!</definedName>
    <definedName name="BExU6Y54W2NUUUMUPJF3HTQRHA73" hidden="1">#REF!</definedName>
    <definedName name="BExU73JC3BPG6U7J2TODAKUAYR7B" localSheetId="13" hidden="1">Operating #REF!</definedName>
    <definedName name="BExU73JC3BPG6U7J2TODAKUAYR7B" hidden="1">Operating #REF!</definedName>
    <definedName name="BExU7BBTUF8BQ42DSGM94X5TG5GF" localSheetId="13" hidden="1">#REF!</definedName>
    <definedName name="BExU7BBTUF8BQ42DSGM94X5TG5GF" hidden="1">#REF!</definedName>
    <definedName name="BExU7JF6RWCVLQGRN2797XGT2E2Y" localSheetId="13" hidden="1">#REF!</definedName>
    <definedName name="BExU7JF6RWCVLQGRN2797XGT2E2Y" hidden="1">#REF!</definedName>
    <definedName name="BExU7MF1ZVPDHOSMCAXOSYICHZ4I" hidden="1">#REF!</definedName>
    <definedName name="BExU7Q0JS9YIUKUPNSSAIDK2KJAV" hidden="1">#REF!</definedName>
    <definedName name="BExU7UT5W8QDP0JDFX7MY2D52O7V" localSheetId="13" hidden="1">Analysis Report All #REF!</definedName>
    <definedName name="BExU7UT5W8QDP0JDFX7MY2D52O7V" hidden="1">Analysis Report All #REF!</definedName>
    <definedName name="BExU831T9KPZHO7ZDUQAH6PDJXF4" localSheetId="13" hidden="1">Operating #REF!</definedName>
    <definedName name="BExU831T9KPZHO7ZDUQAH6PDJXF4" hidden="1">Operating #REF!</definedName>
    <definedName name="BExU837ADAU35QTPARVZSC3ZPQEO" hidden="1">#N/A</definedName>
    <definedName name="BExU848Z3JZJ80K3BW91CRHUZWEA" localSheetId="13" hidden="1">#REF!</definedName>
    <definedName name="BExU848Z3JZJ80K3BW91CRHUZWEA" hidden="1">#REF!</definedName>
    <definedName name="BExU84P7N8K0Z1ZVQBBIWFQ79U6Q" localSheetId="13" hidden="1">#REF!</definedName>
    <definedName name="BExU84P7N8K0Z1ZVQBBIWFQ79U6Q" hidden="1">#REF!</definedName>
    <definedName name="BExU85LMUHRUOR4R6FGD60LWJK09" hidden="1">#REF!</definedName>
    <definedName name="BExU8DZQB2DU8S0ZTBVF6ALSJEIW" localSheetId="13" hidden="1">Net #REF!</definedName>
    <definedName name="BExU8DZQB2DU8S0ZTBVF6ALSJEIW" hidden="1">Net #REF!</definedName>
    <definedName name="BExU8GE0NNPXA93ERMR7VSC6BAK4" hidden="1">#N/A</definedName>
    <definedName name="BExU8IMW2TWD6PQ9AN6OPIV8F2VT" localSheetId="13" hidden="1">Group Balance #REF!</definedName>
    <definedName name="BExU8IMW2TWD6PQ9AN6OPIV8F2VT" hidden="1">Group Balance #REF!</definedName>
    <definedName name="BExU8K4TK0R419JO0X8HQE9JQK9T" localSheetId="13" hidden="1">Trade Working #REF!</definedName>
    <definedName name="BExU8K4TK0R419JO0X8HQE9JQK9T" hidden="1">Trade Working #REF!</definedName>
    <definedName name="BExU8K4UHY2KJAKCQXE5GNEN8LYL" hidden="1">#N/A</definedName>
    <definedName name="BExU8NKZHZOXVI63X1HGT9RUZ5EJ" localSheetId="13" hidden="1">Gross Profit bef. Distr. #REF!</definedName>
    <definedName name="BExU8NKZHZOXVI63X1HGT9RUZ5EJ" hidden="1">Gross Profit bef. Distr. #REF!</definedName>
    <definedName name="BExU8QFFHVVF1N4CO3YWAZBZZH7X" localSheetId="13" hidden="1">Analysis Report All #REF!</definedName>
    <definedName name="BExU8QFFHVVF1N4CO3YWAZBZZH7X" hidden="1">Analysis Report All #REF!</definedName>
    <definedName name="BExU8UX9JX3XLB47YZ8GFXE0V7R2" localSheetId="13" hidden="1">#REF!</definedName>
    <definedName name="BExU8UX9JX3XLB47YZ8GFXE0V7R2" hidden="1">#REF!</definedName>
    <definedName name="BExU8Y2MYOAPATTQVZ156EBBT0TU" hidden="1">#REF!</definedName>
    <definedName name="BExU91DC3DGKPZD6LTER2IRTF89C" hidden="1">#REF!</definedName>
    <definedName name="BExU92EZPATFG3ZGA74CPYYF3E1S" hidden="1">#REF!</definedName>
    <definedName name="BExU96M1J7P9DZQ3S9H0C12KGYTW" hidden="1">#REF!</definedName>
    <definedName name="BExU9EELJ6GJBGY0Z581THISALPG" hidden="1">#REF!</definedName>
    <definedName name="BExU9F05OR1GZ3057R6UL3WPEIYI" hidden="1">#REF!</definedName>
    <definedName name="BExU9KUII8IC5UUONN3OYZL8NN51" hidden="1">#N/A</definedName>
    <definedName name="BExU9LG29XU2K1GNKRO4438JYQZE" hidden="1">#REF!</definedName>
    <definedName name="BExU9RW36I5Z6JIXUIUB3PJH86LT" hidden="1">#REF!</definedName>
    <definedName name="BExUA0VSD6X1BA8UJ3FL4T838OFQ" localSheetId="13" hidden="1">Analysis Report All #REF!</definedName>
    <definedName name="BExUA0VSD6X1BA8UJ3FL4T838OFQ" hidden="1">Analysis Report All #REF!</definedName>
    <definedName name="BExUA28AO7OWDG3H23Q0CL4B7BHW" localSheetId="13" hidden="1">#REF!</definedName>
    <definedName name="BExUA28AO7OWDG3H23Q0CL4B7BHW" hidden="1">#REF!</definedName>
    <definedName name="BExUA3Q7LCHMSKOYTUMH8XCAXNPV" localSheetId="13" hidden="1">Operating #REF!</definedName>
    <definedName name="BExUA3Q7LCHMSKOYTUMH8XCAXNPV" hidden="1">Operating #REF!</definedName>
    <definedName name="BExUA64K3E5CJNPJGJ3O6CULFWT6" localSheetId="13" hidden="1">#REF!</definedName>
    <definedName name="BExUA64K3E5CJNPJGJ3O6CULFWT6" hidden="1">#REF!</definedName>
    <definedName name="BExUA6A0XQBP9IWSSMKTPNOYDF8K" localSheetId="13" hidden="1">#REF!</definedName>
    <definedName name="BExUA6A0XQBP9IWSSMKTPNOYDF8K" hidden="1">#REF!</definedName>
    <definedName name="BExUA6Q4K25VH452AQ3ZIRBCMS61" hidden="1">#REF!</definedName>
    <definedName name="BExUAB7Z48B0PL2BMJG14NTSZN7N" localSheetId="13" hidden="1">Operating #REF!</definedName>
    <definedName name="BExUAB7Z48B0PL2BMJG14NTSZN7N" hidden="1">Operating #REF!</definedName>
    <definedName name="BExUABTIV2VOBM9132MXDNCHKZCP" localSheetId="13" hidden="1">List of Journal #REF!</definedName>
    <definedName name="BExUABTIV2VOBM9132MXDNCHKZCP" hidden="1">List of Journal #REF!</definedName>
    <definedName name="BExUAGM708DBKFKPCC7YGVDYVEG8" localSheetId="13" hidden="1">Order #REF!</definedName>
    <definedName name="BExUAGM708DBKFKPCC7YGVDYVEG8" hidden="1">Order #REF!</definedName>
    <definedName name="BExUAI446BSJ9P78S2R4JM5EUPUZ" hidden="1">#N/A</definedName>
    <definedName name="BExUAIPPZ7SSY4UI4VF5UTRJHH9W" localSheetId="13" hidden="1">Analysis Report All #REF!</definedName>
    <definedName name="BExUAIPPZ7SSY4UI4VF5UTRJHH9W" hidden="1">Analysis Report All #REF!</definedName>
    <definedName name="BExUATSXQDMVPFR8UJNONZHB4KL8" localSheetId="13" hidden="1">Analysis Report All #REF!</definedName>
    <definedName name="BExUATSXQDMVPFR8UJNONZHB4KL8" hidden="1">Analysis Report All #REF!</definedName>
    <definedName name="BExUAX8WS5OPVLCDXRGKTU2QMTFO" localSheetId="13" hidden="1">#REF!</definedName>
    <definedName name="BExUAX8WS5OPVLCDXRGKTU2QMTFO" hidden="1">#REF!</definedName>
    <definedName name="BExUAZ751GWMSO1WPAYK05PR6LE8" hidden="1">#REF!</definedName>
    <definedName name="BExUB2SLO1MKIPK8W2E7XRTLA854" localSheetId="13" hidden="1">Operating #REF!</definedName>
    <definedName name="BExUB2SLO1MKIPK8W2E7XRTLA854" hidden="1">Operating #REF!</definedName>
    <definedName name="BExUB7L9DEOL3AKG4XJXAOLBEXLT" localSheetId="13" hidden="1">#REF!</definedName>
    <definedName name="BExUB7L9DEOL3AKG4XJXAOLBEXLT" hidden="1">#REF!</definedName>
    <definedName name="BExUBB6PY297CQDREHSYRFLM48ZE" localSheetId="13" hidden="1">Net #REF!</definedName>
    <definedName name="BExUBB6PY297CQDREHSYRFLM48ZE" hidden="1">Net #REF!</definedName>
    <definedName name="BExUBBC13B5UGO9J8SE049JMSP6W" localSheetId="13" hidden="1">Business EBIT #REF!</definedName>
    <definedName name="BExUBBC13B5UGO9J8SE049JMSP6W" hidden="1">Business EBIT #REF!</definedName>
    <definedName name="BExUBBMU1OAQ6IU51HL3X67YOLFK" localSheetId="13" hidden="1">Analysis Report All #REF!</definedName>
    <definedName name="BExUBBMU1OAQ6IU51HL3X67YOLFK" hidden="1">Analysis Report All #REF!</definedName>
    <definedName name="BExUBC345OPYLKBF6QVV4NI6A718" localSheetId="13" hidden="1">Personnel in #REF!</definedName>
    <definedName name="BExUBC345OPYLKBF6QVV4NI6A718" hidden="1">Personnel in #REF!</definedName>
    <definedName name="BExUBCDVZIEA7YT0LPSMHL5ZSERQ" localSheetId="13" hidden="1">#REF!</definedName>
    <definedName name="BExUBCDVZIEA7YT0LPSMHL5ZSERQ" hidden="1">#REF!</definedName>
    <definedName name="BExUBHXEAIJR78HLKRM8LYO7W3EZ" localSheetId="13" hidden="1">Trade Working #REF!</definedName>
    <definedName name="BExUBHXEAIJR78HLKRM8LYO7W3EZ" hidden="1">Trade Working #REF!</definedName>
    <definedName name="BExUBI86BDPZ2OQX098L2GTOJFEV" localSheetId="13" hidden="1">Check Closing #REF!</definedName>
    <definedName name="BExUBI86BDPZ2OQX098L2GTOJFEV" hidden="1">Check Closing #REF!</definedName>
    <definedName name="BExUBKXB1Z21U21VEE5PMY1PB9A6" localSheetId="13" hidden="1">#REF!</definedName>
    <definedName name="BExUBKXB1Z21U21VEE5PMY1PB9A6" hidden="1">#REF!</definedName>
    <definedName name="BExUBLOD7HO2EH0OU2V1LJBVZ5B3" localSheetId="13" hidden="1">#REF!</definedName>
    <definedName name="BExUBLOD7HO2EH0OU2V1LJBVZ5B3" hidden="1">#REF!</definedName>
    <definedName name="BExUBMKK1UQGVODTVO6W8Y7POTLF" localSheetId="13" hidden="1">Analysis Report All #REF!</definedName>
    <definedName name="BExUBMKK1UQGVODTVO6W8Y7POTLF" hidden="1">Analysis Report All #REF!</definedName>
    <definedName name="BExUBNX6U0GQJ3WPGQ0PANJCY76G" localSheetId="13" hidden="1">#REF!</definedName>
    <definedName name="BExUBNX6U0GQJ3WPGQ0PANJCY76G" hidden="1">#REF!</definedName>
    <definedName name="BExUBW5ZRJ11XGBJMOTEOUTIPLS5" localSheetId="13" hidden="1">Analysis Report All #REF!</definedName>
    <definedName name="BExUBW5ZRJ11XGBJMOTEOUTIPLS5" hidden="1">Analysis Report All #REF!</definedName>
    <definedName name="BExUBWBAXEYE0U2PA7NDT0LR8VFU" localSheetId="13" hidden="1">Div Engineering Order #REF!</definedName>
    <definedName name="BExUBWBAXEYE0U2PA7NDT0LR8VFU" hidden="1">Div Engineering Order #REF!</definedName>
    <definedName name="BExUBYPMY6F4808YM7GG6C511AM1" localSheetId="13" hidden="1">#REF!</definedName>
    <definedName name="BExUBYPMY6F4808YM7GG6C511AM1" hidden="1">#REF!</definedName>
    <definedName name="BExUC8WH8TCKBB5313JGYYQ1WFLT" localSheetId="13" hidden="1">#REF!</definedName>
    <definedName name="BExUC8WH8TCKBB5313JGYYQ1WFLT" hidden="1">#REF!</definedName>
    <definedName name="BExUCFCDK6SPH86I6STXX8X3WMC4" hidden="1">#REF!</definedName>
    <definedName name="BExUCFSNFG9HYE6D9T3Z2WGAMF72" localSheetId="13" hidden="1">Analysis Report All #REF!</definedName>
    <definedName name="BExUCFSNFG9HYE6D9T3Z2WGAMF72" hidden="1">Analysis Report All #REF!</definedName>
    <definedName name="BExUCMJCEIRE2H9P8XLZDGHJGQBJ" hidden="1">#N/A</definedName>
    <definedName name="BExUCPJ86CHM2YCIUCT1O5PVLBFO" localSheetId="13" hidden="1">#REF!</definedName>
    <definedName name="BExUCPJ86CHM2YCIUCT1O5PVLBFO" hidden="1">#REF!</definedName>
    <definedName name="BExUCPJ9BBAQ6BQIT56Y5B0D4255" localSheetId="13" hidden="1">Group Net #REF!</definedName>
    <definedName name="BExUCPJ9BBAQ6BQIT56Y5B0D4255" hidden="1">Group Net #REF!</definedName>
    <definedName name="BExUCPTZH6KFDGF0260X45Z8O7KY" localSheetId="13" hidden="1">Analysis Report All #REF!</definedName>
    <definedName name="BExUCPTZH6KFDGF0260X45Z8O7KY" hidden="1">Analysis Report All #REF!</definedName>
    <definedName name="BExUCPZH85ZA47SGAIR321ZA6N6S" localSheetId="13" hidden="1">Analysis Report All #REF!</definedName>
    <definedName name="BExUCPZH85ZA47SGAIR321ZA6N6S" hidden="1">Analysis Report All #REF!</definedName>
    <definedName name="BExUCRS8FVW21IWTA0O9LRZPFC5E" localSheetId="13" hidden="1">#REF!</definedName>
    <definedName name="BExUCRS8FVW21IWTA0O9LRZPFC5E" hidden="1">#REF!</definedName>
    <definedName name="BExUCWFDPXU5ZNG2PUNHWVV47ZPT" localSheetId="13" hidden="1">Gross Profit #REF!</definedName>
    <definedName name="BExUCWFDPXU5ZNG2PUNHWVV47ZPT" hidden="1">Gross Profit #REF!</definedName>
    <definedName name="BExUD47VNV5SC1M2XPN83MRFE927" localSheetId="13" hidden="1">Order #REF!</definedName>
    <definedName name="BExUD47VNV5SC1M2XPN83MRFE927" hidden="1">Order #REF!</definedName>
    <definedName name="BExUDGIAEM64ERZ586D4YI8HHN4O" localSheetId="13" hidden="1">Analysis Report All #REF!</definedName>
    <definedName name="BExUDGIAEM64ERZ586D4YI8HHN4O" hidden="1">Analysis Report All #REF!</definedName>
    <definedName name="BExUDI5PB1YFLBHOFZU9Y0S6NL30" localSheetId="13" hidden="1">#REF!</definedName>
    <definedName name="BExUDI5PB1YFLBHOFZU9Y0S6NL30" hidden="1">#REF!</definedName>
    <definedName name="BExUDIWLD6NHTK3W4VMZZZH8O2X1" hidden="1">#REF!</definedName>
    <definedName name="BExUDO01U3196B6N3MS5JEHWIRM0" hidden="1">#REF!</definedName>
    <definedName name="BExUE5OMJHOH7OG74RFHMLOBW5QU" hidden="1">#REF!</definedName>
    <definedName name="BExUE7S5IH309II6XUTEV27523Q6" hidden="1">#REF!</definedName>
    <definedName name="BExUEFKOQWXXGRNLAOJV2BJ66UB8" hidden="1">#REF!</definedName>
    <definedName name="BExUEXUUPD79K9HR9CW21MERZPUZ" hidden="1">#REF!</definedName>
    <definedName name="BExVPRLJ9I6RX45EDVFSQGCPJSOK" hidden="1">#REF!</definedName>
    <definedName name="BExVQ7HCQC6IBB27N8KO4U1GWWJA" localSheetId="13" hidden="1">Analysis Report All #REF!</definedName>
    <definedName name="BExVQ7HCQC6IBB27N8KO4U1GWWJA" hidden="1">Analysis Report All #REF!</definedName>
    <definedName name="BExVQLVA7BO97390LJPO428R9IEJ" hidden="1">#N/A</definedName>
    <definedName name="BExVQUUYIFL0M69I8K80AK9MX7WD" localSheetId="13" hidden="1">Analysis Report All #REF!</definedName>
    <definedName name="BExVQUUYIFL0M69I8K80AK9MX7WD" hidden="1">Analysis Report All #REF!</definedName>
    <definedName name="BExVQWCWITRADKYJQX3JQAKLKVDY" localSheetId="13" hidden="1">Balance #REF!</definedName>
    <definedName name="BExVQWCWITRADKYJQX3JQAKLKVDY" hidden="1">Balance #REF!</definedName>
    <definedName name="BExVR096H7I8UREM4CUH1FZ4MAVR" localSheetId="13" hidden="1">Group Operating Profit-#REF!</definedName>
    <definedName name="BExVR096H7I8UREM4CUH1FZ4MAVR" hidden="1">Group Operating Profit-#REF!</definedName>
    <definedName name="BExVRE6U6CDI8EL35OV8ZBL0XV6A" localSheetId="13" hidden="1">Personnel in #REF!</definedName>
    <definedName name="BExVRE6U6CDI8EL35OV8ZBL0XV6A" hidden="1">Personnel in #REF!</definedName>
    <definedName name="BExVRHMZ2Z41RHG4L8JQZYLWX2VJ" localSheetId="13" hidden="1">Analysis Report All #REF!</definedName>
    <definedName name="BExVRHMZ2Z41RHG4L8JQZYLWX2VJ" hidden="1">Analysis Report All #REF!</definedName>
    <definedName name="BExVRJQIM0JQK4RV7ATFTO5IRPJ7" localSheetId="13" hidden="1">Balance #REF!</definedName>
    <definedName name="BExVRJQIM0JQK4RV7ATFTO5IRPJ7" hidden="1">Balance #REF!</definedName>
    <definedName name="BExVRN176G18YYU2O9OHS39NANLM" localSheetId="13" hidden="1">#REF!</definedName>
    <definedName name="BExVRN176G18YYU2O9OHS39NANLM" hidden="1">#REF!</definedName>
    <definedName name="BExVRU84XQCZGLG5CB1V18BS6GEZ" localSheetId="13" hidden="1">Net Sales #REF!</definedName>
    <definedName name="BExVRU84XQCZGLG5CB1V18BS6GEZ" hidden="1">Net Sales #REF!</definedName>
    <definedName name="BExVRYV9OSO4O7T1NPSSV5FUZRLL" localSheetId="13" hidden="1">Analysis Report All #REF!</definedName>
    <definedName name="BExVRYV9OSO4O7T1NPSSV5FUZRLL" hidden="1">Analysis Report All #REF!</definedName>
    <definedName name="BExVS07Y54IKMCICBNQOHYCFER7L" localSheetId="13" hidden="1">Analysis Report All #REF!</definedName>
    <definedName name="BExVS07Y54IKMCICBNQOHYCFER7L" hidden="1">Analysis Report All #REF!</definedName>
    <definedName name="BExVS0O1BNY4097NJ403VGA6FJX1" localSheetId="13" hidden="1">Analysis Report All #REF!</definedName>
    <definedName name="BExVS0O1BNY4097NJ403VGA6FJX1" hidden="1">Analysis Report All #REF!</definedName>
    <definedName name="BExVS37TIV9PNF5JW02ALCVLW7QD" localSheetId="13" hidden="1">#REF!</definedName>
    <definedName name="BExVS37TIV9PNF5JW02ALCVLW7QD" hidden="1">#REF!</definedName>
    <definedName name="BExVSL70XA18V2YWASKEE476Z3WE" localSheetId="13" hidden="1">List of Journal #REF!</definedName>
    <definedName name="BExVSL70XA18V2YWASKEE476Z3WE" hidden="1">List of Journal #REF!</definedName>
    <definedName name="BExVSL787C8E4HFQZ2NVLT35I2XV" localSheetId="13" hidden="1">#REF!</definedName>
    <definedName name="BExVSL787C8E4HFQZ2NVLT35I2XV" hidden="1">#REF!</definedName>
    <definedName name="BExVSP8RQFBQ2ZDEXRBHOK4L46V4" localSheetId="13" hidden="1">Analysis Report All #REF!</definedName>
    <definedName name="BExVSP8RQFBQ2ZDEXRBHOK4L46V4" hidden="1">Analysis Report All #REF!</definedName>
    <definedName name="BExVSTQMDDB0ALE4TO7V62EHUI6I" localSheetId="13" hidden="1">#REF!</definedName>
    <definedName name="BExVSTQMDDB0ALE4TO7V62EHUI6I" hidden="1">#REF!</definedName>
    <definedName name="BExVT6XDS9M7IZ1E3NO1PC8YAIZP" hidden="1">#REF!</definedName>
    <definedName name="BExVT7OFZX1EIKUJUKXS0H5F1TSH" localSheetId="13" hidden="1">Analysis Report All #REF!</definedName>
    <definedName name="BExVT7OFZX1EIKUJUKXS0H5F1TSH" hidden="1">Analysis Report All #REF!</definedName>
    <definedName name="BExVT7Z82PCSOPKTMIASAPFII9UP" localSheetId="13" hidden="1">Net Sales #REF!</definedName>
    <definedName name="BExVT7Z82PCSOPKTMIASAPFII9UP" hidden="1">Net Sales #REF!</definedName>
    <definedName name="BExVT9H0R0T7WGQAAC0HABMG54YM" localSheetId="13" hidden="1">#REF!</definedName>
    <definedName name="BExVT9H0R0T7WGQAAC0HABMG54YM" hidden="1">#REF!</definedName>
    <definedName name="BExVTC633MJY9FRMMEFDQ87HI0KT" localSheetId="13" hidden="1">#REF!</definedName>
    <definedName name="BExVTC633MJY9FRMMEFDQ87HI0KT" hidden="1">#REF!</definedName>
    <definedName name="BExVTCRV8FQ5U9OYWWL44N6KFNHU" hidden="1">#REF!</definedName>
    <definedName name="BExVTDD947YUURM2LBW4DGDJOJQ9" localSheetId="13" hidden="1">Group Balance #REF!</definedName>
    <definedName name="BExVTDD947YUURM2LBW4DGDJOJQ9" hidden="1">Group Balance #REF!</definedName>
    <definedName name="BExVTDYV0IVNEMAV28AJV8LCRQSX" localSheetId="13" hidden="1">Net #REF!</definedName>
    <definedName name="BExVTDYV0IVNEMAV28AJV8LCRQSX" hidden="1">Net #REF!</definedName>
    <definedName name="BExVTLM21QIMT5DZKP7GHAEK6FJ0" localSheetId="13" hidden="1">Personnel in #REF!</definedName>
    <definedName name="BExVTLM21QIMT5DZKP7GHAEK6FJ0" hidden="1">Personnel in #REF!</definedName>
    <definedName name="BExVTRWM8VD25Z39KEI1ZX7CPI91" localSheetId="13" hidden="1">Analysis Report All #REF!</definedName>
    <definedName name="BExVTRWM8VD25Z39KEI1ZX7CPI91" hidden="1">Analysis Report All #REF!</definedName>
    <definedName name="BExVTXQYEO7H9OH142QDCLS6B7IX" localSheetId="13" hidden="1">Analysis Report All #REF!</definedName>
    <definedName name="BExVTXQYEO7H9OH142QDCLS6B7IX" hidden="1">Analysis Report All #REF!</definedName>
    <definedName name="BExVU5386S9LZHCSBQF2A38IXIZ7" localSheetId="13" hidden="1">Net #REF!</definedName>
    <definedName name="BExVU5386S9LZHCSBQF2A38IXIZ7" hidden="1">Net #REF!</definedName>
    <definedName name="BExVUD17XTSB0HSGMCLCGVN22WUJ" localSheetId="13" hidden="1">Analysis Report All #REF!</definedName>
    <definedName name="BExVUD17XTSB0HSGMCLCGVN22WUJ" hidden="1">Analysis Report All #REF!</definedName>
    <definedName name="BExVUIQ8C6W10NFZB55MFL9MPR92" localSheetId="13" hidden="1">Group Operating #REF!</definedName>
    <definedName name="BExVUIQ8C6W10NFZB55MFL9MPR92" hidden="1">Group Operating #REF!</definedName>
    <definedName name="BExVUJS29EEP0HYV8QL4A6RV3A0C" hidden="1">#N/A</definedName>
    <definedName name="BExVUJXEEA3KILB6D6HX3XTGDESL" localSheetId="13" hidden="1">Balance #REF!</definedName>
    <definedName name="BExVUJXEEA3KILB6D6HX3XTGDESL" hidden="1">Balance #REF!</definedName>
    <definedName name="BExVUJXEK95SWBXURRALR57Q5RGW" localSheetId="13" hidden="1">List of Journal #REF!</definedName>
    <definedName name="BExVUJXEK95SWBXURRALR57Q5RGW" hidden="1">List of Journal #REF!</definedName>
    <definedName name="BExVV5T14N2HZIK7HQ4P2KG09U0J" localSheetId="13" hidden="1">#REF!</definedName>
    <definedName name="BExVV5T14N2HZIK7HQ4P2KG09U0J" hidden="1">#REF!</definedName>
    <definedName name="BExVV7R410VYLADLX9LNG63ID6H1" localSheetId="13" hidden="1">#REF!</definedName>
    <definedName name="BExVV7R410VYLADLX9LNG63ID6H1" hidden="1">#REF!</definedName>
    <definedName name="BExVVG56C7BM7GIZ50QT4AR3QYI8" hidden="1">#REF!</definedName>
    <definedName name="BExVVQ19AQ3VCARJOC38SF7OYE9Y" hidden="1">#REF!</definedName>
    <definedName name="BExVVXTTB48CNUC2V90IBBIEWMPE" localSheetId="13" hidden="1">Balance #REF!</definedName>
    <definedName name="BExVVXTTB48CNUC2V90IBBIEWMPE" hidden="1">Balance #REF!</definedName>
    <definedName name="BExVW5MBGXQFYNNU7YM534LOVJF2" localSheetId="13" hidden="1">Trade Working #REF!</definedName>
    <definedName name="BExVW5MBGXQFYNNU7YM534LOVJF2" hidden="1">Trade Working #REF!</definedName>
    <definedName name="BExVWJUQFU9C2WAEGXZ81NX6LMUI" hidden="1">#N/A</definedName>
    <definedName name="BExVWLI5TRX6JAWL2PKDTE06QTYD" localSheetId="13" hidden="1">Analysis Report All #REF!</definedName>
    <definedName name="BExVWLI5TRX6JAWL2PKDTE06QTYD" hidden="1">Analysis Report All #REF!</definedName>
    <definedName name="BExVWQ5BD7WHZQO1GI5UF3DN7EN3" localSheetId="13" hidden="1">Analysis Report All #REF!</definedName>
    <definedName name="BExVWQ5BD7WHZQO1GI5UF3DN7EN3" hidden="1">Analysis Report All #REF!</definedName>
    <definedName name="BExVWUCE4MQLCIP8VNAQ176L1RX2" localSheetId="13" hidden="1">Group Operating #REF!</definedName>
    <definedName name="BExVWUCE4MQLCIP8VNAQ176L1RX2" hidden="1">Group Operating #REF!</definedName>
    <definedName name="BExVWXXVPRSTVF9Q2I5XJ5NZ4HJM" localSheetId="13" hidden="1">Analysis Report All #REF!</definedName>
    <definedName name="BExVWXXVPRSTVF9Q2I5XJ5NZ4HJM" hidden="1">Analysis Report All #REF!</definedName>
    <definedName name="BExVX3MVJ0GHWPP1EL59ZQNKMX0B" localSheetId="13" hidden="1">#REF!</definedName>
    <definedName name="BExVX3MVJ0GHWPP1EL59ZQNKMX0B" hidden="1">#REF!</definedName>
    <definedName name="BExVX78CPN7TFDWILH3JUO0AROWW" localSheetId="13" hidden="1">List of Journal #REF!</definedName>
    <definedName name="BExVX78CPN7TFDWILH3JUO0AROWW" hidden="1">List of Journal #REF!</definedName>
    <definedName name="BExVX913FNKS8C38P84DYUOAZ2AN" localSheetId="13" hidden="1">#REF!</definedName>
    <definedName name="BExVX913FNKS8C38P84DYUOAZ2AN" hidden="1">#REF!</definedName>
    <definedName name="BExVXAJ1PFPJIX8BVZGCUBGZG87S" localSheetId="13" hidden="1">Balance #REF!</definedName>
    <definedName name="BExVXAJ1PFPJIX8BVZGCUBGZG87S" hidden="1">Balance #REF!</definedName>
    <definedName name="BExVXDZ63PUART77BBR5SI63TPC6" localSheetId="13" hidden="1">#REF!</definedName>
    <definedName name="BExVXDZ63PUART77BBR5SI63TPC6" hidden="1">#REF!</definedName>
    <definedName name="BExVXGDIIRX23SLKMD3OZDPUONU1" localSheetId="13" hidden="1">Analysis Report All #REF!</definedName>
    <definedName name="BExVXGDIIRX23SLKMD3OZDPUONU1" hidden="1">Analysis Report All #REF!</definedName>
    <definedName name="BExVXLGSD32MUAX72U9ERXKQS4MU" localSheetId="13" hidden="1">Analysis Report All #REF!</definedName>
    <definedName name="BExVXLGSD32MUAX72U9ERXKQS4MU" hidden="1">Analysis Report All #REF!</definedName>
    <definedName name="BExVXLM8MXV3FRB55G6YXG0XE1J0" localSheetId="13" hidden="1">Gross Profit bef. Distr. #REF!</definedName>
    <definedName name="BExVXLM8MXV3FRB55G6YXG0XE1J0" hidden="1">Gross Profit bef. Distr. #REF!</definedName>
    <definedName name="BExVXT9B2YN74LNXE272SR29OEHE" localSheetId="13" hidden="1">Analysis Report All #REF!</definedName>
    <definedName name="BExVXT9B2YN74LNXE272SR29OEHE" hidden="1">Analysis Report All #REF!</definedName>
    <definedName name="BExVXUWPZ6RH9TK0KNBLGSIS76HM" hidden="1">#N/A</definedName>
    <definedName name="BExVY58WEHNRODR2XJD8EDNKVFLJ" localSheetId="13" hidden="1">#REF!</definedName>
    <definedName name="BExVY58WEHNRODR2XJD8EDNKVFLJ" hidden="1">#REF!</definedName>
    <definedName name="BExVY954UOEVQEIC5OFO4NEWVKAQ" hidden="1">#REF!</definedName>
    <definedName name="BExVYCACPGNHK5ADEK4IB674899Y" localSheetId="13" hidden="1">Analysis Report All #REF!</definedName>
    <definedName name="BExVYCACPGNHK5ADEK4IB674899Y" hidden="1">Analysis Report All #REF!</definedName>
    <definedName name="BExVYHDYIV5397LC02V4FEP8VD6W" localSheetId="13" hidden="1">#REF!</definedName>
    <definedName name="BExVYHDYIV5397LC02V4FEP8VD6W" hidden="1">#REF!</definedName>
    <definedName name="BExVYHOQPHOU0NPK6O4YI4PL2UIO" localSheetId="13" hidden="1">Group #REF!</definedName>
    <definedName name="BExVYHOQPHOU0NPK6O4YI4PL2UIO" hidden="1">Group #REF!</definedName>
    <definedName name="BExVYVBLQ2RLD23S3KM8HN4N7FG0" localSheetId="13" hidden="1">Analysis Report All #REF!</definedName>
    <definedName name="BExVYVBLQ2RLD23S3KM8HN4N7FG0" hidden="1">Analysis Report All #REF!</definedName>
    <definedName name="BExVYXF4H60PVZHHVH356N2YLMQP" localSheetId="13" hidden="1">#REF!</definedName>
    <definedName name="BExVYXF4H60PVZHHVH356N2YLMQP" hidden="1">#REF!</definedName>
    <definedName name="BExVYYX1ST4RFWQGNUIJSMU0AEJP" hidden="1">#REF!</definedName>
    <definedName name="BExVZLZV5J0L467UJA9PTULQE59B" localSheetId="13" hidden="1">Analysis Report All #REF!</definedName>
    <definedName name="BExVZLZV5J0L467UJA9PTULQE59B" hidden="1">Analysis Report All #REF!</definedName>
    <definedName name="BExVZSW0IXMAN62UZTD9PA90IRQF" localSheetId="13" hidden="1">Analysis Report All #REF!</definedName>
    <definedName name="BExVZSW0IXMAN62UZTD9PA90IRQF" hidden="1">Analysis Report All #REF!</definedName>
    <definedName name="BExVZZMQP3R9DH8IHWRTAHVZ3LUZ" localSheetId="13" hidden="1">#REF!</definedName>
    <definedName name="BExVZZMQP3R9DH8IHWRTAHVZ3LUZ" hidden="1">#REF!</definedName>
    <definedName name="BExW02BUFF8JROI047GRL7NX2KBL" localSheetId="13" hidden="1">Analysis Report All #REF!</definedName>
    <definedName name="BExW02BUFF8JROI047GRL7NX2KBL" hidden="1">Analysis Report All #REF!</definedName>
    <definedName name="BExW0386REQRCQCVT9BCX80UPTRY" localSheetId="13" hidden="1">#REF!</definedName>
    <definedName name="BExW0386REQRCQCVT9BCX80UPTRY" hidden="1">#REF!</definedName>
    <definedName name="BExW03J0A1M6GLT6WFVBFNI3D76J" localSheetId="13" hidden="1">Operating #REF!</definedName>
    <definedName name="BExW03J0A1M6GLT6WFVBFNI3D76J" hidden="1">Operating #REF!</definedName>
    <definedName name="BExW0IT86B5SU97VI5R95VPG5904" hidden="1">#N/A</definedName>
    <definedName name="BExW0RNH4MVW9OLMAWB1M1PRPWNC" localSheetId="13" hidden="1">Trade Working #REF!</definedName>
    <definedName name="BExW0RNH4MVW9OLMAWB1M1PRPWNC" hidden="1">Trade Working #REF!</definedName>
    <definedName name="BExW11E7JROUNZX368GM1MA2M2K0" localSheetId="13" hidden="1">Operating #REF!</definedName>
    <definedName name="BExW11E7JROUNZX368GM1MA2M2K0" hidden="1">Operating #REF!</definedName>
    <definedName name="BExW161C651Q4I4P0ONBP0S6S5H9" localSheetId="13" hidden="1">#REF!</definedName>
    <definedName name="BExW161C651Q4I4P0ONBP0S6S5H9" hidden="1">#REF!</definedName>
    <definedName name="BExW1J2N15JRV4560YJBVBQYJ01E" localSheetId="13" hidden="1">Check Closing #REF!</definedName>
    <definedName name="BExW1J2N15JRV4560YJBVBQYJ01E" hidden="1">Check Closing #REF!</definedName>
    <definedName name="BExW1L0TXTGWPWUFYN7WP7SVJHY2" localSheetId="13" hidden="1">#REF!</definedName>
    <definedName name="BExW1L0TXTGWPWUFYN7WP7SVJHY2" hidden="1">#REF!</definedName>
    <definedName name="BExW1LX8GR0BHN6LH6WX8ZC4LXDV" localSheetId="13" hidden="1">#REF!</definedName>
    <definedName name="BExW1LX8GR0BHN6LH6WX8ZC4LXDV" hidden="1">#REF!</definedName>
    <definedName name="BExW1PINZFBS89GZZUWBP3O0EB7G" localSheetId="13" hidden="1">Check Closing #REF!</definedName>
    <definedName name="BExW1PINZFBS89GZZUWBP3O0EB7G" hidden="1">Check Closing #REF!</definedName>
    <definedName name="BExW1QF1PRKK83NZHEQD1EZ0EOS5" localSheetId="13" hidden="1">#REF!</definedName>
    <definedName name="BExW1QF1PRKK83NZHEQD1EZ0EOS5" hidden="1">#REF!</definedName>
    <definedName name="BExW1TKA0Z9OP2DTG50GZR5EG8C7" localSheetId="13" hidden="1">#REF!</definedName>
    <definedName name="BExW1TKA0Z9OP2DTG50GZR5EG8C7" hidden="1">#REF!</definedName>
    <definedName name="BExW1TV2225C1D1HA0NDLPA82GME" hidden="1">#N/A</definedName>
    <definedName name="BExW1YCWUZ6XZ0H3TU2GIRGIWNI1" localSheetId="13" hidden="1">Net #REF!</definedName>
    <definedName name="BExW1YCWUZ6XZ0H3TU2GIRGIWNI1" hidden="1">Net #REF!</definedName>
    <definedName name="BExW34653WWS4HAL09TS6L5SK704" localSheetId="13" hidden="1">Operating #REF!</definedName>
    <definedName name="BExW34653WWS4HAL09TS6L5SK704" hidden="1">Operating #REF!</definedName>
    <definedName name="BExW357TSGK9GIWWLOTXSVG2RGU8" localSheetId="13" hidden="1">Personnel in #REF!</definedName>
    <definedName name="BExW357TSGK9GIWWLOTXSVG2RGU8" hidden="1">Personnel in #REF!</definedName>
    <definedName name="BExW37M5YCE4CIERQY1L4HVDNQU4" localSheetId="13" hidden="1">Group Operating #REF!</definedName>
    <definedName name="BExW37M5YCE4CIERQY1L4HVDNQU4" hidden="1">Group Operating #REF!</definedName>
    <definedName name="BExW3FEO8FI8N6AGQKYEG4SQVJWB" localSheetId="13" hidden="1">#REF!</definedName>
    <definedName name="BExW3FEO8FI8N6AGQKYEG4SQVJWB" hidden="1">#REF!</definedName>
    <definedName name="BExW3IUPFG7NQ9OH0Q3UKHIXLZKZ" localSheetId="13" hidden="1">Analysis Report All #REF!</definedName>
    <definedName name="BExW3IUPFG7NQ9OH0Q3UKHIXLZKZ" hidden="1">Analysis Report All #REF!</definedName>
    <definedName name="BExW3M028NLI2UX0EX63GE8UBFF2" localSheetId="13" hidden="1">#REF!</definedName>
    <definedName name="BExW3M028NLI2UX0EX63GE8UBFF2" hidden="1">#REF!</definedName>
    <definedName name="BExW42XM3HGD432HUN5I5ISG53FD" localSheetId="13" hidden="1">Balance #REF!</definedName>
    <definedName name="BExW42XM3HGD432HUN5I5ISG53FD" hidden="1">Balance #REF!</definedName>
    <definedName name="BExW44QCERSWPJ044WLAQ0PB50I6" localSheetId="13" hidden="1">Analysis Report All #REF!</definedName>
    <definedName name="BExW44QCERSWPJ044WLAQ0PB50I6" hidden="1">Analysis Report All #REF!</definedName>
    <definedName name="BExW4PK5AP6E75SBARSGTMKFPGW6" localSheetId="13" hidden="1">#REF!</definedName>
    <definedName name="BExW4PK5AP6E75SBARSGTMKFPGW6" hidden="1">#REF!</definedName>
    <definedName name="BExW4VPDMJYW46CYRLZ3921IC6A7" localSheetId="13" hidden="1">Analysis Report All #REF!</definedName>
    <definedName name="BExW4VPDMJYW46CYRLZ3921IC6A7" hidden="1">Analysis Report All #REF!</definedName>
    <definedName name="BExW548T1E47H84M1YOI7EMV2IEX" localSheetId="13" hidden="1">#REF!</definedName>
    <definedName name="BExW548T1E47H84M1YOI7EMV2IEX" hidden="1">#REF!</definedName>
    <definedName name="BExW5AZNT6IAZGNF2C879ODHY1B8" hidden="1">#REF!</definedName>
    <definedName name="BExW5IMQA9QBNPVP1Y8P0XOXYUJW" localSheetId="13" hidden="1">Net #REF!</definedName>
    <definedName name="BExW5IMQA9QBNPVP1Y8P0XOXYUJW" hidden="1">Net #REF!</definedName>
    <definedName name="BExW5J2ZI9XTGSUUYC0IOI0QZUUI" localSheetId="13" hidden="1">Check Closing #REF!</definedName>
    <definedName name="BExW5J2ZI9XTGSUUYC0IOI0QZUUI" hidden="1">Check Closing #REF!</definedName>
    <definedName name="BExW64NOWC2L3HTZ7GLUM5K6GASD" localSheetId="13" hidden="1">Order #REF!</definedName>
    <definedName name="BExW64NOWC2L3HTZ7GLUM5K6GASD" hidden="1">Order #REF!</definedName>
    <definedName name="BExW65UTMUCA4EM1ZL7JO8LMH5HH" localSheetId="13" hidden="1">#REF!</definedName>
    <definedName name="BExW65UTMUCA4EM1ZL7JO8LMH5HH" hidden="1">#REF!</definedName>
    <definedName name="BExW6ACNR82VVHUFGY63AS2CB4MC" localSheetId="13" hidden="1">Balance #REF!</definedName>
    <definedName name="BExW6ACNR82VVHUFGY63AS2CB4MC" hidden="1">Balance #REF!</definedName>
    <definedName name="BExW6BPAAF68R081GYNIQYMOSD0I" localSheetId="13" hidden="1">Personnel in #REF!</definedName>
    <definedName name="BExW6BPAAF68R081GYNIQYMOSD0I" hidden="1">Personnel in #REF!</definedName>
    <definedName name="BExW6CWG7LOLK3ORDYNYJOD3KF15" localSheetId="13" hidden="1">Analysis Report All #REF!</definedName>
    <definedName name="BExW6CWG7LOLK3ORDYNYJOD3KF15" hidden="1">Analysis Report All #REF!</definedName>
    <definedName name="BExW6RFQ7C44Q31G48ZD737KS3ER" localSheetId="13" hidden="1">Net Sales #REF!</definedName>
    <definedName name="BExW6RFQ7C44Q31G48ZD737KS3ER" hidden="1">Net Sales #REF!</definedName>
    <definedName name="BExW6ZOBYMQOZ1MW095BS5WFYRWN" localSheetId="13" hidden="1">Personnel in #REF!</definedName>
    <definedName name="BExW6ZOBYMQOZ1MW095BS5WFYRWN" hidden="1">Personnel in #REF!</definedName>
    <definedName name="BExW7B7S0XX8PFNQDZF2NABCNX9V" localSheetId="13" hidden="1">Analysis Report All #REF!</definedName>
    <definedName name="BExW7B7S0XX8PFNQDZF2NABCNX9V" hidden="1">Analysis Report All #REF!</definedName>
    <definedName name="BExW7DWXDXRUWCC4PS89X8M1LTB0" localSheetId="13" hidden="1">#REF!</definedName>
    <definedName name="BExW7DWXDXRUWCC4PS89X8M1LTB0" hidden="1">#REF!</definedName>
    <definedName name="BExW7E7P44VOW0R17YSUGAKREV9M" localSheetId="13" hidden="1">Balance #REF!</definedName>
    <definedName name="BExW7E7P44VOW0R17YSUGAKREV9M" hidden="1">Balance #REF!</definedName>
    <definedName name="BExW7IUVKFQ3LYAKDKVF28NXIZCU" localSheetId="13" hidden="1">Analysis Report All #REF!</definedName>
    <definedName name="BExW7IUVKFQ3LYAKDKVF28NXIZCU" hidden="1">Analysis Report All #REF!</definedName>
    <definedName name="BExW7JLWV88M2H29M70RWXQ4F4FJ" localSheetId="13" hidden="1">Analysis Report All #REF!</definedName>
    <definedName name="BExW7JLWV88M2H29M70RWXQ4F4FJ" hidden="1">Analysis Report All #REF!</definedName>
    <definedName name="BExW7N1VWKXNFIWC2656HI0B6M4Z" localSheetId="13" hidden="1">Analysis Report All #REF!</definedName>
    <definedName name="BExW7N1VWKXNFIWC2656HI0B6M4Z" hidden="1">Analysis Report All #REF!</definedName>
    <definedName name="BExW7PGEUE1BIVRPV3F9ZPYIUBPH" localSheetId="13" hidden="1">Net #REF!</definedName>
    <definedName name="BExW7PGEUE1BIVRPV3F9ZPYIUBPH" hidden="1">Net #REF!</definedName>
    <definedName name="BExW7YQQUZLH8QBBAN0UU4CC5N5I" localSheetId="13" hidden="1">Order #REF!</definedName>
    <definedName name="BExW7YQQUZLH8QBBAN0UU4CC5N5I" hidden="1">Order #REF!</definedName>
    <definedName name="BExW8151HE8V2W2ALOX5LAG4SLO9" localSheetId="13" hidden="1">List of Journal #REF!</definedName>
    <definedName name="BExW8151HE8V2W2ALOX5LAG4SLO9" hidden="1">List of Journal #REF!</definedName>
    <definedName name="BExW85C3CDJDHXTENBK2ULEAJKJR" hidden="1">#N/A</definedName>
    <definedName name="BExW874T3TJ3660S9ICLIXH4XREN" localSheetId="13" hidden="1">Analysis Report All #REF!</definedName>
    <definedName name="BExW874T3TJ3660S9ICLIXH4XREN" hidden="1">Analysis Report All #REF!</definedName>
    <definedName name="BExW8931Z3YBZ9VWCL4BKDSNW0CF" localSheetId="13" hidden="1">Balance #REF!</definedName>
    <definedName name="BExW8931Z3YBZ9VWCL4BKDSNW0CF" hidden="1">Balance #REF!</definedName>
    <definedName name="BExW8LIOXWYLBJTA5O7NNME9V8ZG" localSheetId="13" hidden="1">#REF!</definedName>
    <definedName name="BExW8LIOXWYLBJTA5O7NNME9V8ZG" hidden="1">#REF!</definedName>
    <definedName name="BExW8NGXE9OEN54EVOKH4U5ZNR6Q" localSheetId="13" hidden="1">Operating #REF!</definedName>
    <definedName name="BExW8NGXE9OEN54EVOKH4U5ZNR6Q" hidden="1">Operating #REF!</definedName>
    <definedName name="BExW8SEWI9MWGQWDVTXSIVA73VBR" localSheetId="13" hidden="1">Operating #REF!</definedName>
    <definedName name="BExW8SEWI9MWGQWDVTXSIVA73VBR" hidden="1">Operating #REF!</definedName>
    <definedName name="BExW8VPKG2UTY9JZG00UA5SL4A2E" localSheetId="13" hidden="1">Analysis Report All #REF!</definedName>
    <definedName name="BExW8VPKG2UTY9JZG00UA5SL4A2E" hidden="1">Analysis Report All #REF!</definedName>
    <definedName name="BExW937AT53OZQRHNWQZ5BVH24IE" localSheetId="13" hidden="1">#REF!</definedName>
    <definedName name="BExW937AT53OZQRHNWQZ5BVH24IE" hidden="1">#REF!</definedName>
    <definedName name="BExW95LMIDR7Y1EUA8UV7XXB5SZD" localSheetId="13" hidden="1">Operating #REF!</definedName>
    <definedName name="BExW95LMIDR7Y1EUA8UV7XXB5SZD" hidden="1">Operating #REF!</definedName>
    <definedName name="BExW9D3D050NOEBTQMIHBC880HJN" localSheetId="13" hidden="1">Analysis Report All #REF!</definedName>
    <definedName name="BExW9D3D050NOEBTQMIHBC880HJN" hidden="1">Analysis Report All #REF!</definedName>
    <definedName name="BExW9POK1KIOI0ALS5MZIKTDIYMA" localSheetId="13" hidden="1">#REF!</definedName>
    <definedName name="BExW9POK1KIOI0ALS5MZIKTDIYMA" hidden="1">#REF!</definedName>
    <definedName name="BExWA0GYP17R6JXDRT19R96VTZL6" hidden="1">#REF!</definedName>
    <definedName name="BExXLR6IO70TYTACKQH9M5PGV24J" hidden="1">#REF!</definedName>
    <definedName name="BExXLY2O3QEVOS27TG7VMC7J62D2" localSheetId="13" hidden="1">Analysis Report All #REF!</definedName>
    <definedName name="BExXLY2O3QEVOS27TG7VMC7J62D2" hidden="1">Analysis Report All #REF!</definedName>
    <definedName name="BExXM6RK7KQ0OCQTN123KHGK4DDN" localSheetId="13" hidden="1">#REF!</definedName>
    <definedName name="BExXM6RK7KQ0OCQTN123KHGK4DDN" hidden="1">#REF!</definedName>
    <definedName name="BExXN34UL8F3HUG777K40MNECRHK" localSheetId="13" hidden="1">Operating #REF!</definedName>
    <definedName name="BExXN34UL8F3HUG777K40MNECRHK" hidden="1">Operating #REF!</definedName>
    <definedName name="BExXNCKM0BLQ09SHZV15S3UF4FUZ" localSheetId="13" hidden="1">#REF!</definedName>
    <definedName name="BExXNCKM0BLQ09SHZV15S3UF4FUZ" hidden="1">#REF!</definedName>
    <definedName name="BExXNFPZIPD8GMDVAXK4BWJ2CE6Q" localSheetId="13" hidden="1">#REF!</definedName>
    <definedName name="BExXNFPZIPD8GMDVAXK4BWJ2CE6Q" hidden="1">#REF!</definedName>
    <definedName name="BExXNGGX4IVWVN44X40BHYRCRSDQ" localSheetId="13" hidden="1">List of Journal #REF!</definedName>
    <definedName name="BExXNGGX4IVWVN44X40BHYRCRSDQ" hidden="1">List of Journal #REF!</definedName>
    <definedName name="BExXNK2CCYI30WT4FOBJZD4FHH8T" hidden="1">#N/A</definedName>
    <definedName name="BExXNK7UO7N29SKUPFL8G9Y74KJL" localSheetId="13" hidden="1">Analysis Report All #REF!</definedName>
    <definedName name="BExXNK7UO7N29SKUPFL8G9Y74KJL" hidden="1">Analysis Report All #REF!</definedName>
    <definedName name="BExXNOEV9YHNNFCFCJ1OWJY6A76C" localSheetId="13" hidden="1">#REF!</definedName>
    <definedName name="BExXNOEV9YHNNFCFCJ1OWJY6A76C" hidden="1">#REF!</definedName>
    <definedName name="BExXOALBXGO8MLPRWADUA4FDN4ML" localSheetId="13" hidden="1">Gross Profit bef. Distr. #REF!</definedName>
    <definedName name="BExXOALBXGO8MLPRWADUA4FDN4ML" hidden="1">Gross Profit bef. Distr. #REF!</definedName>
    <definedName name="BExXOB1GAGOO0Y6LEBTRTUTZY43J" hidden="1">#N/A</definedName>
    <definedName name="BExXOBHOP0WGFHI2Y9AO4L440UVQ" localSheetId="13" hidden="1">#REF!</definedName>
    <definedName name="BExXOBHOP0WGFHI2Y9AO4L440UVQ" hidden="1">#REF!</definedName>
    <definedName name="BExXOCU6HHEPRJRPXUJ7BOTZLAMO" localSheetId="13" hidden="1">Operating #REF!</definedName>
    <definedName name="BExXOCU6HHEPRJRPXUJ7BOTZLAMO" hidden="1">Operating #REF!</definedName>
    <definedName name="BExXODAB97ERCXF1KZSI8LPCL8XC" localSheetId="13" hidden="1">Net #REF!</definedName>
    <definedName name="BExXODAB97ERCXF1KZSI8LPCL8XC" hidden="1">Net #REF!</definedName>
    <definedName name="BExXOFOLCERGIG3RP8ILZ8KNEPMW" localSheetId="13" hidden="1">#REF!</definedName>
    <definedName name="BExXOFOLCERGIG3RP8ILZ8KNEPMW" hidden="1">#REF!</definedName>
    <definedName name="BExXONMLHQZF6JX0X1FS2SQAKSRD" localSheetId="13" hidden="1">#REF!</definedName>
    <definedName name="BExXONMLHQZF6JX0X1FS2SQAKSRD" hidden="1">#REF!</definedName>
    <definedName name="BExXP1K985XXD6RZ9N04RKOIY53A" localSheetId="13" hidden="1">Balance #REF!</definedName>
    <definedName name="BExXP1K985XXD6RZ9N04RKOIY53A" hidden="1">Balance #REF!</definedName>
    <definedName name="BExXPGP7A4I4PGB98BVKN7ITL4PP" localSheetId="13" hidden="1">Net #REF!</definedName>
    <definedName name="BExXPGP7A4I4PGB98BVKN7ITL4PP" hidden="1">Net #REF!</definedName>
    <definedName name="BExXPME7ZSPJ5C59QIVRI5F2VCSE" localSheetId="13" hidden="1">#REF!</definedName>
    <definedName name="BExXPME7ZSPJ5C59QIVRI5F2VCSE" hidden="1">#REF!</definedName>
    <definedName name="BExXPSU3ZNDK3R90SB14S77M7D9O" localSheetId="13" hidden="1">Balance #REF!</definedName>
    <definedName name="BExXPSU3ZNDK3R90SB14S77M7D9O" hidden="1">Balance #REF!</definedName>
    <definedName name="BExXQ1J07RASD7FXJP0AZC5XQ1UN" localSheetId="13" hidden="1">#REF!</definedName>
    <definedName name="BExXQ1J07RASD7FXJP0AZC5XQ1UN" hidden="1">#REF!</definedName>
    <definedName name="BExXQ2A1O3K8XJ1VY3MW1URALH93" localSheetId="13" hidden="1">Operating #REF!</definedName>
    <definedName name="BExXQ2A1O3K8XJ1VY3MW1URALH93" hidden="1">Operating #REF!</definedName>
    <definedName name="BExXQ3XAR6FK8PI5CY0E7870WOK8" hidden="1">#N/A</definedName>
    <definedName name="BExXQ89PA10X79WBWOEP1AJX1OQM" localSheetId="13" hidden="1">#REF!</definedName>
    <definedName name="BExXQ89PA10X79WBWOEP1AJX1OQM" hidden="1">#REF!</definedName>
    <definedName name="BExXQ8F5OKS31MKVA9HV7I4XGL9B" localSheetId="13" hidden="1">Analysis Report All #REF!</definedName>
    <definedName name="BExXQ8F5OKS31MKVA9HV7I4XGL9B" hidden="1">Analysis Report All #REF!</definedName>
    <definedName name="BExXQDILD3LWCX4IG2L2LK55TPRJ" localSheetId="13" hidden="1">#REF!</definedName>
    <definedName name="BExXQDILD3LWCX4IG2L2LK55TPRJ" hidden="1">#REF!</definedName>
    <definedName name="BExXQEEYGLY80GPXSBDJ8RF98HLX" hidden="1">#N/A</definedName>
    <definedName name="BExXQEK9H5U9IPRAB2TQBJ8AQ72V" hidden="1">#REF!</definedName>
    <definedName name="BExXQMCTRSND4NYK63SKCQRKHK82" localSheetId="13" hidden="1">Business EBIT #REF!</definedName>
    <definedName name="BExXQMCTRSND4NYK63SKCQRKHK82" hidden="1">Business EBIT #REF!</definedName>
    <definedName name="BExXQO5KFGIW4C2U4RC4ANJ4U0WL" localSheetId="13" hidden="1">Personnel in #REF!</definedName>
    <definedName name="BExXQO5KFGIW4C2U4RC4ANJ4U0WL" hidden="1">Personnel in #REF!</definedName>
    <definedName name="BExXQR03FKNSAF314BOZU4T8UEBX" localSheetId="13" hidden="1">Check Closing #REF!</definedName>
    <definedName name="BExXQR03FKNSAF314BOZU4T8UEBX" hidden="1">Check Closing #REF!</definedName>
    <definedName name="BExXQU00K9ER4I1WM7T9J0W1E7ZC" localSheetId="13" hidden="1">#REF!</definedName>
    <definedName name="BExXQU00K9ER4I1WM7T9J0W1E7ZC" hidden="1">#REF!</definedName>
    <definedName name="BExXQU00KOR7XLM8B13DGJ1MIQDY" localSheetId="13" hidden="1">#REF!</definedName>
    <definedName name="BExXQU00KOR7XLM8B13DGJ1MIQDY" hidden="1">#REF!</definedName>
    <definedName name="BExXQVNABG8ZS8X567JTE5JKSPO0" hidden="1">#N/A</definedName>
    <definedName name="BExXQWZWJC9ENJ8E1T50C0OVSA1P" hidden="1">#REF!</definedName>
    <definedName name="BExXQXQTOQBH316WERQRG9AL15SU" localSheetId="13" hidden="1">Analysis Report All #REF!</definedName>
    <definedName name="BExXQXQTOQBH316WERQRG9AL15SU" hidden="1">Analysis Report All #REF!</definedName>
    <definedName name="BExXQYHVFIXPU2MZKISS4FNOSFAG" localSheetId="13" hidden="1">List of Journal #REF!</definedName>
    <definedName name="BExXQYHVFIXPU2MZKISS4FNOSFAG" hidden="1">List of Journal #REF!</definedName>
    <definedName name="BExXRA6N6XCLQM6XDV724ZIH6G93" localSheetId="13" hidden="1">#REF!</definedName>
    <definedName name="BExXRA6N6XCLQM6XDV724ZIH6G93" hidden="1">#REF!</definedName>
    <definedName name="BExXRABZ1CNKCG6K1MR6OUFHF7J9" localSheetId="13" hidden="1">#REF!</definedName>
    <definedName name="BExXRABZ1CNKCG6K1MR6OUFHF7J9" hidden="1">#REF!</definedName>
    <definedName name="BExXRCQA76BL0PL4RAORGEQQCT2D" localSheetId="13" hidden="1">Trade Working #REF!</definedName>
    <definedName name="BExXRCQA76BL0PL4RAORGEQQCT2D" hidden="1">Trade Working #REF!</definedName>
    <definedName name="BExXREDJM7D9R3F43ZHKZUPEQ29T" localSheetId="13" hidden="1">List of Journal #REF!</definedName>
    <definedName name="BExXREDJM7D9R3F43ZHKZUPEQ29T" hidden="1">List of Journal #REF!</definedName>
    <definedName name="BExXRIFB4QQ87QIGA9AG0NXP577K" localSheetId="13" hidden="1">#REF!</definedName>
    <definedName name="BExXRIFB4QQ87QIGA9AG0NXP577K" hidden="1">#REF!</definedName>
    <definedName name="BExXRIQ2JF2CVTRDQX2D9SPH7FTN" localSheetId="13" hidden="1">#REF!</definedName>
    <definedName name="BExXRIQ2JF2CVTRDQX2D9SPH7FTN" hidden="1">#REF!</definedName>
    <definedName name="BExXRM63K8YF7I3QG6I6OLD5V7IR" localSheetId="13" hidden="1">Analysis Report All #REF!</definedName>
    <definedName name="BExXRM63K8YF7I3QG6I6OLD5V7IR" hidden="1">Analysis Report All #REF!</definedName>
    <definedName name="BExXRV5QP3Z0KAQ1EQT9JYT2FV0L" localSheetId="13" hidden="1">#REF!</definedName>
    <definedName name="BExXRV5QP3Z0KAQ1EQT9JYT2FV0L" hidden="1">#REF!</definedName>
    <definedName name="BExXRZNM651EJ5HJPGKGTVYLAZQ1" hidden="1">#REF!</definedName>
    <definedName name="BExXS03VLEF374K6MYU9FUHCFD5J" localSheetId="13" hidden="1">Gross Profit #REF!</definedName>
    <definedName name="BExXS03VLEF374K6MYU9FUHCFD5J" hidden="1">Gross Profit #REF!</definedName>
    <definedName name="BExXS9UGA5TMMGH5A8UJ4G1JSO64" localSheetId="13" hidden="1">#REF!</definedName>
    <definedName name="BExXS9UGA5TMMGH5A8UJ4G1JSO64" hidden="1">#REF!</definedName>
    <definedName name="BExXSC8RFK5D68FJD2HI4K66SA6I" localSheetId="13" hidden="1">#REF!</definedName>
    <definedName name="BExXSC8RFK5D68FJD2HI4K66SA6I" hidden="1">#REF!</definedName>
    <definedName name="BExXSLU1NEBNDBATTMTEOLTV6HCN" localSheetId="13" hidden="1">Order #REF!</definedName>
    <definedName name="BExXSLU1NEBNDBATTMTEOLTV6HCN" hidden="1">Order #REF!</definedName>
    <definedName name="BExXSOOGQ7W4N5RKZLPOW8D84EXL" localSheetId="13" hidden="1">#REF!</definedName>
    <definedName name="BExXSOOGQ7W4N5RKZLPOW8D84EXL" hidden="1">#REF!</definedName>
    <definedName name="BExXSQ12VC17UOAVKJBMM4GHSJ06" hidden="1">#N/A</definedName>
    <definedName name="BExXT9NR5NSH6LJOFG6ZJS5ZLGYW" hidden="1">#N/A</definedName>
    <definedName name="BExXTF7G1JS298MM89PQAZM7DSF4" localSheetId="13" hidden="1">Analysis Report All #REF!</definedName>
    <definedName name="BExXTF7G1JS298MM89PQAZM7DSF4" hidden="1">Analysis Report All #REF!</definedName>
    <definedName name="BExXTFSUDC3GYDAWNI2VVUBINW7E" localSheetId="13" hidden="1">List of Journal #REF!</definedName>
    <definedName name="BExXTFSUDC3GYDAWNI2VVUBINW7E" hidden="1">List of Journal #REF!</definedName>
    <definedName name="BExXTI1V03PH6063G7OD7AQE1MWX" localSheetId="13" hidden="1">#REF!</definedName>
    <definedName name="BExXTI1V03PH6063G7OD7AQE1MWX" hidden="1">#REF!</definedName>
    <definedName name="BExXTIY8L3XXYUZJA7W4GAE5FTMQ" localSheetId="13" hidden="1">Balance #REF!</definedName>
    <definedName name="BExXTIY8L3XXYUZJA7W4GAE5FTMQ" hidden="1">Balance #REF!</definedName>
    <definedName name="BExXTMJQ2MFN6VV5FUVKMF4JWDTI" localSheetId="13" hidden="1">#REF!</definedName>
    <definedName name="BExXTMJQ2MFN6VV5FUVKMF4JWDTI" hidden="1">#REF!</definedName>
    <definedName name="BExXTOSP9YUOOX1X7YMIP0NPFV8S" localSheetId="13" hidden="1">Analysis Report All Items #REF!</definedName>
    <definedName name="BExXTOSP9YUOOX1X7YMIP0NPFV8S" hidden="1">Analysis Report All Items #REF!</definedName>
    <definedName name="BExXTR70LC8M3R1QJ6VEAP023RIC" localSheetId="13" hidden="1">Analysis Report All #REF!</definedName>
    <definedName name="BExXTR70LC8M3R1QJ6VEAP023RIC" hidden="1">Analysis Report All #REF!</definedName>
    <definedName name="BExXTWW0FFLSKELTNXF976RO7PCS" localSheetId="13" hidden="1">#REF!</definedName>
    <definedName name="BExXTWW0FFLSKELTNXF976RO7PCS" hidden="1">#REF!</definedName>
    <definedName name="BExXU3H8H6F6933VCXHRFK9OJV8N" localSheetId="13" hidden="1">Trade Working #REF!</definedName>
    <definedName name="BExXU3H8H6F6933VCXHRFK9OJV8N" hidden="1">Trade Working #REF!</definedName>
    <definedName name="BExXUAZ50TSAXOAILS249ZTZ2RTK" localSheetId="13" hidden="1">#REF!</definedName>
    <definedName name="BExXUAZ50TSAXOAILS249ZTZ2RTK" hidden="1">#REF!</definedName>
    <definedName name="BExXUB9RSLSCNN5ETLXY72DAPZZM" localSheetId="13" hidden="1">#REF!</definedName>
    <definedName name="BExXUB9RSLSCNN5ETLXY72DAPZZM" hidden="1">#REF!</definedName>
    <definedName name="BExXUQEQBF6FI240ZGIF9YXZSRAU" hidden="1">#REF!</definedName>
    <definedName name="BExXURWOF0K2ZW8IDIXNJDXHNBUF" localSheetId="13" hidden="1">Analysis Report All #REF!</definedName>
    <definedName name="BExXURWOF0K2ZW8IDIXNJDXHNBUF" hidden="1">Analysis Report All #REF!</definedName>
    <definedName name="BExXV8DZA5S12RXX320562WWJBBP" localSheetId="13" hidden="1">Operating #REF!</definedName>
    <definedName name="BExXV8DZA5S12RXX320562WWJBBP" hidden="1">Operating #REF!</definedName>
    <definedName name="BExXVD1986HZ6MXOHQL5ZZXTKMMN" localSheetId="13" hidden="1">Analysis Report All #REF!</definedName>
    <definedName name="BExXVD1986HZ6MXOHQL5ZZXTKMMN" hidden="1">Analysis Report All #REF!</definedName>
    <definedName name="BExXVHJ3GM6976IQD5YZ5F8LHJ8X" localSheetId="13" hidden="1">Analysis Report All #REF!</definedName>
    <definedName name="BExXVHJ3GM6976IQD5YZ5F8LHJ8X" hidden="1">Analysis Report All #REF!</definedName>
    <definedName name="BExXVK87BMMO6LHKV0CFDNIQVIBS" localSheetId="13" hidden="1">#REF!</definedName>
    <definedName name="BExXVK87BMMO6LHKV0CFDNIQVIBS" hidden="1">#REF!</definedName>
    <definedName name="BExXVQTKYERWDO6SDHDRFICDV9TM" localSheetId="13" hidden="1">Group Balance #REF!</definedName>
    <definedName name="BExXVQTKYERWDO6SDHDRFICDV9TM" hidden="1">Group Balance #REF!</definedName>
    <definedName name="BExXW10GIA4Q7WDEZDBW25X1IUMH" localSheetId="13" hidden="1">Analysis Report All #REF!</definedName>
    <definedName name="BExXW10GIA4Q7WDEZDBW25X1IUMH" hidden="1">Analysis Report All #REF!</definedName>
    <definedName name="BExXW1RC6R7ZAATBI5U6K8X5ECLP" hidden="1">#N/A</definedName>
    <definedName name="BExXWESLSBMBRC2DE9AAHOZIX0SA" localSheetId="13" hidden="1">Net #REF!</definedName>
    <definedName name="BExXWESLSBMBRC2DE9AAHOZIX0SA" hidden="1">Net #REF!</definedName>
    <definedName name="BExXWJFX4P3EBTKTJVH8UQSNLQM6" localSheetId="13" hidden="1">Trade Working #REF!</definedName>
    <definedName name="BExXWJFX4P3EBTKTJVH8UQSNLQM6" hidden="1">Trade Working #REF!</definedName>
    <definedName name="BExXWPVYKOFQSVT25R8CYCSRKU2N" hidden="1">#N/A</definedName>
    <definedName name="BExXWVFIBQT8OY1O41FRFPFGXQHK" localSheetId="13" hidden="1">#REF!</definedName>
    <definedName name="BExXWVFIBQT8OY1O41FRFPFGXQHK" hidden="1">#REF!</definedName>
    <definedName name="BExXWWXHBZHA9J3N8K47F84X0M0L" localSheetId="13" hidden="1">#REF!</definedName>
    <definedName name="BExXWWXHBZHA9J3N8K47F84X0M0L" hidden="1">#REF!</definedName>
    <definedName name="BExXX3YWO6D003SGASDB6ZPF88MS" localSheetId="13" hidden="1">Order #REF!</definedName>
    <definedName name="BExXX3YWO6D003SGASDB6ZPF88MS" hidden="1">Order #REF!</definedName>
    <definedName name="BExXX49UYEKJLYH4M7A80C80MNIB" localSheetId="13" hidden="1">Check Closing #REF!</definedName>
    <definedName name="BExXX49UYEKJLYH4M7A80C80MNIB" hidden="1">Check Closing #REF!</definedName>
    <definedName name="BExXX9TEOEJBNN20QN7IYNHAKWNT" localSheetId="13" hidden="1">Group Operating #REF!</definedName>
    <definedName name="BExXX9TEOEJBNN20QN7IYNHAKWNT" hidden="1">Group Operating #REF!</definedName>
    <definedName name="BExXXDKD4QJ3H9PEF81A0220OPSF" localSheetId="13" hidden="1">Operating #REF!</definedName>
    <definedName name="BExXXDKD4QJ3H9PEF81A0220OPSF" hidden="1">Operating #REF!</definedName>
    <definedName name="BExXXEM2BF3HTYWA84DP24EJLJEZ" localSheetId="13" hidden="1">#REF!</definedName>
    <definedName name="BExXXEM2BF3HTYWA84DP24EJLJEZ" hidden="1">#REF!</definedName>
    <definedName name="BExXXH0BZORHBLWQT1CGAXK95KOV" hidden="1">#N/A</definedName>
    <definedName name="BExXXJK0M6OUKTCNHFRU4UN8FYIS" localSheetId="13" hidden="1">#REF!</definedName>
    <definedName name="BExXXJK0M6OUKTCNHFRU4UN8FYIS" hidden="1">#REF!</definedName>
    <definedName name="BExXXK08T2D3PXVDV8YB5I5Z4SLS" localSheetId="13" hidden="1">Balance #REF!</definedName>
    <definedName name="BExXXK08T2D3PXVDV8YB5I5Z4SLS" hidden="1">Balance #REF!</definedName>
    <definedName name="BExXXKWL59JTT6MVHR54JH7S2XZ0" localSheetId="13" hidden="1">Analysis Report All #REF!</definedName>
    <definedName name="BExXXKWL59JTT6MVHR54JH7S2XZ0" hidden="1">Analysis Report All #REF!</definedName>
    <definedName name="BExXXNAWS5P5WTBJUYGVGT8JXVH4" localSheetId="13" hidden="1">#REF!</definedName>
    <definedName name="BExXXNAWS5P5WTBJUYGVGT8JXVH4" hidden="1">#REF!</definedName>
    <definedName name="BExXXPPA1Q87XPI97X0OXCPBPDON" hidden="1">#REF!</definedName>
    <definedName name="BExXXVUDA98IZTQ6MANKU4MTTDVR" hidden="1">#REF!</definedName>
    <definedName name="BExXY7TX6KQX26CXQKNKTE728M54" localSheetId="13" hidden="1">Trade Working #REF!</definedName>
    <definedName name="BExXY7TX6KQX26CXQKNKTE728M54" hidden="1">Trade Working #REF!</definedName>
    <definedName name="BExXYFXB4BQ06UYNU7Y2RCINER9P" localSheetId="13" hidden="1">Group Balance #REF!</definedName>
    <definedName name="BExXYFXB4BQ06UYNU7Y2RCINER9P" hidden="1">Group Balance #REF!</definedName>
    <definedName name="BExXYO0KQYCQFH6F2USPQ6TUM0Z0" localSheetId="13" hidden="1">Operating #REF!</definedName>
    <definedName name="BExXYO0KQYCQFH6F2USPQ6TUM0Z0" hidden="1">Operating #REF!</definedName>
    <definedName name="BExXYOWXY3B3B6TUWW5OXSDT3F8Z" localSheetId="13" hidden="1">Analysis Report All #REF!</definedName>
    <definedName name="BExXYOWXY3B3B6TUWW5OXSDT3F8Z" hidden="1">Analysis Report All #REF!</definedName>
    <definedName name="BExXYQK8BWDS18P7QCUU69TDJX94" localSheetId="13" hidden="1">Order #REF!</definedName>
    <definedName name="BExXYQK8BWDS18P7QCUU69TDJX94" hidden="1">Order #REF!</definedName>
    <definedName name="BExXYRWUH0JT9OMDJ33TG3WDJUYE" localSheetId="13" hidden="1">Trade Working #REF!</definedName>
    <definedName name="BExXYRWUH0JT9OMDJ33TG3WDJUYE" hidden="1">Trade Working #REF!</definedName>
    <definedName name="BExXYWJZBHT1K1IX6G04LVWK117J" localSheetId="13" hidden="1">Net #REF!</definedName>
    <definedName name="BExXYWJZBHT1K1IX6G04LVWK117J" hidden="1">Net #REF!</definedName>
    <definedName name="BExXZ5UI65FAUMF3VWJ21RHOXTM0" localSheetId="13" hidden="1">Net #REF!</definedName>
    <definedName name="BExXZ5UI65FAUMF3VWJ21RHOXTM0" hidden="1">Net #REF!</definedName>
    <definedName name="BExXZ6AR9W175MUZK543JDUZ33MN" localSheetId="13" hidden="1">Personnel in #REF!</definedName>
    <definedName name="BExXZ6AR9W175MUZK543JDUZ33MN" hidden="1">Personnel in #REF!</definedName>
    <definedName name="BExXZ6WCZD4GCB9J1SIQ3JZ69NFS" localSheetId="13" hidden="1">Balance #REF!</definedName>
    <definedName name="BExXZ6WCZD4GCB9J1SIQ3JZ69NFS" hidden="1">Balance #REF!</definedName>
    <definedName name="BExXZFVV4YB42AZ3H1I40YG3JAPU" localSheetId="13" hidden="1">#REF!</definedName>
    <definedName name="BExXZFVV4YB42AZ3H1I40YG3JAPU" hidden="1">#REF!</definedName>
    <definedName name="BExXZJC21X06OGYC6WAUZLGIY87W" localSheetId="13" hidden="1">Personnel in #REF!</definedName>
    <definedName name="BExXZJC21X06OGYC6WAUZLGIY87W" hidden="1">Personnel in #REF!</definedName>
    <definedName name="BExXZKTYV7JU2RPB4NCXXGEQLODW" localSheetId="13" hidden="1">Order #REF!</definedName>
    <definedName name="BExXZKTYV7JU2RPB4NCXXGEQLODW" hidden="1">Order #REF!</definedName>
    <definedName name="BExXZKZG4HF2ZNVMLOSKTEBO6NLB" localSheetId="13" hidden="1">Analysis Report All #REF!</definedName>
    <definedName name="BExXZKZG4HF2ZNVMLOSKTEBO6NLB" hidden="1">Analysis Report All #REF!</definedName>
    <definedName name="BExXZM6M6S97F9MG4PTKAM7NSCET" localSheetId="13" hidden="1">#REF!</definedName>
    <definedName name="BExXZM6M6S97F9MG4PTKAM7NSCET" hidden="1">#REF!</definedName>
    <definedName name="BExXZMBXNRN7ZC9T9Z0JV09TH7G6" localSheetId="13" hidden="1">Analysis Report All #REF!</definedName>
    <definedName name="BExXZMBXNRN7ZC9T9Z0JV09TH7G6" hidden="1">Analysis Report All #REF!</definedName>
    <definedName name="BExXZNJ2X1TK2LRK5ZY3MX49H5T7" localSheetId="13" hidden="1">#REF!</definedName>
    <definedName name="BExXZNJ2X1TK2LRK5ZY3MX49H5T7" hidden="1">#REF!</definedName>
    <definedName name="BExXZR9UU7H1IME8VU871SE97JR6" hidden="1">#REF!</definedName>
    <definedName name="BExXZTDK960RJHVOZDVQLWQINKAB" hidden="1">#REF!</definedName>
    <definedName name="BExXZXKGNL9JAYB9W8OLVPUYO01M" localSheetId="13" hidden="1">Analysis Report All #REF!</definedName>
    <definedName name="BExXZXKGNL9JAYB9W8OLVPUYO01M" hidden="1">Analysis Report All #REF!</definedName>
    <definedName name="BExY0D5PB24LOFBTMEM1V6V31L80" localSheetId="13" hidden="1">#REF!</definedName>
    <definedName name="BExY0D5PB24LOFBTMEM1V6V31L80" hidden="1">#REF!</definedName>
    <definedName name="BExY0OJHW85S0VKBA8T4HTYPYBOS" hidden="1">#REF!</definedName>
    <definedName name="BExY0Q1G0VY5TI2I3QVWMTJRG7HY" localSheetId="13" hidden="1">Analysis Report All #REF!</definedName>
    <definedName name="BExY0Q1G0VY5TI2I3QVWMTJRG7HY" hidden="1">Analysis Report All #REF!</definedName>
    <definedName name="BExY0TMYEEMURKT95CYI7QZMLL4R" localSheetId="13" hidden="1">Trade Working #REF!</definedName>
    <definedName name="BExY0TMYEEMURKT95CYI7QZMLL4R" hidden="1">Trade Working #REF!</definedName>
    <definedName name="BExY0UZF0ELAD8T4RVTKQ232QYSV" localSheetId="13" hidden="1">Analysis Report All #REF!</definedName>
    <definedName name="BExY0UZF0ELAD8T4RVTKQ232QYSV" hidden="1">Analysis Report All #REF!</definedName>
    <definedName name="BExY0W6QFMWKMVWXRAW7HQL09DDW" localSheetId="13" hidden="1">Net #REF!</definedName>
    <definedName name="BExY0W6QFMWKMVWXRAW7HQL09DDW" hidden="1">Net #REF!</definedName>
    <definedName name="BExY0XTZLHN49J2JH94BYTKBJLT3" localSheetId="13" hidden="1">#REF!</definedName>
    <definedName name="BExY0XTZLHN49J2JH94BYTKBJLT3" hidden="1">#REF!</definedName>
    <definedName name="BExY11FH9TXHERUYGG8FE50U7H7J" localSheetId="13" hidden="1">#REF!</definedName>
    <definedName name="BExY11FH9TXHERUYGG8FE50U7H7J" hidden="1">#REF!</definedName>
    <definedName name="BExY1GK9ELBEKDD7O6HR6DUO8YGO" hidden="1">#REF!</definedName>
    <definedName name="BExY1H0IYZ1TY223Z5Q7IF4EXZLT" localSheetId="13" hidden="1">Personnel in #REF!</definedName>
    <definedName name="BExY1H0IYZ1TY223Z5Q7IF4EXZLT" hidden="1">Personnel in #REF!</definedName>
    <definedName name="BExY1JUYIV40BFNI9RF7SO3GERV5" localSheetId="13" hidden="1">Balance #REF!</definedName>
    <definedName name="BExY1JUYIV40BFNI9RF7SO3GERV5" hidden="1">Balance #REF!</definedName>
    <definedName name="BExY1NWOXXFV9GGZ3PX444LZ8TVX" localSheetId="13" hidden="1">#REF!</definedName>
    <definedName name="BExY1NWOXXFV9GGZ3PX444LZ8TVX" hidden="1">#REF!</definedName>
    <definedName name="BExY1PPFO5HDBY8GCAQ7H2MWLN30" localSheetId="13" hidden="1">Analysis Report All #REF!</definedName>
    <definedName name="BExY1PPFO5HDBY8GCAQ7H2MWLN30" hidden="1">Analysis Report All #REF!</definedName>
    <definedName name="BExY1SPCDH6GS8O6UFFXAXL8B6D0" localSheetId="13" hidden="1">Analysis Report All #REF!</definedName>
    <definedName name="BExY1SPCDH6GS8O6UFFXAXL8B6D0" hidden="1">Analysis Report All #REF!</definedName>
    <definedName name="BExY1U1SUKFJ5X4MYE4MQJHPT2VU" localSheetId="13" hidden="1">Trade Working #REF!</definedName>
    <definedName name="BExY1U1SUKFJ5X4MYE4MQJHPT2VU" hidden="1">Trade Working #REF!</definedName>
    <definedName name="BExY1WAT3937L08HLHIRQHMP2A3H" localSheetId="13" hidden="1">#REF!</definedName>
    <definedName name="BExY1WAT3937L08HLHIRQHMP2A3H" hidden="1">#REF!</definedName>
    <definedName name="BExY1YEBOSLMID7LURP8QB46AI91" localSheetId="13" hidden="1">#REF!</definedName>
    <definedName name="BExY1YEBOSLMID7LURP8QB46AI91" hidden="1">#REF!</definedName>
    <definedName name="BExY22LEK9E8I9ZVZGNT02HGDXUX" hidden="1">#REF!</definedName>
    <definedName name="BExY2BL3LTTO6FOYGBYQ1793GDQM" localSheetId="13" hidden="1">Operating #REF!</definedName>
    <definedName name="BExY2BL3LTTO6FOYGBYQ1793GDQM" hidden="1">Operating #REF!</definedName>
    <definedName name="BExY2FS4LFX9OHOTQT7SJ2PXAC25" localSheetId="13" hidden="1">#REF!</definedName>
    <definedName name="BExY2FS4LFX9OHOTQT7SJ2PXAC25" hidden="1">#REF!</definedName>
    <definedName name="BExY2J8515F3T4OLYOXD9YER0YBF" localSheetId="13" hidden="1">#REF!</definedName>
    <definedName name="BExY2J8515F3T4OLYOXD9YER0YBF" hidden="1">#REF!</definedName>
    <definedName name="BExY2JDMAMZ60H3EF0T45RHA6V2P" hidden="1">#REF!</definedName>
    <definedName name="BExY2O69HNGG4I025TEBDHDZ7IIL" hidden="1">#REF!</definedName>
    <definedName name="BExY2OX4OEZBEU4YEK7Q12Q9R4JU" localSheetId="13" hidden="1">Trade Working #REF!</definedName>
    <definedName name="BExY2OX4OEZBEU4YEK7Q12Q9R4JU" hidden="1">Trade Working #REF!</definedName>
    <definedName name="BExY2SIMEGQ88WWH5EY8R3I7TOHB" localSheetId="13" hidden="1">Analysis Report All #REF!</definedName>
    <definedName name="BExY2SIMEGQ88WWH5EY8R3I7TOHB" hidden="1">Analysis Report All #REF!</definedName>
    <definedName name="BExY2VD0ROIY4KD3RYLGUVOOIE4I" localSheetId="13" hidden="1">#REF!</definedName>
    <definedName name="BExY2VD0ROIY4KD3RYLGUVOOIE4I" hidden="1">#REF!</definedName>
    <definedName name="BExY2VIHLT127OMCFQOQJNKIHT7B" localSheetId="13" hidden="1">Analysis Report All #REF!</definedName>
    <definedName name="BExY2VIHLT127OMCFQOQJNKIHT7B" hidden="1">Analysis Report All #REF!</definedName>
    <definedName name="BExY30B63Z37WWOAY626OI533WWD" localSheetId="13" hidden="1">#REF!</definedName>
    <definedName name="BExY30B63Z37WWOAY626OI533WWD" hidden="1">#REF!</definedName>
    <definedName name="BExY31NMG5OEUF23JKK1MDZ38YR2" hidden="1">#REF!</definedName>
    <definedName name="BExY323WF9F4KMHJ9UGUI2ARWAN9" localSheetId="13" hidden="1">Analysis Report All #REF!</definedName>
    <definedName name="BExY323WF9F4KMHJ9UGUI2ARWAN9" hidden="1">Analysis Report All #REF!</definedName>
    <definedName name="BExY3BZYF069RLX9PX91NKQ3G3IH" localSheetId="13" hidden="1">#REF!</definedName>
    <definedName name="BExY3BZYF069RLX9PX91NKQ3G3IH" hidden="1">#REF!</definedName>
    <definedName name="BExY3MMWVTA8IULQFVMF5FBJRU3Y" localSheetId="13" hidden="1">Analysis Report All #REF!</definedName>
    <definedName name="BExY3MMWVTA8IULQFVMF5FBJRU3Y" hidden="1">Analysis Report All #REF!</definedName>
    <definedName name="BExY3RFK3GSRZ304OWBJ2CLYKYAO" localSheetId="13" hidden="1">Business EBIT #REF!</definedName>
    <definedName name="BExY3RFK3GSRZ304OWBJ2CLYKYAO" hidden="1">Business EBIT #REF!</definedName>
    <definedName name="BExY3T89AUR83SOAZZ3OMDEJDQ39" localSheetId="13" hidden="1">#REF!</definedName>
    <definedName name="BExY3T89AUR83SOAZZ3OMDEJDQ39" hidden="1">#REF!</definedName>
    <definedName name="BExY41BLPJYL661GK3CDJVFPGTY1" hidden="1">#N/A</definedName>
    <definedName name="BExY4648G4Y4FNUSIA67XH6UMFXJ" localSheetId="13" hidden="1">Analysis Report All #REF!</definedName>
    <definedName name="BExY4648G4Y4FNUSIA67XH6UMFXJ" hidden="1">Analysis Report All #REF!</definedName>
    <definedName name="BExY4ET52BW0SN2V4IWR626YXX8F" localSheetId="13" hidden="1">Analysis Report All #REF!</definedName>
    <definedName name="BExY4ET52BW0SN2V4IWR626YXX8F" hidden="1">Analysis Report All #REF!</definedName>
    <definedName name="BExY4I3SKKD3DP9GC4178BYH3ZNV" localSheetId="13" hidden="1">List of Journal #REF!</definedName>
    <definedName name="BExY4I3SKKD3DP9GC4178BYH3ZNV" hidden="1">List of Journal #REF!</definedName>
    <definedName name="BExY4RZW3KK11JLYBA4DWZ92M6LQ" localSheetId="13" hidden="1">#REF!</definedName>
    <definedName name="BExY4RZW3KK11JLYBA4DWZ92M6LQ" hidden="1">#REF!</definedName>
    <definedName name="BExY4UUAI2G4A8JH54ZZXDLGU3B1" localSheetId="13" hidden="1">Analysis Report All #REF!</definedName>
    <definedName name="BExY4UUAI2G4A8JH54ZZXDLGU3B1" hidden="1">Analysis Report All #REF!</definedName>
    <definedName name="BExY4WC8LNTZOFLSLX71C7T07062" localSheetId="13" hidden="1">Gross Profit bef. Distr. #REF!</definedName>
    <definedName name="BExY4WC8LNTZOFLSLX71C7T07062" hidden="1">Gross Profit bef. Distr. #REF!</definedName>
    <definedName name="BExY4YQK7P9O6RPIN280WJN08JJN" localSheetId="13" hidden="1">Order #REF!</definedName>
    <definedName name="BExY4YQK7P9O6RPIN280WJN08JJN" hidden="1">Order #REF!</definedName>
    <definedName name="BExY5035T6QI9ALC2G30Y6MA82HK" localSheetId="13" hidden="1">Personnel in #REF!</definedName>
    <definedName name="BExY5035T6QI9ALC2G30Y6MA82HK" hidden="1">Personnel in #REF!</definedName>
    <definedName name="BExY5515WE39FQ3EG5QHG67V9C0O" localSheetId="13" hidden="1">#REF!</definedName>
    <definedName name="BExY5515WE39FQ3EG5QHG67V9C0O" hidden="1">#REF!</definedName>
    <definedName name="BExY58BTTKAZV2QOQN3PN198HELY" localSheetId="13" hidden="1">Analysis Report All #REF!</definedName>
    <definedName name="BExY58BTTKAZV2QOQN3PN198HELY" hidden="1">Analysis Report All #REF!</definedName>
    <definedName name="BExY58XFODF3OP5DDNW602BWGFWM" localSheetId="13" hidden="1">List of Journal #REF!</definedName>
    <definedName name="BExY58XFODF3OP5DDNW602BWGFWM" hidden="1">List of Journal #REF!</definedName>
    <definedName name="BExY5986WNAD8NFCPXC9TVLBU4FG" localSheetId="13" hidden="1">#REF!</definedName>
    <definedName name="BExY5986WNAD8NFCPXC9TVLBU4FG" hidden="1">#REF!</definedName>
    <definedName name="BExY5B0XKIUK1WX0GIN0A12HBW42" localSheetId="13" hidden="1">Operating #REF!</definedName>
    <definedName name="BExY5B0XKIUK1WX0GIN0A12HBW42" hidden="1">Operating #REF!</definedName>
    <definedName name="BExY5DF9MS25IFNWGJ1YAS5MDN8R" localSheetId="13" hidden="1">#REF!</definedName>
    <definedName name="BExY5DF9MS25IFNWGJ1YAS5MDN8R" hidden="1">#REF!</definedName>
    <definedName name="BExY5EMEEKE8T6BEUBMDH0L1OTLX" localSheetId="13" hidden="1">#REF!</definedName>
    <definedName name="BExY5EMEEKE8T6BEUBMDH0L1OTLX" hidden="1">#REF!</definedName>
    <definedName name="BExY5TB2VAI3GHKCPXMCVIOM8B8W" hidden="1">#REF!</definedName>
    <definedName name="BExY6200ZOG2WBL1R8FFWRNZZWZY" localSheetId="13" hidden="1">Net #REF!</definedName>
    <definedName name="BExY6200ZOG2WBL1R8FFWRNZZWZY" hidden="1">Net #REF!</definedName>
    <definedName name="BExY6KVS1MMZ2R34PGEFR2BMTU9W" localSheetId="13" hidden="1">#REF!</definedName>
    <definedName name="BExY6KVS1MMZ2R34PGEFR2BMTU9W" hidden="1">#REF!</definedName>
    <definedName name="BExY6P2RYERWXJVYE42LT8FC5R78" localSheetId="13" hidden="1">#REF!</definedName>
    <definedName name="BExY6P2RYERWXJVYE42LT8FC5R78" hidden="1">#REF!</definedName>
    <definedName name="BExZIA3C8LKJTEH3MKQ57KJH5TA2" hidden="1">#REF!</definedName>
    <definedName name="BExZIXGXPLJ176DBCMFQZQ056AQ9" localSheetId="13" hidden="1">Analysis Report All #REF!</definedName>
    <definedName name="BExZIXGXPLJ176DBCMFQZQ056AQ9" hidden="1">Analysis Report All #REF!</definedName>
    <definedName name="BExZIYO22G5UXOB42GDLYGVRJ6U7" localSheetId="13" hidden="1">#REF!</definedName>
    <definedName name="BExZIYO22G5UXOB42GDLYGVRJ6U7" hidden="1">#REF!</definedName>
    <definedName name="BExZJ1D76WRZN3NYN18TE0CQZRLS" localSheetId="13" hidden="1">Trade Working #REF!</definedName>
    <definedName name="BExZJ1D76WRZN3NYN18TE0CQZRLS" hidden="1">Trade Working #REF!</definedName>
    <definedName name="BExZJCGE2A4V20P4H5FWM348582Q" localSheetId="13" hidden="1">List of Journal #REF!</definedName>
    <definedName name="BExZJCGE2A4V20P4H5FWM348582Q" hidden="1">List of Journal #REF!</definedName>
    <definedName name="BExZJE94QL0PCYV00P33VBUBWWMM" localSheetId="13" hidden="1">Operating #REF!</definedName>
    <definedName name="BExZJE94QL0PCYV00P33VBUBWWMM" hidden="1">Operating #REF!</definedName>
    <definedName name="BExZK0QEA3U35I7OL9N0Z2ETTDTT" hidden="1">#N/A</definedName>
    <definedName name="BExZK34NR4BAD7HJAP7SQ926UQP3" localSheetId="13" hidden="1">#REF!</definedName>
    <definedName name="BExZK34NR4BAD7HJAP7SQ926UQP3" hidden="1">#REF!</definedName>
    <definedName name="BExZK588E9VNKBDWYNN36A9GJQIC" localSheetId="13" hidden="1">Operating #REF!</definedName>
    <definedName name="BExZK588E9VNKBDWYNN36A9GJQIC" hidden="1">Operating #REF!</definedName>
    <definedName name="BExZKB2ICWYT2RCUZ5TGZGLIIXJA" localSheetId="13" hidden="1">Trade Working #REF!</definedName>
    <definedName name="BExZKB2ICWYT2RCUZ5TGZGLIIXJA" hidden="1">Trade Working #REF!</definedName>
    <definedName name="BExZKFF1O7MMVY7Y37IKWFYVNKUT" localSheetId="13" hidden="1">#REF!</definedName>
    <definedName name="BExZKFF1O7MMVY7Y37IKWFYVNKUT" hidden="1">#REF!</definedName>
    <definedName name="BExZKLPGR5WVHLTM2UGNHZFFLSYN" localSheetId="13" hidden="1">Net #REF!</definedName>
    <definedName name="BExZKLPGR5WVHLTM2UGNHZFFLSYN" hidden="1">Net #REF!</definedName>
    <definedName name="BExZKNIE9IWCYQB6ORMRAKF7CZC6" localSheetId="13" hidden="1">Analysis Report All #REF!</definedName>
    <definedName name="BExZKNIE9IWCYQB6ORMRAKF7CZC6" hidden="1">Analysis Report All #REF!</definedName>
    <definedName name="BExZKNT5B6OL1UZHQ38AJ0Y04VJT" localSheetId="13" hidden="1">#REF!</definedName>
    <definedName name="BExZKNT5B6OL1UZHQ38AJ0Y04VJT" hidden="1">#REF!</definedName>
    <definedName name="BExZKV5GYXO0X760SBD9TWTIQHGI" hidden="1">#REF!</definedName>
    <definedName name="BExZL38R86KDLTI2OUL6OFBR1GIC" localSheetId="13" hidden="1">Net #REF!</definedName>
    <definedName name="BExZL38R86KDLTI2OUL6OFBR1GIC" hidden="1">Net #REF!</definedName>
    <definedName name="BExZL51GTNGFJZ5TI2YH4LRQ8HHN" localSheetId="13" hidden="1">Analysis Report All #REF!</definedName>
    <definedName name="BExZL51GTNGFJZ5TI2YH4LRQ8HHN" hidden="1">Analysis Report All #REF!</definedName>
    <definedName name="BExZLAKZMSJYKD83DGXFI16K71QU" localSheetId="13" hidden="1">Group Trade Working #REF!</definedName>
    <definedName name="BExZLAKZMSJYKD83DGXFI16K71QU" hidden="1">Group Trade Working #REF!</definedName>
    <definedName name="BExZLBC1LHDBYWPTIODQ0FGWF0MJ" localSheetId="13" hidden="1">#REF!</definedName>
    <definedName name="BExZLBC1LHDBYWPTIODQ0FGWF0MJ" hidden="1">#REF!</definedName>
    <definedName name="BExZLDVQ3PPJIR7IMPE1QBMOQ5X3" localSheetId="13" hidden="1">Operating #REF!</definedName>
    <definedName name="BExZLDVQ3PPJIR7IMPE1QBMOQ5X3" hidden="1">Operating #REF!</definedName>
    <definedName name="BExZLH6DQN6YAGP0DH5V9U3T6MJA" localSheetId="13" hidden="1">Net Sales #REF!</definedName>
    <definedName name="BExZLH6DQN6YAGP0DH5V9U3T6MJA" hidden="1">Net Sales #REF!</definedName>
    <definedName name="BExZLQX47WT4H6SGL685C2EFSRAU" localSheetId="13" hidden="1">#REF!</definedName>
    <definedName name="BExZLQX47WT4H6SGL685C2EFSRAU" hidden="1">#REF!</definedName>
    <definedName name="BExZLRYSV6DU66ODBSMFEPB15ZMG" localSheetId="13" hidden="1">List of Journal #REF!</definedName>
    <definedName name="BExZLRYSV6DU66ODBSMFEPB15ZMG" hidden="1">List of Journal #REF!</definedName>
    <definedName name="BExZLSV6B9XSW2LKED526QUB3ULV" localSheetId="13" hidden="1">Balance #REF!</definedName>
    <definedName name="BExZLSV6B9XSW2LKED526QUB3ULV" hidden="1">Balance #REF!</definedName>
    <definedName name="BExZMAJRI6F1TLP1AORZJEX6YD0V" localSheetId="13" hidden="1">#REF!</definedName>
    <definedName name="BExZMAJRI6F1TLP1AORZJEX6YD0V" hidden="1">#REF!</definedName>
    <definedName name="BExZMHQQ4M8NL0CFQCTYX9YMJ2E2" localSheetId="13" hidden="1">Group #REF!</definedName>
    <definedName name="BExZMHQQ4M8NL0CFQCTYX9YMJ2E2" hidden="1">Group #REF!</definedName>
    <definedName name="BExZMJJHIIW2LJM6XGBHKL0CSAH9" localSheetId="13" hidden="1">#REF!</definedName>
    <definedName name="BExZMJJHIIW2LJM6XGBHKL0CSAH9" hidden="1">#REF!</definedName>
    <definedName name="BExZMMJDMARCHLO3T4HFBJKXVLLF" localSheetId="13" hidden="1">#REF!</definedName>
    <definedName name="BExZMMJDMARCHLO3T4HFBJKXVLLF" hidden="1">#REF!</definedName>
    <definedName name="BExZMRMSOMP4VJ09OPNSO1OD0JMD" localSheetId="13" hidden="1">Net #REF!</definedName>
    <definedName name="BExZMRMSOMP4VJ09OPNSO1OD0JMD" hidden="1">Net #REF!</definedName>
    <definedName name="BExZMT4QRL0EXHQM3YGSEP5CLC35" localSheetId="13" hidden="1">Analysis Report All #REF!</definedName>
    <definedName name="BExZMT4QRL0EXHQM3YGSEP5CLC35" hidden="1">Analysis Report All #REF!</definedName>
    <definedName name="BExZMX6HOKLIGPWLQAY540HZ75US" hidden="1">#N/A</definedName>
    <definedName name="BExZMZQ3RBKDHT5GLFNLS52OSJA0" localSheetId="13" hidden="1">#REF!</definedName>
    <definedName name="BExZMZQ3RBKDHT5GLFNLS52OSJA0" hidden="1">#REF!</definedName>
    <definedName name="BExZN3BLR6MJAY5DONVWNOVMNYG5" localSheetId="13" hidden="1">Operating #REF!</definedName>
    <definedName name="BExZN3BLR6MJAY5DONVWNOVMNYG5" hidden="1">Operating #REF!</definedName>
    <definedName name="BExZNBK8BAA49ZFT785P4VVTFEJG" localSheetId="13" hidden="1">Net Sales #REF!</definedName>
    <definedName name="BExZNBK8BAA49ZFT785P4VVTFEJG" hidden="1">Net Sales #REF!</definedName>
    <definedName name="BExZNHUT9QASAB0RDVGT8996JIUS" localSheetId="13" hidden="1">Analysis Report All #REF!</definedName>
    <definedName name="BExZNHUT9QASAB0RDVGT8996JIUS" hidden="1">Analysis Report All #REF!</definedName>
    <definedName name="BExZNVXWBFP8TKPXYIIZL0DVZ0IU" localSheetId="13" hidden="1">Operating #REF!</definedName>
    <definedName name="BExZNVXWBFP8TKPXYIIZL0DVZ0IU" hidden="1">Operating #REF!</definedName>
    <definedName name="BExZNY1G9U62VG854Q1WI8DBKQ4I" localSheetId="13" hidden="1">#REF!</definedName>
    <definedName name="BExZNY1G9U62VG854Q1WI8DBKQ4I" hidden="1">#REF!</definedName>
    <definedName name="BExZOBO9NYLGVJQ31LVQ9XS2ZT4N" localSheetId="13" hidden="1">#REF!</definedName>
    <definedName name="BExZOBO9NYLGVJQ31LVQ9XS2ZT4N" hidden="1">#REF!</definedName>
    <definedName name="BExZODH0LFT44RYZ177K8RNNXVFM" hidden="1">#REF!</definedName>
    <definedName name="BExZOETNB1CJ3Y2RKLI1ZK0S8Z6H" hidden="1">#REF!</definedName>
    <definedName name="BExZOFQ0DHBOTHG7V0B03Z64YP8N" hidden="1">#REF!</definedName>
    <definedName name="BExZOO9H1JX8GM2C2HTYZWG9HC4N" localSheetId="13" hidden="1">Operating #REF!</definedName>
    <definedName name="BExZOO9H1JX8GM2C2HTYZWG9HC4N" hidden="1">Operating #REF!</definedName>
    <definedName name="BExZOVR745T5P1KS9NV2PXZPZVRG" localSheetId="13" hidden="1">#REF!</definedName>
    <definedName name="BExZOVR745T5P1KS9NV2PXZPZVRG" hidden="1">#REF!</definedName>
    <definedName name="BExZOX94FDKK7NT7WZNN84WJPPJW" localSheetId="13" hidden="1">Group Operating #REF!</definedName>
    <definedName name="BExZOX94FDKK7NT7WZNN84WJPPJW" hidden="1">Group Operating #REF!</definedName>
    <definedName name="BExZOZY9ZEX02NDW9UXRA95C4HCP" localSheetId="13" hidden="1">#REF!</definedName>
    <definedName name="BExZOZY9ZEX02NDW9UXRA95C4HCP" hidden="1">#REF!</definedName>
    <definedName name="BExZP3E89VQX4VLH4XIZGONUYZ51" localSheetId="13" hidden="1">Personnel in #REF!</definedName>
    <definedName name="BExZP3E89VQX4VLH4XIZGONUYZ51" hidden="1">Personnel in #REF!</definedName>
    <definedName name="BExZP5HX7CFQD7YFNZB2RI5O9LB8" localSheetId="13" hidden="1">Balance #REF!</definedName>
    <definedName name="BExZP5HX7CFQD7YFNZB2RI5O9LB8" hidden="1">Balance #REF!</definedName>
    <definedName name="BExZPAFVT7GOOUBZDV0PQE6O6L5D" localSheetId="13" hidden="1">Analysis Report All #REF!</definedName>
    <definedName name="BExZPAFVT7GOOUBZDV0PQE6O6L5D" hidden="1">Analysis Report All #REF!</definedName>
    <definedName name="BExZPC8MM7CTIA9EHOWPQPN88O5R" localSheetId="13" hidden="1">#REF!</definedName>
    <definedName name="BExZPC8MM7CTIA9EHOWPQPN88O5R" hidden="1">#REF!</definedName>
    <definedName name="BExZPL8A25U0AES3YAVS3GGFOOBV" localSheetId="13" hidden="1">Analysis Report All #REF!</definedName>
    <definedName name="BExZPL8A25U0AES3YAVS3GGFOOBV" hidden="1">Analysis Report All #REF!</definedName>
    <definedName name="BExZPQ0XY507N8FJMVPKCTK8HC9H" localSheetId="13" hidden="1">#REF!</definedName>
    <definedName name="BExZPQ0XY507N8FJMVPKCTK8HC9H" hidden="1">#REF!</definedName>
    <definedName name="BExZPTX7XL6E705F1IXEWS6V8B0F" localSheetId="13" hidden="1">Analysis Report All #REF!</definedName>
    <definedName name="BExZPTX7XL6E705F1IXEWS6V8B0F" hidden="1">Analysis Report All #REF!</definedName>
    <definedName name="BExZQ19HAJU8B7QTLZZVU9T8BPA0" localSheetId="13" hidden="1">Trade Working #REF!</definedName>
    <definedName name="BExZQ19HAJU8B7QTLZZVU9T8BPA0" hidden="1">Trade Working #REF!</definedName>
    <definedName name="BExZQ37OVBR25U32CO2YYVPZOMR5" localSheetId="13" hidden="1">#REF!</definedName>
    <definedName name="BExZQ37OVBR25U32CO2YYVPZOMR5" hidden="1">#REF!</definedName>
    <definedName name="BExZQGJQ9NEKM6BEMTDSHXN1AAGJ" localSheetId="13" hidden="1">#REF!</definedName>
    <definedName name="BExZQGJQ9NEKM6BEMTDSHXN1AAGJ" hidden="1">#REF!</definedName>
    <definedName name="BExZQWQDHV6CFRB4A1Y5T30L8XE0" hidden="1">#REF!</definedName>
    <definedName name="BExZR2KOR0SQOI7OEO65FXQPQF8A" localSheetId="13" hidden="1">Analysis Report All #REF!</definedName>
    <definedName name="BExZR2KOR0SQOI7OEO65FXQPQF8A" hidden="1">Analysis Report All #REF!</definedName>
    <definedName name="BExZR3XCBZH3XV1HL1WOUFES1DTL" localSheetId="13" hidden="1">Personnel in #REF!</definedName>
    <definedName name="BExZR3XCBZH3XV1HL1WOUFES1DTL" hidden="1">Personnel in #REF!</definedName>
    <definedName name="BExZR485AKBH93YZ08CMUC3WROED" localSheetId="13" hidden="1">#REF!</definedName>
    <definedName name="BExZR485AKBH93YZ08CMUC3WROED" hidden="1">#REF!</definedName>
    <definedName name="BExZR4O81YCXHDWT4MLFTMRXPQNT" localSheetId="13" hidden="1">#REF!</definedName>
    <definedName name="BExZR4O81YCXHDWT4MLFTMRXPQNT" hidden="1">#REF!</definedName>
    <definedName name="BExZRJCWTK6KVENVH0A7GGPHOAHK" hidden="1">#REF!</definedName>
    <definedName name="BExZRVNBSUGASE2ZQJBEQGY0DNIO" localSheetId="13" hidden="1">Analysis Report All #REF!</definedName>
    <definedName name="BExZRVNBSUGASE2ZQJBEQGY0DNIO" hidden="1">Analysis Report All #REF!</definedName>
    <definedName name="BExZRYN8EBUC4MYM3G6UBW7G9F06" localSheetId="13" hidden="1">List of Journal #REF!</definedName>
    <definedName name="BExZRYN8EBUC4MYM3G6UBW7G9F06" hidden="1">List of Journal #REF!</definedName>
    <definedName name="BExZS2OY9JTSSP01ZQ6V2T2LO5R9" localSheetId="13" hidden="1">#REF!</definedName>
    <definedName name="BExZS2OY9JTSSP01ZQ6V2T2LO5R9" hidden="1">#REF!</definedName>
    <definedName name="BExZSBJ67LRUWD6G8LZ28P9U5CKR" localSheetId="13" hidden="1">#REF!</definedName>
    <definedName name="BExZSBJ67LRUWD6G8LZ28P9U5CKR" hidden="1">#REF!</definedName>
    <definedName name="BExZSFFFBH3CGG6BWD8242XRXD6W" localSheetId="13" hidden="1">Balance #REF!</definedName>
    <definedName name="BExZSFFFBH3CGG6BWD8242XRXD6W" hidden="1">Balance #REF!</definedName>
    <definedName name="BExZSNTKGUUDZ84EJAEGBADIQNSS" localSheetId="13" hidden="1">Group Operating #REF!</definedName>
    <definedName name="BExZSNTKGUUDZ84EJAEGBADIQNSS" hidden="1">Group Operating #REF!</definedName>
    <definedName name="BExZSP0P2VSVT0KT58LEG2BJ41M9" localSheetId="13" hidden="1">Check Closing #REF!</definedName>
    <definedName name="BExZSP0P2VSVT0KT58LEG2BJ41M9" hidden="1">Check Closing #REF!</definedName>
    <definedName name="BExZSS0LA2JY4ZLJ1Z5YCMLJJZCH" localSheetId="13" hidden="1">#REF!</definedName>
    <definedName name="BExZSS0LA2JY4ZLJ1Z5YCMLJJZCH" hidden="1">#REF!</definedName>
    <definedName name="BExZT4LKZB2TYMKQJPBWAB18H23E" localSheetId="13" hidden="1">Analysis Report All #REF!</definedName>
    <definedName name="BExZT4LKZB2TYMKQJPBWAB18H23E" hidden="1">Analysis Report All #REF!</definedName>
    <definedName name="BExZT6JTI7ZDEFEFIUZRVWLC8S6E" localSheetId="13" hidden="1">#REF!</definedName>
    <definedName name="BExZT6JTI7ZDEFEFIUZRVWLC8S6E" hidden="1">#REF!</definedName>
    <definedName name="BExZT7WFJHVDW20LNT52NK5FPSN7" localSheetId="13" hidden="1">Gross Profit #REF!</definedName>
    <definedName name="BExZT7WFJHVDW20LNT52NK5FPSN7" hidden="1">Gross Profit #REF!</definedName>
    <definedName name="BExZTCJMW8ARZ8BMYJ2E5IA6OID5" localSheetId="13" hidden="1">Group Balance #REF!</definedName>
    <definedName name="BExZTCJMW8ARZ8BMYJ2E5IA6OID5" hidden="1">Group Balance #REF!</definedName>
    <definedName name="BExZTKMXI2CN0MZDEWBGLH7KLY5G" localSheetId="13" hidden="1">Operating #REF!</definedName>
    <definedName name="BExZTKMXI2CN0MZDEWBGLH7KLY5G" hidden="1">Operating #REF!</definedName>
    <definedName name="BExZTKXP9JJBDT2GDCLLB90U3YQH" localSheetId="13" hidden="1">Analysis Report All #REF!</definedName>
    <definedName name="BExZTKXP9JJBDT2GDCLLB90U3YQH" hidden="1">Analysis Report All #REF!</definedName>
    <definedName name="BExZTLOL8OPABZI453E0KVNA1GJS" localSheetId="13" hidden="1">#REF!</definedName>
    <definedName name="BExZTLOL8OPABZI453E0KVNA1GJS" hidden="1">#REF!</definedName>
    <definedName name="BExZTXIVVM01S9DEGT9UH18473CW" localSheetId="13" hidden="1">Analysis Report All #REF!</definedName>
    <definedName name="BExZTXIVVM01S9DEGT9UH18473CW" hidden="1">Analysis Report All #REF!</definedName>
    <definedName name="BExZU14CQPY0A8ZFBFRPX7MR1QNZ" localSheetId="13" hidden="1">Trade Working #REF!</definedName>
    <definedName name="BExZU14CQPY0A8ZFBFRPX7MR1QNZ" hidden="1">Trade Working #REF!</definedName>
    <definedName name="BExZUCNO2I6T7KJF0O0F5WGURKXA" localSheetId="13" hidden="1">List of Journal #REF!</definedName>
    <definedName name="BExZUCNO2I6T7KJF0O0F5WGURKXA" hidden="1">List of Journal #REF!</definedName>
    <definedName name="BExZUG3U9V39AIH2N79NFD4MMJ6I" localSheetId="13" hidden="1">Analysis Report All #REF!</definedName>
    <definedName name="BExZUG3U9V39AIH2N79NFD4MMJ6I" hidden="1">Analysis Report All #REF!</definedName>
    <definedName name="BExZULNBKLGE0ANKXEGKM35JTQ6H" localSheetId="13" hidden="1">#REF!</definedName>
    <definedName name="BExZULNBKLGE0ANKXEGKM35JTQ6H" hidden="1">#REF!</definedName>
    <definedName name="BExZUSZST651XON7DOL7XDVXR58P" localSheetId="13" hidden="1">Analysis Report All #REF!</definedName>
    <definedName name="BExZUSZST651XON7DOL7XDVXR58P" hidden="1">Analysis Report All #REF!</definedName>
    <definedName name="BExZUT54340I38GVCV79EL116WR0" localSheetId="13" hidden="1">#REF!</definedName>
    <definedName name="BExZUT54340I38GVCV79EL116WR0" hidden="1">#REF!</definedName>
    <definedName name="BExZV8VGZUJCA6E3WSHXZAZE4S0B" hidden="1">#REF!</definedName>
    <definedName name="BExZVCGYPGWFUQCV7AVS3JIOYBSO" localSheetId="13" hidden="1">Analysis Report All #REF!</definedName>
    <definedName name="BExZVCGYPGWFUQCV7AVS3JIOYBSO" hidden="1">Analysis Report All #REF!</definedName>
    <definedName name="BExZVCRQQRFPSUVR6KCC7RE709U1" localSheetId="13" hidden="1">#REF!</definedName>
    <definedName name="BExZVCRQQRFPSUVR6KCC7RE709U1" hidden="1">#REF!</definedName>
    <definedName name="BExZVEPYS6HYXG8RN9GMWZTHDEMK" hidden="1">#REF!</definedName>
    <definedName name="BExZVGO0CZD8R8SYFAR21A3O2YO6" localSheetId="13" hidden="1">Analysis Report All Items #REF!</definedName>
    <definedName name="BExZVGO0CZD8R8SYFAR21A3O2YO6" hidden="1">Analysis Report All Items #REF!</definedName>
    <definedName name="BExZVLM4T9ORS4ZWHME46U4Q103C" localSheetId="13" hidden="1">#REF!</definedName>
    <definedName name="BExZVLM4T9ORS4ZWHME46U4Q103C" hidden="1">#REF!</definedName>
    <definedName name="BExZVLRF05X1S8Q8NFWUF1P4GDKE" localSheetId="13" hidden="1">Operating #REF!</definedName>
    <definedName name="BExZVLRF05X1S8Q8NFWUF1P4GDKE" hidden="1">Operating #REF!</definedName>
    <definedName name="BExZW0WD1WSZFH6HYUY5Z5QLZ800" localSheetId="13" hidden="1">Analysis Report All #REF!</definedName>
    <definedName name="BExZW0WD1WSZFH6HYUY5Z5QLZ800" hidden="1">Analysis Report All #REF!</definedName>
    <definedName name="BExZW8ZPNV43UXGOT98FDNIBQHZY" localSheetId="13" hidden="1">#REF!</definedName>
    <definedName name="BExZW8ZPNV43UXGOT98FDNIBQHZY" hidden="1">#REF!</definedName>
    <definedName name="BExZWCL7M0R1Z9BQMX8OTHMXF85P" localSheetId="13" hidden="1">Trade Working #REF!</definedName>
    <definedName name="BExZWCL7M0R1Z9BQMX8OTHMXF85P" hidden="1">Trade Working #REF!</definedName>
    <definedName name="BExZWH8C8E3NV8XLYPDQZS6KS7FR" localSheetId="13" hidden="1">Order #REF!</definedName>
    <definedName name="BExZWH8C8E3NV8XLYPDQZS6KS7FR" hidden="1">Order #REF!</definedName>
    <definedName name="BExZWKJ0QORG3ZX9KRUIP18YSCHV" localSheetId="13" hidden="1">Analysis Report All #REF!</definedName>
    <definedName name="BExZWKJ0QORG3ZX9KRUIP18YSCHV" hidden="1">Analysis Report All #REF!</definedName>
    <definedName name="BExZWS641V15CMYKBFDDKT7GYM5O" localSheetId="13" hidden="1">#REF!</definedName>
    <definedName name="BExZWS641V15CMYKBFDDKT7GYM5O" hidden="1">#REF!</definedName>
    <definedName name="BExZX2T6ZT2DZLYSDJJBPVIT5OK2" hidden="1">#REF!</definedName>
    <definedName name="BExZX521FRVBQ335V99FWBIHPEVV" localSheetId="13" hidden="1">Trade Working #REF!</definedName>
    <definedName name="BExZX521FRVBQ335V99FWBIHPEVV" hidden="1">Trade Working #REF!</definedName>
    <definedName name="BExZX93RY1FX0FQM77JZFYQ445G0" localSheetId="13" hidden="1">#REF!</definedName>
    <definedName name="BExZX93RY1FX0FQM77JZFYQ445G0" hidden="1">#REF!</definedName>
    <definedName name="BExZXB1UVHMQEAGLZ5RRHQP8ML2M" hidden="1">#N/A</definedName>
    <definedName name="BExZXEY3WL3QDCO4W3EU00B5GL79" localSheetId="13" hidden="1">#REF!</definedName>
    <definedName name="BExZXEY3WL3QDCO4W3EU00B5GL79" hidden="1">#REF!</definedName>
    <definedName name="BExZXGLJ73ULE9WBQYUHV13D5QYS" hidden="1">#REF!</definedName>
    <definedName name="BExZXIE8RXQBVORI5N41LZ4Z7097" hidden="1">#N/A</definedName>
    <definedName name="BExZXM52262NRM0CO6WUOOYKZBI6" localSheetId="13" hidden="1">List of Journal #REF!</definedName>
    <definedName name="BExZXM52262NRM0CO6WUOOYKZBI6" hidden="1">List of Journal #REF!</definedName>
    <definedName name="BExZXNHI4JC689W0HBKXDG8OZV46" localSheetId="13" hidden="1">#REF!</definedName>
    <definedName name="BExZXNHI4JC689W0HBKXDG8OZV46" hidden="1">#REF!</definedName>
    <definedName name="BExZXOOTRNUK8LGEAZ8ZCFW9KXQ1" localSheetId="13" hidden="1">#REF!</definedName>
    <definedName name="BExZXOOTRNUK8LGEAZ8ZCFW9KXQ1" hidden="1">#REF!</definedName>
    <definedName name="BExZXXOCIDHFUQ16Y2Q2YB44OWT0" localSheetId="13" hidden="1">Balance #REF!</definedName>
    <definedName name="BExZXXOCIDHFUQ16Y2Q2YB44OWT0" hidden="1">Balance #REF!</definedName>
    <definedName name="BExZXY4NKQL9QD76YMQJ15U1C2G8" localSheetId="13" hidden="1">#REF!</definedName>
    <definedName name="BExZXY4NKQL9QD76YMQJ15U1C2G8" hidden="1">#REF!</definedName>
    <definedName name="BExZY5BL0PSYF1KRIOMFEBKM5UM7" hidden="1">#N/A</definedName>
    <definedName name="BExZY6IRLD9EKSW6QCCFSMKNMYPW" localSheetId="13" hidden="1">#REF!</definedName>
    <definedName name="BExZY6IRLD9EKSW6QCCFSMKNMYPW" hidden="1">#REF!</definedName>
    <definedName name="BExZYEREHF16QSTL681R6QBQ22Q1" localSheetId="13" hidden="1">Balance #REF!</definedName>
    <definedName name="BExZYEREHF16QSTL681R6QBQ22Q1" hidden="1">Balance #REF!</definedName>
    <definedName name="BExZYGK326RII9TDEUWGUEOSRL76" localSheetId="13" hidden="1">#REF!</definedName>
    <definedName name="BExZYGK326RII9TDEUWGUEOSRL76" hidden="1">#REF!</definedName>
    <definedName name="BExZYHB76YXU36PUOA3PCTEGFO5L" localSheetId="13" hidden="1">Net #REF!</definedName>
    <definedName name="BExZYHB76YXU36PUOA3PCTEGFO5L" hidden="1">Net #REF!</definedName>
    <definedName name="BExZYZAJ9CELW19BJ6D7NL1EDC36" localSheetId="13" hidden="1">List of Journal #REF!</definedName>
    <definedName name="BExZYZAJ9CELW19BJ6D7NL1EDC36" hidden="1">List of Journal #REF!</definedName>
    <definedName name="BExZZ7DVHN68JT7DDVPZL8TCJUC2" localSheetId="13" hidden="1">Business EBIT #REF!</definedName>
    <definedName name="BExZZ7DVHN68JT7DDVPZL8TCJUC2" hidden="1">Business EBIT #REF!</definedName>
    <definedName name="BExZZ9BWYE42RUN4MROZXPRN4TEJ" localSheetId="13" hidden="1">Gross Profit bef. Distr. #REF!</definedName>
    <definedName name="BExZZ9BWYE42RUN4MROZXPRN4TEJ" hidden="1">Gross Profit bef. Distr. #REF!</definedName>
    <definedName name="BExZZBQ7PX49LR5RNYBR40O15M7K" localSheetId="13" hidden="1">Analysis Report All #REF!</definedName>
    <definedName name="BExZZBQ7PX49LR5RNYBR40O15M7K" hidden="1">Analysis Report All #REF!</definedName>
    <definedName name="BExZZF0YIKQQZT9OT53HZMT1DKX0" localSheetId="13" hidden="1">Analysis Report All #REF!</definedName>
    <definedName name="BExZZF0YIKQQZT9OT53HZMT1DKX0" hidden="1">Analysis Report All #REF!</definedName>
    <definedName name="BExZZFXATX5AYL6YDQC4P559OOV8" hidden="1">#N/A</definedName>
    <definedName name="BExZZGYZXTW8HMEEQTE066EZA1BF" localSheetId="13" hidden="1">#REF!</definedName>
    <definedName name="BExZZGYZXTW8HMEEQTE066EZA1BF" hidden="1">#REF!</definedName>
    <definedName name="BExZZLRRPLVVU35Q7JAHM7T2EDAG" localSheetId="13" hidden="1">Check Closing #REF!</definedName>
    <definedName name="BExZZLRRPLVVU35Q7JAHM7T2EDAG" hidden="1">Check Closing #REF!</definedName>
    <definedName name="BExZZMIOG28XTG0V5SOVD6PR65M3" localSheetId="13" hidden="1">#REF!</definedName>
    <definedName name="BExZZMIOG28XTG0V5SOVD6PR65M3" hidden="1">#REF!</definedName>
    <definedName name="BExZZULYI1YPTJWWUE6IJYUTUFTJ" localSheetId="13" hidden="1">Group #REF!</definedName>
    <definedName name="BExZZULYI1YPTJWWUE6IJYUTUFTJ" hidden="1">Group #REF!</definedName>
    <definedName name="bfsdbfdsgd" localSheetId="13" hidden="1">{"'Jan - March 2000'!$A$5:$J$46"}</definedName>
    <definedName name="bfsdbfdsgd" hidden="1">{"'Jan - March 2000'!$A$5:$J$46"}</definedName>
    <definedName name="BG_Del" hidden="1">15</definedName>
    <definedName name="BG_Ins" hidden="1">4</definedName>
    <definedName name="BG_Mod" hidden="1">6</definedName>
    <definedName name="bilanturi" localSheetId="13" hidden="1">{#N/A,#N/A,FALSE,"Data";#N/A,#N/A,FALSE,"KCost";#N/A,#N/A,FALSE,"FinPl";#N/A,#N/A,FALSE,"Sale-";#N/A,#N/A,FALSE,"Sale+";#N/A,#N/A,FALSE,"Cost-";#N/A,#N/A,FALSE,"Cost+";#N/A,#N/A,FALSE,"IncPr";#N/A,#N/A,FALSE,"WK";#N/A,#N/A,FALSE,"FRR";#N/A,#N/A,FALSE,"SAnFRR";#N/A,#N/A,FALSE,"P&amp;L";#N/A,#N/A,FALSE,"CF";#N/A,#N/A,FALSE,"BS";#N/A,#N/A,FALSE,"Ratio";#N/A,#N/A,FALSE,"Forex"}</definedName>
    <definedName name="bilanturi" hidden="1">{#N/A,#N/A,FALSE,"Data";#N/A,#N/A,FALSE,"KCost";#N/A,#N/A,FALSE,"FinPl";#N/A,#N/A,FALSE,"Sale-";#N/A,#N/A,FALSE,"Sale+";#N/A,#N/A,FALSE,"Cost-";#N/A,#N/A,FALSE,"Cost+";#N/A,#N/A,FALSE,"IncPr";#N/A,#N/A,FALSE,"WK";#N/A,#N/A,FALSE,"FRR";#N/A,#N/A,FALSE,"SAnFRR";#N/A,#N/A,FALSE,"P&amp;L";#N/A,#N/A,FALSE,"CF";#N/A,#N/A,FALSE,"BS";#N/A,#N/A,FALSE,"Ratio";#N/A,#N/A,FALSE,"Forex"}</definedName>
    <definedName name="bjk" localSheetId="13" hidden="1">{"Meas",#N/A,FALSE,"Tot Europe";"Red",#N/A,FALSE,"Tot Europe"}</definedName>
    <definedName name="bjk" hidden="1">{"Meas",#N/A,FALSE,"Tot Europe";"Red",#N/A,FALSE,"Tot Europe"}</definedName>
    <definedName name="bl" hidden="1">#REF!</definedName>
    <definedName name="bleine.erg" localSheetId="13" hidden="1">{"fleisch",#N/A,FALSE,"WG HK";"food",#N/A,FALSE,"WG HK";"hartwaren",#N/A,FALSE,"WG HK";"weichwaren",#N/A,FALSE,"WG HK"}</definedName>
    <definedName name="bleine.erg" hidden="1">{"fleisch",#N/A,FALSE,"WG HK";"food",#N/A,FALSE,"WG HK";"hartwaren",#N/A,FALSE,"WG HK";"weichwaren",#N/A,FALSE,"WG HK"}</definedName>
    <definedName name="BLPH1" hidden="1">#REF!</definedName>
    <definedName name="BLPH10" hidden="1">#REF!</definedName>
    <definedName name="BLPH11" hidden="1">#REF!</definedName>
    <definedName name="BLPH2" hidden="1">#REF!</definedName>
    <definedName name="BLPH3" hidden="1">#REF!</definedName>
    <definedName name="BLPH4" hidden="1">#REF!</definedName>
    <definedName name="BLPH5" hidden="1">#REF!</definedName>
    <definedName name="BLPH6" hidden="1">#REF!</definedName>
    <definedName name="BLPH7" hidden="1">#REF!</definedName>
    <definedName name="BLPH8" hidden="1">#REF!</definedName>
    <definedName name="BLPH9" hidden="1">#REF!</definedName>
    <definedName name="BNE_MESSAGES_HIDDEN" hidden="1">#REF!</definedName>
    <definedName name="BNHJJ" hidden="1">#REF!</definedName>
    <definedName name="bnnn" localSheetId="13" hidden="1">{"mgmt forecast",#N/A,FALSE,"Mgmt Forecast";"dcf table",#N/A,FALSE,"Mgmt Forecast";"sensitivity",#N/A,FALSE,"Mgmt Forecast";"table inputs",#N/A,FALSE,"Mgmt Forecast";"calculations",#N/A,FALSE,"Mgmt Forecast"}</definedName>
    <definedName name="bnnn" hidden="1">{"mgmt forecast",#N/A,FALSE,"Mgmt Forecast";"dcf table",#N/A,FALSE,"Mgmt Forecast";"sensitivity",#N/A,FALSE,"Mgmt Forecast";"table inputs",#N/A,FALSE,"Mgmt Forecast";"calculations",#N/A,FALSE,"Mgmt Forecast"}</definedName>
    <definedName name="BPC_DMFILEINFO_SUBTASK__" hidden="1">"ConversionFiles"</definedName>
    <definedName name="BPC_DMFILEINFO_TASK__" hidden="1">"DataManager"</definedName>
    <definedName name="BU_Con" localSheetId="13" hidden="1">{#N/A,#N/A,TRUE,"index";#N/A,#N/A,TRUE,"Summary";#N/A,#N/A,TRUE,"Continuing Business";#N/A,#N/A,TRUE,"Disposals";#N/A,#N/A,TRUE,"Acquisitions";#N/A,#N/A,TRUE,"Actual &amp; Plan Reconciliation"}</definedName>
    <definedName name="BU_Con" hidden="1">{#N/A,#N/A,TRUE,"index";#N/A,#N/A,TRUE,"Summary";#N/A,#N/A,TRUE,"Continuing Business";#N/A,#N/A,TRUE,"Disposals";#N/A,#N/A,TRUE,"Acquisitions";#N/A,#N/A,TRUE,"Actual &amp; Plan Reconciliation"}</definedName>
    <definedName name="BU_Con_2" localSheetId="13" hidden="1">{#N/A,#N/A,TRUE,"index";#N/A,#N/A,TRUE,"Summary";#N/A,#N/A,TRUE,"Continuing Business";#N/A,#N/A,TRUE,"Disposals";#N/A,#N/A,TRUE,"Acquisitions";#N/A,#N/A,TRUE,"Actual &amp; Plan Reconciliation"}</definedName>
    <definedName name="BU_Con_2" hidden="1">{#N/A,#N/A,TRUE,"index";#N/A,#N/A,TRUE,"Summary";#N/A,#N/A,TRUE,"Continuing Business";#N/A,#N/A,TRUE,"Disposals";#N/A,#N/A,TRUE,"Acquisitions";#N/A,#N/A,TRUE,"Actual &amp; Plan Reconciliation"}</definedName>
    <definedName name="buget" localSheetId="13" hidden="1">{"BS_TH",#N/A,FALSE,"MPI_ConsBS_Adj";"Cumm_TH",#N/A,FALSE,"MPI_ConsCF_Adj"}</definedName>
    <definedName name="buget" hidden="1">{"BS_TH",#N/A,FALSE,"MPI_ConsBS_Adj";"Cumm_TH",#N/A,FALSE,"MPI_ConsCF_Adj"}</definedName>
    <definedName name="BVDFXV" localSheetId="13" hidden="1">{"Sal",#N/A,FALSE,"Sales";"Exp",#N/A,FALSE,"Sales";"Sum",#N/A,FALSE,"Sales"}</definedName>
    <definedName name="BVDFXV" hidden="1">{"Sal",#N/A,FALSE,"Sales";"Exp",#N/A,FALSE,"Sales";"Sum",#N/A,FALSE,"Sales"}</definedName>
    <definedName name="BWL" localSheetId="13" hidden="1">{#N/A,#N/A,FALSE,"Vermögen kurz";#N/A,#N/A,FALSE,"Finanz kurz";#N/A,#N/A,FALSE,"Erfolg";#N/A,#N/A,FALSE,"Kapitalfluß";#N/A,#N/A,FALSE,"KZ nach URG";#N/A,#N/A,FALSE,"Kennzahlen"}</definedName>
    <definedName name="BWL" hidden="1">{#N/A,#N/A,FALSE,"Vermögen kurz";#N/A,#N/A,FALSE,"Finanz kurz";#N/A,#N/A,FALSE,"Erfolg";#N/A,#N/A,FALSE,"Kapitalfluß";#N/A,#N/A,FALSE,"KZ nach URG";#N/A,#N/A,FALSE,"Kennzahlen"}</definedName>
    <definedName name="CACA" localSheetId="13" hidden="1">{#N/A,#N/A,FALSE,"Ventes V.P. V.U.";#N/A,#N/A,FALSE,"Les Concurences";#N/A,#N/A,FALSE,"DACIA"}</definedName>
    <definedName name="CACA" hidden="1">{#N/A,#N/A,FALSE,"Ventes V.P. V.U.";#N/A,#N/A,FALSE,"Les Concurences";#N/A,#N/A,FALSE,"DACIA"}</definedName>
    <definedName name="Calculations__2__FooterType" hidden="1">"NONE"</definedName>
    <definedName name="Calculations__3__FooterType" hidden="1">"NONE"</definedName>
    <definedName name="Calculations_FooterType" hidden="1">"NONE"</definedName>
    <definedName name="campaign" localSheetId="13" hidden="1">{"'Jan - March 2000'!$A$5:$J$46"}</definedName>
    <definedName name="campaign" hidden="1">{"'Jan - March 2000'!$A$5:$J$46"}</definedName>
    <definedName name="CandB" localSheetId="13"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CandB"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CAPEX2006" localSheetId="13" hidden="1">{#N/A,#N/A,FALSE,"Completion of MBudget"}</definedName>
    <definedName name="CAPEX2006" hidden="1">{#N/A,#N/A,FALSE,"Completion of MBudget"}</definedName>
    <definedName name="carcotasi" localSheetId="13" hidden="1">{"'Jan - March 2000'!$A$5:$J$46"}</definedName>
    <definedName name="carcotasi" hidden="1">{"'Jan - March 2000'!$A$5:$J$46"}</definedName>
    <definedName name="Cata" hidden="1">#REF!</definedName>
    <definedName name="CB" localSheetId="13"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CB"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cbv" localSheetId="13" hidden="1">{"'Jan - March 2000'!$A$5:$J$46"}</definedName>
    <definedName name="cbv" hidden="1">{"'Jan - March 2000'!$A$5:$J$46"}</definedName>
    <definedName name="CBWorkbookPriority" hidden="1">-595697441</definedName>
    <definedName name="cc" hidden="1">#REF!</definedName>
    <definedName name="ccc" localSheetId="13" hidden="1">{"weichwaren",#N/A,FALSE,"Liste 1";"hartwaren",#N/A,FALSE,"Liste 1";"food",#N/A,FALSE,"Liste 1";"fleisch",#N/A,FALSE,"Liste 1"}</definedName>
    <definedName name="ccc" hidden="1">{"weichwaren",#N/A,FALSE,"Liste 1";"hartwaren",#N/A,FALSE,"Liste 1";"food",#N/A,FALSE,"Liste 1";"fleisch",#N/A,FALSE,"Liste 1"}</definedName>
    <definedName name="ccca" localSheetId="13" hidden="1">{#N/A,#N/A,TRUE,"SOMMAIRE";#N/A,#N/A,TRUE,"COMMENT";#N/A,#N/A,TRUE,"RESULTAT";#N/A,#N/A,TRUE,"ENDETTEMENT";#N/A,#N/A,TRUE,"CRÉDITS CT-LT";#N/A,#N/A,TRUE,"CLIENTS";#N/A,#N/A,TRUE,"CRÉANS CHALEUR";#N/A,#N/A,TRUE,"EFFECTIF";#N/A,#N/A,TRUE,"INVEST"}</definedName>
    <definedName name="ccca" hidden="1">{#N/A,#N/A,TRUE,"SOMMAIRE";#N/A,#N/A,TRUE,"COMMENT";#N/A,#N/A,TRUE,"RESULTAT";#N/A,#N/A,TRUE,"ENDETTEMENT";#N/A,#N/A,TRUE,"CRÉDITS CT-LT";#N/A,#N/A,TRUE,"CLIENTS";#N/A,#N/A,TRUE,"CRÉANS CHALEUR";#N/A,#N/A,TRUE,"EFFECTIF";#N/A,#N/A,TRUE,"INVEST"}</definedName>
    <definedName name="cccc" localSheetId="13" hidden="1">{"Meas",#N/A,FALSE,"Tot Europe"}</definedName>
    <definedName name="cccc" hidden="1">{"Meas",#N/A,FALSE,"Tot Europe"}</definedName>
    <definedName name="CCCCCCCCCCC" localSheetId="13" hidden="1">{#N/A,#N/A,FALSE,"Aging Summary";#N/A,#N/A,FALSE,"Ratio Analysis";#N/A,#N/A,FALSE,"Test 120 Day Accts";#N/A,#N/A,FALSE,"Tickmarks"}</definedName>
    <definedName name="CCCCCCCCCCC" hidden="1">{#N/A,#N/A,FALSE,"Aging Summary";#N/A,#N/A,FALSE,"Ratio Analysis";#N/A,#N/A,FALSE,"Test 120 Day Accts";#N/A,#N/A,FALSE,"Tickmarks"}</definedName>
    <definedName name="ccccccccccccccccccc" localSheetId="13" hidden="1">{#N/A,#N/A,FALSE,"Aging Summary";#N/A,#N/A,FALSE,"Ratio Analysis";#N/A,#N/A,FALSE,"Test 120 Day Accts";#N/A,#N/A,FALSE,"Tickmarks"}</definedName>
    <definedName name="ccccccccccccccccccc" hidden="1">{#N/A,#N/A,FALSE,"Aging Summary";#N/A,#N/A,FALSE,"Ratio Analysis";#N/A,#N/A,FALSE,"Test 120 Day Accts";#N/A,#N/A,FALSE,"Tickmarks"}</definedName>
    <definedName name="CDJ" localSheetId="13" hidden="1">{#N/A,#N/A,TRUE,"Cut Rag Tobacco Cost";#N/A,#N/A,TRUE,"Custom Duties Table";#N/A,#N/A,TRUE,"Wrapping Mats";#N/A,#N/A,TRUE,"Summary of TSP";#N/A,#N/A,TRUE,"Cost Saving Initiatives";#N/A,#N/A,TRUE,"Country of Origin Discount"}</definedName>
    <definedName name="CDJ" hidden="1">{#N/A,#N/A,TRUE,"Cut Rag Tobacco Cost";#N/A,#N/A,TRUE,"Custom Duties Table";#N/A,#N/A,TRUE,"Wrapping Mats";#N/A,#N/A,TRUE,"Summary of TSP";#N/A,#N/A,TRUE,"Cost Saving Initiatives";#N/A,#N/A,TRUE,"Country of Origin Discount"}</definedName>
    <definedName name="Cena" localSheetId="13" hidden="1">{#N/A,#N/A,FALSE,"Inhalt";#N/A,#N/A,FALSE,"Kommentar";#N/A,#N/A,FALSE,"Ergebnisrechnung";#N/A,#N/A,FALSE,"Bilanz";#N/A,#N/A,FALSE,"Absatz";#N/A,#N/A,FALSE,"Umsatz";#N/A,#N/A,FALSE,"Preise";#N/A,#N/A,FALSE,"Kennzahlen"}</definedName>
    <definedName name="Cena" hidden="1">{#N/A,#N/A,FALSE,"Inhalt";#N/A,#N/A,FALSE,"Kommentar";#N/A,#N/A,FALSE,"Ergebnisrechnung";#N/A,#N/A,FALSE,"Bilanz";#N/A,#N/A,FALSE,"Absatz";#N/A,#N/A,FALSE,"Umsatz";#N/A,#N/A,FALSE,"Preise";#N/A,#N/A,FALSE,"Kennzahlen"}</definedName>
    <definedName name="chart" hidden="1">#REF!</definedName>
    <definedName name="chartdata" hidden="1">#REF!</definedName>
    <definedName name="coal" hidden="1">#REF!</definedName>
    <definedName name="Code" hidden="1">#REF!</definedName>
    <definedName name="comp1" localSheetId="13" hidden="1">{"Mnth_D_YTDA",#N/A,FALSE,"YTD_Calc";"Mnth_D_YTDA",#N/A,FALSE,"YTD_Calc";"YTD_Lei",#N/A,FALSE,"Mnth_Calc";"Mnth_Lei",#N/A,FALSE,"Mnth_Calc";"Diff_M",#N/A,FALSE,"Difference";"Diff_Cumm",#N/A,FALSE,"Difference";"Mnth_D_M",#N/A,FALSE,"Mnth_Calc"}</definedName>
    <definedName name="comp1" hidden="1">{"Mnth_D_YTDA",#N/A,FALSE,"YTD_Calc";"Mnth_D_YTDA",#N/A,FALSE,"YTD_Calc";"YTD_Lei",#N/A,FALSE,"Mnth_Calc";"Mnth_Lei",#N/A,FALSE,"Mnth_Calc";"Diff_M",#N/A,FALSE,"Difference";"Diff_Cumm",#N/A,FALSE,"Difference";"Mnth_D_M",#N/A,FALSE,"Mnth_Calc"}</definedName>
    <definedName name="con" localSheetId="13" hidden="1">{"LBO Summary",#N/A,FALSE,"Summary"}</definedName>
    <definedName name="con" hidden="1">{"LBO Summary",#N/A,FALSE,"Summary"}</definedName>
    <definedName name="cos" localSheetId="13" hidden="1">{#N/A,#N/A,FALSE,"IS-BS MAR"}</definedName>
    <definedName name="cos" hidden="1">{#N/A,#N/A,FALSE,"IS-BS MAR"}</definedName>
    <definedName name="CRISTINA" localSheetId="13" hidden="1">{#N/A,#N/A,FALSE,"Ventes V.P. V.U.";#N/A,#N/A,FALSE,"Les Concurences";#N/A,#N/A,FALSE,"DACIA"}</definedName>
    <definedName name="CRISTINA" hidden="1">{#N/A,#N/A,FALSE,"Ventes V.P. V.U.";#N/A,#N/A,FALSE,"Les Concurences";#N/A,#N/A,FALSE,"DACIA"}</definedName>
    <definedName name="crude" hidden="1">#REF!</definedName>
    <definedName name="Customer_Country_Name" hidden="1">#REF!</definedName>
    <definedName name="cvbxcvbgfs" localSheetId="13" hidden="1">{#N/A,#N/A,FALSE,"Completion of MBudget"}</definedName>
    <definedName name="cvbxcvbgfs" hidden="1">{#N/A,#N/A,FALSE,"Completion of MBudget"}</definedName>
    <definedName name="Cwvu.CapersView." hidden="1">#REF!</definedName>
    <definedName name="Cwvu.Japan_Capers_Ed_Pub." hidden="1">#REF!</definedName>
    <definedName name="Cwvu.KJP_CC." hidden="1">#REF!,#REF!,#REF!,#REF!,#REF!,#REF!,#REF!,#REF!,#REF!,#REF!,#REF!,#REF!,#REF!,#REF!,#REF!,#REF!,#REF!,#REF!,#REF!,#REF!</definedName>
    <definedName name="Cwvu.vi1." hidden="1">#REF!,#REF!</definedName>
    <definedName name="d" localSheetId="13" hidden="1">{#N/A,#N/A,FALSE,"Completion of MBudget"}</definedName>
    <definedName name="d" hidden="1">{#N/A,#N/A,FALSE,"Completion of MBudget"}</definedName>
    <definedName name="DA" localSheetId="13" hidden="1">{#N/A,#N/A,FALSE,"Ventes V.P. V.U.";#N/A,#N/A,FALSE,"Les Concurences";#N/A,#N/A,FALSE,"DACIA"}</definedName>
    <definedName name="DA" hidden="1">{#N/A,#N/A,FALSE,"Ventes V.P. V.U.";#N/A,#N/A,FALSE,"Les Concurences";#N/A,#N/A,FALSE,"DACIA"}</definedName>
    <definedName name="DAA" localSheetId="13" hidden="1">{#N/A,#N/A,FALSE,"Ventes V.P. V.U.";#N/A,#N/A,FALSE,"Les Concurences";#N/A,#N/A,FALSE,"DACIA"}</definedName>
    <definedName name="DAA" hidden="1">{#N/A,#N/A,FALSE,"Ventes V.P. V.U.";#N/A,#N/A,FALSE,"Les Concurences";#N/A,#N/A,FALSE,"DACIA"}</definedName>
    <definedName name="dada" localSheetId="13" hidden="1">{#N/A,#N/A,FALSE,"Data";#N/A,#N/A,FALSE,"KCost";#N/A,#N/A,FALSE,"FinPl";#N/A,#N/A,FALSE,"Sale-";#N/A,#N/A,FALSE,"Sale+";#N/A,#N/A,FALSE,"Cost-";#N/A,#N/A,FALSE,"Cost+";#N/A,#N/A,FALSE,"IncPr";#N/A,#N/A,FALSE,"WK";#N/A,#N/A,FALSE,"FRR";#N/A,#N/A,FALSE,"SAnFRR";#N/A,#N/A,FALSE,"P&amp;L";#N/A,#N/A,FALSE,"CF";#N/A,#N/A,FALSE,"BS";#N/A,#N/A,FALSE,"Ratio";#N/A,#N/A,FALSE,"Forex"}</definedName>
    <definedName name="dada" hidden="1">{#N/A,#N/A,FALSE,"Data";#N/A,#N/A,FALSE,"KCost";#N/A,#N/A,FALSE,"FinPl";#N/A,#N/A,FALSE,"Sale-";#N/A,#N/A,FALSE,"Sale+";#N/A,#N/A,FALSE,"Cost-";#N/A,#N/A,FALSE,"Cost+";#N/A,#N/A,FALSE,"IncPr";#N/A,#N/A,FALSE,"WK";#N/A,#N/A,FALSE,"FRR";#N/A,#N/A,FALSE,"SAnFRR";#N/A,#N/A,FALSE,"P&amp;L";#N/A,#N/A,FALSE,"CF";#N/A,#N/A,FALSE,"BS";#N/A,#N/A,FALSE,"Ratio";#N/A,#N/A,FALSE,"Forex"}</definedName>
    <definedName name="danub" localSheetId="13" hidden="1">{#N/A,#N/A,FALSE,"Inhalt";#N/A,#N/A,FALSE,"Kommentar";#N/A,#N/A,FALSE,"Ergebnisrechnung";#N/A,#N/A,FALSE,"Bilanz";#N/A,#N/A,FALSE,"Umsatz";#N/A,#N/A,FALSE,"Absatz";#N/A,#N/A,FALSE,"Preise";#N/A,#N/A,FALSE,"DB absolut";#N/A,#N/A,FALSE,"DB2 je SGB";#N/A,#N/A,FALSE,"Kennzahlen";#N/A,#N/A,FALSE,"Investitionen"}</definedName>
    <definedName name="danub" hidden="1">{#N/A,#N/A,FALSE,"Inhalt";#N/A,#N/A,FALSE,"Kommentar";#N/A,#N/A,FALSE,"Ergebnisrechnung";#N/A,#N/A,FALSE,"Bilanz";#N/A,#N/A,FALSE,"Umsatz";#N/A,#N/A,FALSE,"Absatz";#N/A,#N/A,FALSE,"Preise";#N/A,#N/A,FALSE,"DB absolut";#N/A,#N/A,FALSE,"DB2 je SGB";#N/A,#N/A,FALSE,"Kennzahlen";#N/A,#N/A,FALSE,"Investitionen"}</definedName>
    <definedName name="dasd"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dasd"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dasd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dasd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DASDAD" localSheetId="13" hidden="1">{"KPL_All",#N/A,FALSE,"Kent PL";"KPL_Tech",#N/A,FALSE,"Kent PL";"KPL_Pricing",#N/A,FALSE,"Kent PL";"KPL_PerMille",#N/A,FALSE,"Kent PL"}</definedName>
    <definedName name="DASDAD" hidden="1">{"KPL_All",#N/A,FALSE,"Kent PL";"KPL_Tech",#N/A,FALSE,"Kent PL";"KPL_Pricing",#N/A,FALSE,"Kent PL";"KPL_PerMille",#N/A,FALSE,"Kent PL"}</definedName>
    <definedName name="data" hidden="1">#REF!</definedName>
    <definedName name="data1" hidden="1">#REF!</definedName>
    <definedName name="data2" hidden="1">#REF!</definedName>
    <definedName name="data3" hidden="1">#REF!</definedName>
    <definedName name="daw" localSheetId="13" hidden="1">{"Total",#N/A,FALSE,"Six Fields";"PDP",#N/A,FALSE,"Six Fields";"PNP",#N/A,FALSE,"Six Fields";"PUD",#N/A,FALSE,"Six Fields";"Prob",#N/A,FALSE,"Six Fields"}</definedName>
    <definedName name="daw" hidden="1">{"Total",#N/A,FALSE,"Six Fields";"PDP",#N/A,FALSE,"Six Fields";"PNP",#N/A,FALSE,"Six Fields";"PUD",#N/A,FALSE,"Six Fields";"Prob",#N/A,FALSE,"Six Fields"}</definedName>
    <definedName name="DCF" localSheetId="13" hidden="1">{#N/A,#N/A,FALSE,"SKG_SC";#N/A,#N/A,FALSE,"SKG_KP";#N/A,#N/A,FALSE,"SCG_KC";#N/A,#N/A,FALSE,"SKG_PM";#N/A,#N/A,FALSE,"SKG_Asta";#N/A,#N/A,FALSE,"SKG_DE";#N/A,#N/A,FALSE,"SKG_FA";#N/A,#N/A,FALSE,"SKG_EM";#N/A,#N/A,FALSE,"SKG_AK";#N/A,#N/A,FALSE,"SKG_CER";#N/A,#N/A,FALSE,"SKG_BA";#N/A,#N/A,FALSE,"SKG_KO"}</definedName>
    <definedName name="DCF" hidden="1">{#N/A,#N/A,FALSE,"SKG_SC";#N/A,#N/A,FALSE,"SKG_KP";#N/A,#N/A,FALSE,"SCG_KC";#N/A,#N/A,FALSE,"SKG_PM";#N/A,#N/A,FALSE,"SKG_Asta";#N/A,#N/A,FALSE,"SKG_DE";#N/A,#N/A,FALSE,"SKG_FA";#N/A,#N/A,FALSE,"SKG_EM";#N/A,#N/A,FALSE,"SKG_AK";#N/A,#N/A,FALSE,"SKG_CER";#N/A,#N/A,FALSE,"SKG_BA";#N/A,#N/A,FALSE,"SKG_KO"}</definedName>
    <definedName name="dcff" localSheetId="13" hidden="1">{#N/A,#N/A,FALSE,"SKG_SC";#N/A,#N/A,FALSE,"SKG_KP";#N/A,#N/A,FALSE,"SCG_KC";#N/A,#N/A,FALSE,"SKG_PM";#N/A,#N/A,FALSE,"SKG_Asta";#N/A,#N/A,FALSE,"SKG_DE";#N/A,#N/A,FALSE,"SKG_FA";#N/A,#N/A,FALSE,"SKG_EM";#N/A,#N/A,FALSE,"SKG_AK";#N/A,#N/A,FALSE,"SKG_CER";#N/A,#N/A,FALSE,"SKG_BA";#N/A,#N/A,FALSE,"SKG_KO"}</definedName>
    <definedName name="dcff" hidden="1">{#N/A,#N/A,FALSE,"SKG_SC";#N/A,#N/A,FALSE,"SKG_KP";#N/A,#N/A,FALSE,"SCG_KC";#N/A,#N/A,FALSE,"SKG_PM";#N/A,#N/A,FALSE,"SKG_Asta";#N/A,#N/A,FALSE,"SKG_DE";#N/A,#N/A,FALSE,"SKG_FA";#N/A,#N/A,FALSE,"SKG_EM";#N/A,#N/A,FALSE,"SKG_AK";#N/A,#N/A,FALSE,"SKG_CER";#N/A,#N/A,FALSE,"SKG_BA";#N/A,#N/A,FALSE,"SKG_KO"}</definedName>
    <definedName name="dd" localSheetId="13" hidden="1">{#N/A,#N/A,FALSE,"Completion of MBudget"}</definedName>
    <definedName name="dd" hidden="1">{#N/A,#N/A,FALSE,"Completion of MBudget"}</definedName>
    <definedName name="ddd" localSheetId="13" hidden="1">{"Tages_D",#N/A,FALSE,"Tagesbericht";"Tages_PL",#N/A,FALSE,"Tagesbericht"}</definedName>
    <definedName name="ddd" hidden="1">{"Tages_D",#N/A,FALSE,"Tagesbericht";"Tages_PL",#N/A,FALSE,"Tagesbericht"}</definedName>
    <definedName name="ddddd" localSheetId="13" hidden="1">{"Tages_D",#N/A,FALSE,"Tagesbericht";"Tages_PL",#N/A,FALSE,"Tagesbericht"}</definedName>
    <definedName name="ddddd" hidden="1">{"Tages_D",#N/A,FALSE,"Tagesbericht";"Tages_PL",#N/A,FALSE,"Tagesbericht"}</definedName>
    <definedName name="dddddddddddddddddddd" hidden="1">#REF!</definedName>
    <definedName name="DDT" localSheetId="13" hidden="1">{"frvgl_ag",#N/A,FALSE,"FRPRINT";"frvgl_domestic",#N/A,FALSE,"FRPRINT";"frvgl_int_sales",#N/A,FALSE,"FRPRINT"}</definedName>
    <definedName name="DDT" hidden="1">{"frvgl_ag",#N/A,FALSE,"FRPRINT";"frvgl_domestic",#N/A,FALSE,"FRPRINT";"frvgl_int_sales",#N/A,FALSE,"FRPRINT"}</definedName>
    <definedName name="de" localSheetId="13" hidden="1">{"AS",#N/A,FALSE,"Dec_BS_Fnl";"LIAB",#N/A,FALSE,"Dec_BS_Fnl"}</definedName>
    <definedName name="de" hidden="1">{"AS",#N/A,FALSE,"Dec_BS_Fnl";"LIAB",#N/A,FALSE,"Dec_BS_Fnl"}</definedName>
    <definedName name="dec"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dec"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dedfed" localSheetId="13" hidden="1">{#N/A,#N/A,FALSE,"IncPr";#N/A,#N/A,FALSE,"InCoE"}</definedName>
    <definedName name="dedfed" hidden="1">{#N/A,#N/A,FALSE,"IncPr";#N/A,#N/A,FALSE,"InCoE"}</definedName>
    <definedName name="del" localSheetId="13" hidden="1">{#N/A,#N/A,FALSE,"Ventes V.P. V.U.";#N/A,#N/A,FALSE,"Les Concurences";#N/A,#N/A,FALSE,"DACIA"}</definedName>
    <definedName name="del" hidden="1">{#N/A,#N/A,FALSE,"Ventes V.P. V.U.";#N/A,#N/A,FALSE,"Les Concurences";#N/A,#N/A,FALSE,"DACIA"}</definedName>
    <definedName name="DELEGAGTII" localSheetId="13" hidden="1">{#N/A,#N/A,FALSE,"Ventes V.P. V.U.";#N/A,#N/A,FALSE,"Les Concurences";#N/A,#N/A,FALSE,"DACIA"}</definedName>
    <definedName name="DELEGAGTII" hidden="1">{#N/A,#N/A,FALSE,"Ventes V.P. V.U.";#N/A,#N/A,FALSE,"Les Concurences";#N/A,#N/A,FALSE,"DACIA"}</definedName>
    <definedName name="des" localSheetId="13" hidden="1">{"'Jan - March 2000'!$A$5:$J$46"}</definedName>
    <definedName name="des" hidden="1">{"'Jan - March 2000'!$A$5:$J$46"}</definedName>
    <definedName name="Detail" localSheetId="13" hidden="1">{#N/A,#N/A,FALSE,"Inhalt";#N/A,#N/A,FALSE,"Kommentar";#N/A,#N/A,FALSE,"Ergebnisrechnung";#N/A,#N/A,FALSE,"Bilanz";#N/A,#N/A,FALSE,"Absatz";#N/A,#N/A,FALSE,"Umsatz";#N/A,#N/A,FALSE,"Preise";#N/A,#N/A,FALSE,"Kennzahlen"}</definedName>
    <definedName name="Detail" hidden="1">{#N/A,#N/A,FALSE,"Inhalt";#N/A,#N/A,FALSE,"Kommentar";#N/A,#N/A,FALSE,"Ergebnisrechnung";#N/A,#N/A,FALSE,"Bilanz";#N/A,#N/A,FALSE,"Absatz";#N/A,#N/A,FALSE,"Umsatz";#N/A,#N/A,FALSE,"Preise";#N/A,#N/A,FALSE,"Kennzahlen"}</definedName>
    <definedName name="dez" localSheetId="13" hidden="1">{#N/A,#N/A,FALSE,"Ventes V.P. V.U.";#N/A,#N/A,FALSE,"Les Concurences";#N/A,#N/A,FALSE,"DACIA"}</definedName>
    <definedName name="dez" hidden="1">{#N/A,#N/A,FALSE,"Ventes V.P. V.U.";#N/A,#N/A,FALSE,"Les Concurences";#N/A,#N/A,FALSE,"DACIA"}</definedName>
    <definedName name="dezinvestiri" localSheetId="13" hidden="1">{#N/A,#N/A,FALSE,"Ventes V.P. V.U.";#N/A,#N/A,FALSE,"Les Concurences";#N/A,#N/A,FALSE,"DACIA"}</definedName>
    <definedName name="dezinvestiri" hidden="1">{#N/A,#N/A,FALSE,"Ventes V.P. V.U.";#N/A,#N/A,FALSE,"Les Concurences";#N/A,#N/A,FALSE,"DACIA"}</definedName>
    <definedName name="DF" localSheetId="13" hidden="1">{"IS_LCL_TV",#N/A,FALSE,"IS_Disc";"IS_TV_BUC",#N/A,FALSE,"IS_Disc";"IS_PRO_FM_BUC",#N/A,FALSE,"IS_Disc";"IS_PRO_NW",#N/A,FALSE,"IS_Disc"}</definedName>
    <definedName name="DF" hidden="1">{"IS_LCL_TV",#N/A,FALSE,"IS_Disc";"IS_TV_BUC",#N/A,FALSE,"IS_Disc";"IS_PRO_FM_BUC",#N/A,FALSE,"IS_Disc";"IS_PRO_NW",#N/A,FALSE,"IS_Disc"}</definedName>
    <definedName name="dfdfd" localSheetId="13" hidden="1">{#N/A,#N/A,FALSE,"FRR";#N/A,#N/A,FALSE,"ERR"}</definedName>
    <definedName name="dfdfd" hidden="1">{#N/A,#N/A,FALSE,"FRR";#N/A,#N/A,FALSE,"ERR"}</definedName>
    <definedName name="DFGHJK" hidden="1">8</definedName>
    <definedName name="dfgsdfhhsb" localSheetId="13" hidden="1">{#N/A,#N/A,FALSE,"Completion of MBudget"}</definedName>
    <definedName name="dfgsdfhhsb" hidden="1">{#N/A,#N/A,FALSE,"Completion of MBudget"}</definedName>
    <definedName name="DFHFH" localSheetId="13" hidden="1">{"Inter_Business_Direct_Alloc (XNV)",#N/A,FALSE,"XNV";"Inter_Business_Indirect_Alloc (XNV)",#N/A,FALSE,"XNV";"Corporate_Services (XNV)",#N/A,FALSE,"XNV"}</definedName>
    <definedName name="DFHFH" hidden="1">{"Inter_Business_Direct_Alloc (XNV)",#N/A,FALSE,"XNV";"Inter_Business_Indirect_Alloc (XNV)",#N/A,FALSE,"XNV";"Corporate_Services (XNV)",#N/A,FALSE,"XNV"}</definedName>
    <definedName name="dfs" localSheetId="13" hidden="1">{#N/A,#N/A,FALSE,"Completion of MBudget"}</definedName>
    <definedName name="dfs" hidden="1">{#N/A,#N/A,FALSE,"Completion of MBudget"}</definedName>
    <definedName name="dfsafd" localSheetId="13"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dfsafd"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dfsdsds" localSheetId="13" hidden="1">{#N/A,#N/A,FALSE,"Amortization Table"}</definedName>
    <definedName name="dfsdsds" hidden="1">{#N/A,#N/A,FALSE,"Amortization Table"}</definedName>
    <definedName name="dfsfa" localSheetId="13"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dfsfa"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dfsv" hidden="1">"BQ1"</definedName>
    <definedName name="dgfhgf" localSheetId="13" hidden="1">{#N/A,#N/A,FALSE,"ORIX CSC"}</definedName>
    <definedName name="dgfhgf" hidden="1">{#N/A,#N/A,FALSE,"ORIX CSC"}</definedName>
    <definedName name="dhgdh" localSheetId="13" hidden="1">{"mgmt forecast",#N/A,FALSE,"Mgmt Forecast";"dcf table",#N/A,FALSE,"Mgmt Forecast";"sensitivity",#N/A,FALSE,"Mgmt Forecast";"table inputs",#N/A,FALSE,"Mgmt Forecast";"calculations",#N/A,FALSE,"Mgmt Forecast"}</definedName>
    <definedName name="dhgdh" hidden="1">{"mgmt forecast",#N/A,FALSE,"Mgmt Forecast";"dcf table",#N/A,FALSE,"Mgmt Forecast";"sensitivity",#N/A,FALSE,"Mgmt Forecast";"table inputs",#N/A,FALSE,"Mgmt Forecast";"calculations",#N/A,FALSE,"Mgmt Forecast"}</definedName>
    <definedName name="Discount" hidden="1">#REF!</definedName>
    <definedName name="display_area_2" hidden="1">#REF!</definedName>
    <definedName name="DMC" localSheetId="13" hidden="1">{"Hw_All",#N/A,FALSE,"Hollywood FF";"HwFF_Tech",#N/A,FALSE,"Hollywood FF";"HwFF_PerMille",#N/A,FALSE,"Hollywood FF";"HwFF_Pricing",#N/A,FALSE,"Hollywood FF"}</definedName>
    <definedName name="DMC" hidden="1">{"Hw_All",#N/A,FALSE,"Hollywood FF";"HwFF_Tech",#N/A,FALSE,"Hollywood FF";"HwFF_PerMille",#N/A,FALSE,"Hollywood FF";"HwFF_Pricing",#N/A,FALSE,"Hollywood FF"}</definedName>
    <definedName name="dobre" localSheetId="13" hidden="1">{"frvgl_ag",#N/A,FALSE,"FRPRINT";"frvgl_domestic",#N/A,FALSE,"FRPRINT";"frvgl_int_sales",#N/A,FALSE,"FRPRINT"}</definedName>
    <definedName name="dobre" hidden="1">{"frvgl_ag",#N/A,FALSE,"FRPRINT";"frvgl_domestic",#N/A,FALSE,"FRPRINT";"frvgl_int_sales",#N/A,FALSE,"FRPRINT"}</definedName>
    <definedName name="doruk" localSheetId="13" hidden="1">{"weichwaren",#N/A,FALSE,"Liste 1";"hartwaren",#N/A,FALSE,"Liste 1";"food",#N/A,FALSE,"Liste 1";"fleisch",#N/A,FALSE,"Liste 1"}</definedName>
    <definedName name="doruk" hidden="1">{"weichwaren",#N/A,FALSE,"Liste 1";"hartwaren",#N/A,FALSE,"Liste 1";"food",#N/A,FALSE,"Liste 1";"fleisch",#N/A,FALSE,"Liste 1"}</definedName>
    <definedName name="dpts" localSheetId="13" hidden="1">{"'Sheet1'!$A$1:$AI$34","'Sheet1'!$A$1:$AI$31","'Sheet1'!$B$2:$AM$25"}</definedName>
    <definedName name="dpts" hidden="1">{"'Sheet1'!$A$1:$AI$34","'Sheet1'!$A$1:$AI$31","'Sheet1'!$B$2:$AM$25"}</definedName>
    <definedName name="dsada" localSheetId="13" hidden="1">{#N/A,#N/A,FALSE,"Cover";#N/A,#N/A,FALSE,"1. Conversion Cost Summary";#N/A,#N/A,FALSE,"2. CC YE Forecast INV ";#N/A,#N/A,FALSE,"3. CC YE Forecast ROM";#N/A,#N/A,FALSE,"4.CC YE FORECAST ROM+INV";#N/A,#N/A,FALSE,"5. Material Cost";#N/A,#N/A,FALSE,"6. Waste Calculation"}</definedName>
    <definedName name="dsada" hidden="1">{#N/A,#N/A,FALSE,"Cover";#N/A,#N/A,FALSE,"1. Conversion Cost Summary";#N/A,#N/A,FALSE,"2. CC YE Forecast INV ";#N/A,#N/A,FALSE,"3. CC YE Forecast ROM";#N/A,#N/A,FALSE,"4.CC YE FORECAST ROM+INV";#N/A,#N/A,FALSE,"5. Material Cost";#N/A,#N/A,FALSE,"6. Waste Calculation"}</definedName>
    <definedName name="dsadsadsa" localSheetId="13" hidden="1">{#N/A,#N/A,TRUE,"Std Mats Roth";#N/A,#N/A,TRUE,"Std Mats Vice Lgt";#N/A,#N/A,TRUE,"Std Mats Pall Mall Lgt";#N/A,#N/A,TRUE,"Std Mats Pall Mall";#N/A,#N/A,TRUE,"Std Mats Kent PL";#N/A,#N/A,TRUE,"Std Mats Kent";#N/A,#N/A,TRUE,"Std Mats Viceroy";#N/A,#N/A,TRUE,"Std Lucky Strike Lights";#N/A,#N/A,TRUE,"Std Mats Holly"}</definedName>
    <definedName name="dsadsadsa" hidden="1">{#N/A,#N/A,TRUE,"Std Mats Roth";#N/A,#N/A,TRUE,"Std Mats Vice Lgt";#N/A,#N/A,TRUE,"Std Mats Pall Mall Lgt";#N/A,#N/A,TRUE,"Std Mats Pall Mall";#N/A,#N/A,TRUE,"Std Mats Kent PL";#N/A,#N/A,TRUE,"Std Mats Kent";#N/A,#N/A,TRUE,"Std Mats Viceroy";#N/A,#N/A,TRUE,"Std Lucky Strike Lights";#N/A,#N/A,TRUE,"Std Mats Holly"}</definedName>
    <definedName name="dsaf" localSheetId="13" hidden="1">{"mgmt forecast",#N/A,FALSE,"Mgmt Forecast";"dcf table",#N/A,FALSE,"Mgmt Forecast";"sensitivity",#N/A,FALSE,"Mgmt Forecast";"table inputs",#N/A,FALSE,"Mgmt Forecast";"calculations",#N/A,FALSE,"Mgmt Forecast"}</definedName>
    <definedName name="dsaf" hidden="1">{"mgmt forecast",#N/A,FALSE,"Mgmt Forecast";"dcf table",#N/A,FALSE,"Mgmt Forecast";"sensitivity",#N/A,FALSE,"Mgmt Forecast";"table inputs",#N/A,FALSE,"Mgmt Forecast";"calculations",#N/A,FALSE,"Mgmt Forecast"}</definedName>
    <definedName name="dsafd" localSheetId="13"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dsafd"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dsdsd" localSheetId="13" hidden="1">{#N/A,#N/A,FALSE,"FinPl"}</definedName>
    <definedName name="dsdsd" hidden="1">{#N/A,#N/A,FALSE,"FinPl"}</definedName>
    <definedName name="DSF" localSheetId="13" hidden="1">{"'Jan - March 2000'!$A$5:$J$46"}</definedName>
    <definedName name="DSF" hidden="1">{"'Jan - March 2000'!$A$5:$J$46"}</definedName>
    <definedName name="DSFJW" localSheetId="13" hidden="1">{"K100_All",#N/A,FALSE,"Kent 100`s";"K100_Tech",#N/A,FALSE,"Kent 100`s";"K100_Pricing",#N/A,FALSE,"Kent 100`s";"K100_PerMille",#N/A,FALSE,"Kent 100`s"}</definedName>
    <definedName name="DSFJW" hidden="1">{"K100_All",#N/A,FALSE,"Kent 100`s";"K100_Tech",#N/A,FALSE,"Kent 100`s";"K100_Pricing",#N/A,FALSE,"Kent 100`s";"K100_PerMille",#N/A,FALSE,"Kent 100`s"}</definedName>
    <definedName name="dsfsd" localSheetId="13" hidden="1">{"Total",#N/A,FALSE,"Six Fields";"PDP",#N/A,FALSE,"Six Fields";"PNP",#N/A,FALSE,"Six Fields";"PUD",#N/A,FALSE,"Six Fields";"Prob",#N/A,FALSE,"Six Fields"}</definedName>
    <definedName name="dsfsd" hidden="1">{"Total",#N/A,FALSE,"Six Fields";"PDP",#N/A,FALSE,"Six Fields";"PNP",#N/A,FALSE,"Six Fields";"PUD",#N/A,FALSE,"Six Fields";"Prob",#N/A,FALSE,"Six Fields"}</definedName>
    <definedName name="dv" localSheetId="13" hidden="1">{"'PRODUCTIONCOST SHEET'!$B$3:$G$48"}</definedName>
    <definedName name="dv" hidden="1">{"'PRODUCTIONCOST SHEET'!$B$3:$G$48"}</definedName>
    <definedName name="e" localSheetId="13" hidden="1">{"'Jan - March 2000'!$A$5:$J$46"}</definedName>
    <definedName name="e" hidden="1">{"'Jan - March 2000'!$A$5:$J$46"}</definedName>
    <definedName name="e_C" localSheetId="13" hidden="1">{"'Jan - March 2000'!$A$5:$J$46"}</definedName>
    <definedName name="e_C" hidden="1">{"'Jan - March 2000'!$A$5:$J$46"}</definedName>
    <definedName name="edeeeeeeeeeeeeeedeeeeeeeeeeeeeeeeeeeee" hidden="1">#REF!</definedName>
    <definedName name="EDITH" localSheetId="13" hidden="1">{#N/A,#N/A,FALSE,"Ventes V.P. V.U.";#N/A,#N/A,FALSE,"Les Concurences";#N/A,#N/A,FALSE,"DACIA"}</definedName>
    <definedName name="EDITH" hidden="1">{#N/A,#N/A,FALSE,"Ventes V.P. V.U.";#N/A,#N/A,FALSE,"Les Concurences";#N/A,#N/A,FALSE,"DACIA"}</definedName>
    <definedName name="EE" localSheetId="13" hidden="1">{#N/A,#N/A,FALSE,"Inhalt";#N/A,#N/A,FALSE,"Kommentar";#N/A,#N/A,FALSE,"Ergebnisrechnung";#N/A,#N/A,FALSE,"Bilanz";#N/A,#N/A,FALSE,"Umsatz";#N/A,#N/A,FALSE,"Absatz";#N/A,#N/A,FALSE,"Preise";#N/A,#N/A,FALSE,"DB absolut";#N/A,#N/A,FALSE,"DB2 je SGB";#N/A,#N/A,FALSE,"Kennzahlen";#N/A,#N/A,FALSE,"Investitionen"}</definedName>
    <definedName name="EE" hidden="1">{#N/A,#N/A,FALSE,"Inhalt";#N/A,#N/A,FALSE,"Kommentar";#N/A,#N/A,FALSE,"Ergebnisrechnung";#N/A,#N/A,FALSE,"Bilanz";#N/A,#N/A,FALSE,"Umsatz";#N/A,#N/A,FALSE,"Absatz";#N/A,#N/A,FALSE,"Preise";#N/A,#N/A,FALSE,"DB absolut";#N/A,#N/A,FALSE,"DB2 je SGB";#N/A,#N/A,FALSE,"Kennzahlen";#N/A,#N/A,FALSE,"Investitionen"}</definedName>
    <definedName name="eee" localSheetId="13" hidden="1">{"'Jan - March 2000'!$A$5:$J$46"}</definedName>
    <definedName name="eee" hidden="1">{"'Jan - March 2000'!$A$5:$J$46"}</definedName>
    <definedName name="eeeeeeeeeeeeeeeeeeee" localSheetId="13" hidden="1">{#N/A,#N/A,FALSE,"Aging Summary";#N/A,#N/A,FALSE,"Ratio Analysis";#N/A,#N/A,FALSE,"Test 120 Day Accts";#N/A,#N/A,FALSE,"Tickmarks"}</definedName>
    <definedName name="eeeeeeeeeeeeeeeeeeee" hidden="1">{#N/A,#N/A,FALSE,"Aging Summary";#N/A,#N/A,FALSE,"Ratio Analysis";#N/A,#N/A,FALSE,"Test 120 Day Accts";#N/A,#N/A,FALSE,"Tickmarks"}</definedName>
    <definedName name="EEPE" localSheetId="13" hidden="1">{"'Summary'!$A$1:$J$46"}</definedName>
    <definedName name="EEPE" hidden="1">{"'Summary'!$A$1:$J$46"}</definedName>
    <definedName name="EEQ" localSheetId="13" hidden="1">{"'Summary'!$A$1:$J$46"}</definedName>
    <definedName name="EEQ" hidden="1">{"'Summary'!$A$1:$J$46"}</definedName>
    <definedName name="EF" localSheetId="13" hidden="1">{#N/A,#N/A,FALSE,"Ventes V.P. V.U.";#N/A,#N/A,FALSE,"Les Concurences";#N/A,#N/A,FALSE,"DACIA"}</definedName>
    <definedName name="EF" hidden="1">{#N/A,#N/A,FALSE,"Ventes V.P. V.U.";#N/A,#N/A,FALSE,"Les Concurences";#N/A,#N/A,FALSE,"DACIA"}</definedName>
    <definedName name="efdf" localSheetId="13" hidden="1">{#N/A,#N/A,FALSE,"Forex"}</definedName>
    <definedName name="efdf" hidden="1">{#N/A,#N/A,FALSE,"Forex"}</definedName>
    <definedName name="efsdafasd" localSheetId="13" hidden="1">{#N/A,#N/A,FALSE,"Completion of MBudget"}</definedName>
    <definedName name="efsdafasd" hidden="1">{#N/A,#N/A,FALSE,"Completion of MBudget"}</definedName>
    <definedName name="el" localSheetId="13" hidden="1">{#N/A,#N/A,TRUE,"Std Mats Roth";#N/A,#N/A,TRUE,"Std Mats Vice Lgt";#N/A,#N/A,TRUE,"Std Mats Pall Mall Lgt";#N/A,#N/A,TRUE,"Std Mats Pall Mall";#N/A,#N/A,TRUE,"Std Mats Kent PL";#N/A,#N/A,TRUE,"Std Mats Kent";#N/A,#N/A,TRUE,"Std Mats Viceroy";#N/A,#N/A,TRUE,"Std Lucky Strike Lights";#N/A,#N/A,TRUE,"Std Mats Holly"}</definedName>
    <definedName name="el" hidden="1">{#N/A,#N/A,TRUE,"Std Mats Roth";#N/A,#N/A,TRUE,"Std Mats Vice Lgt";#N/A,#N/A,TRUE,"Std Mats Pall Mall Lgt";#N/A,#N/A,TRUE,"Std Mats Pall Mall";#N/A,#N/A,TRUE,"Std Mats Kent PL";#N/A,#N/A,TRUE,"Std Mats Kent";#N/A,#N/A,TRUE,"Std Mats Viceroy";#N/A,#N/A,TRUE,"Std Lucky Strike Lights";#N/A,#N/A,TRUE,"Std Mats Holly"}</definedName>
    <definedName name="EMILIA" localSheetId="13" hidden="1">{#N/A,#N/A,FALSE,"Completion of MBudget"}</definedName>
    <definedName name="EMILIA" hidden="1">{#N/A,#N/A,FALSE,"Completion of MBudget"}</definedName>
    <definedName name="eörTjkerfgtwüertüädgkrg" localSheetId="13" hidden="1">{"Meas",#N/A,FALSE,"Tot Europe"}</definedName>
    <definedName name="eörTjkerfgtwüertüädgkrg" hidden="1">{"Meas",#N/A,FALSE,"Tot Europe"}</definedName>
    <definedName name="EPMWorkbookOptions_1" hidden="1">"dQEAAB|LCAAAAAAABADtvQdgHEmWJSYvbcp7f0r1StfgdKEIgGATJNiQQBDswYjN5pLsHWlHIymrKoHKZVZlXWYWQMztnbz33nvvvffee||997o7nU4n99//P1xmZAFs9s5K2smeIYCqyB8/fnwfPyIe/x7vFmV6mddNUS0/|2h3vPNRmi|n1axYXnz20bo939799KPf4|g3Th5/t6rfTqrq7Zerlpo2Kb23bB69a4rPPpq37erR3btXV1fjq3v"</definedName>
    <definedName name="EPMWorkbookOptions_2" hidden="1">"jqr64u7ezs3v39/7i|evpPF9k28WyabPlNP/IvjW7|a2PqNc0ffwqP6/zZv7l8stVvjw6z8omf3w3/JDbnZR5Vj/N2uzL5evsMj9q6zU17H7KTc1QXtZVm0/bfGbA9r8I21/N0rvy0Vnzk1ldZJMy/yKvLxyE3udEOQtWSXf0/wDlesyudQEAAA=="</definedName>
    <definedName name="ere" localSheetId="13" hidden="1">{"orixcsc",#N/A,FALSE,"ORIX CSC";"orixcsc2",#N/A,FALSE,"ORIX CSC"}</definedName>
    <definedName name="ere" hidden="1">{"orixcsc",#N/A,FALSE,"ORIX CSC";"orixcsc2",#N/A,FALSE,"ORIX CSC"}</definedName>
    <definedName name="erere" localSheetId="13" hidden="1">{#N/A,#N/A,FALSE,"Ratio"}</definedName>
    <definedName name="erere" hidden="1">{#N/A,#N/A,FALSE,"Ratio"}</definedName>
    <definedName name="erre" localSheetId="13" hidden="1">{"weichwaren",#N/A,FALSE,"Liste 1";"hartwaren",#N/A,FALSE,"Liste 1";"food",#N/A,FALSE,"Liste 1";"fleisch",#N/A,FALSE,"Liste 1"}</definedName>
    <definedName name="erre" hidden="1">{"weichwaren",#N/A,FALSE,"Liste 1";"hartwaren",#N/A,FALSE,"Liste 1";"food",#N/A,FALSE,"Liste 1";"fleisch",#N/A,FALSE,"Liste 1"}</definedName>
    <definedName name="erwhqwrh" localSheetId="13"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erwhqwrh"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essais" localSheetId="13" hidden="1">{#N/A,#N/A,FALSE,"F_Plan";#N/A,#N/A,FALSE,"Parameter"}</definedName>
    <definedName name="essais" hidden="1">{#N/A,#N/A,FALSE,"F_Plan";#N/A,#N/A,FALSE,"Parameter"}</definedName>
    <definedName name="EU" localSheetId="13" hidden="1">{"'PRODUCTIONCOST SHEET'!$B$3:$G$48"}</definedName>
    <definedName name="EU" hidden="1">{"'PRODUCTIONCOST SHEET'!$B$3:$G$48"}</definedName>
    <definedName name="Euro" localSheetId="13" hidden="1">{#N/A,#N/A,FALSE,"Ventes V.P. V.U.";#N/A,#N/A,FALSE,"Les Concurences";#N/A,#N/A,FALSE,"DACIA"}</definedName>
    <definedName name="Euro" hidden="1">{#N/A,#N/A,FALSE,"Ventes V.P. V.U.";#N/A,#N/A,FALSE,"Les Concurences";#N/A,#N/A,FALSE,"DACIA"}</definedName>
    <definedName name="ev.Calculation" hidden="1">2</definedName>
    <definedName name="ev.Initialized" hidden="1">FALSE</definedName>
    <definedName name="EV__CVPARAMS__" hidden="1">"Control Panel!$B$1:$C$18;"</definedName>
    <definedName name="EV__EVCOM_OPTIONS__" hidden="1">8</definedName>
    <definedName name="EV__EXPOPTIONS__" hidden="1">1</definedName>
    <definedName name="EV__LASTREFTIME__" hidden="1">40332.4440393519</definedName>
    <definedName name="EV__MAXEXPCOLS__" hidden="1">100</definedName>
    <definedName name="EV__MAXEXPROWS__" hidden="1">1000</definedName>
    <definedName name="EV__MEMORYCVW__" hidden="1">0</definedName>
    <definedName name="EV__WBEVMODE__" hidden="1">1</definedName>
    <definedName name="EV__WBREFOPTIONS__" hidden="1">63</definedName>
    <definedName name="EV__WBVERSION__" hidden="1">0</definedName>
    <definedName name="EV__WSINFO__" hidden="1">"bpc12345"</definedName>
    <definedName name="EW" localSheetId="13" hidden="1">{"'Summary'!$A$1:$J$46"}</definedName>
    <definedName name="EW" hidden="1">{"'Summary'!$A$1:$J$46"}</definedName>
    <definedName name="ewf" hidden="1">#REF!</definedName>
    <definedName name="ewlFEdf" localSheetId="13" hidden="1">{#N/A,#N/A,FALSE,"Cover";#N/A,#N/A,FALSE,"1. Conversion Cost Summary";#N/A,#N/A,FALSE,"2. CC YE Forecast INV ";#N/A,#N/A,FALSE,"3. CC YE Forecast ROM";#N/A,#N/A,FALSE,"4.CC YE FORECAST ROM+INV";#N/A,#N/A,FALSE,"5. Material Cost";#N/A,#N/A,FALSE,"6. Waste Calculation";#N/A,#N/A,FALSE,"Appendix I";#N/A,#N/A,FALSE,"Appendix II";#N/A,#N/A,FALSE,"Appendix III"}</definedName>
    <definedName name="ewlFEdf" hidden="1">{#N/A,#N/A,FALSE,"Cover";#N/A,#N/A,FALSE,"1. Conversion Cost Summary";#N/A,#N/A,FALSE,"2. CC YE Forecast INV ";#N/A,#N/A,FALSE,"3. CC YE Forecast ROM";#N/A,#N/A,FALSE,"4.CC YE FORECAST ROM+INV";#N/A,#N/A,FALSE,"5. Material Cost";#N/A,#N/A,FALSE,"6. Waste Calculation";#N/A,#N/A,FALSE,"Appendix I";#N/A,#N/A,FALSE,"Appendix II";#N/A,#N/A,FALSE,"Appendix III"}</definedName>
    <definedName name="ewrwer" localSheetId="13" hidden="1">{#N/A,#N/A,FALSE,"ORIX CSC"}</definedName>
    <definedName name="ewrwer" hidden="1">{#N/A,#N/A,FALSE,"ORIX CSC"}</definedName>
    <definedName name="ews" localSheetId="13" hidden="1">{"'Summary'!$A$1:$J$46"}</definedName>
    <definedName name="ews" hidden="1">{"'Summary'!$A$1:$J$46"}</definedName>
    <definedName name="ExactAddinConnection" hidden="1">"100"</definedName>
    <definedName name="ExactAddinConnection.100" hidden="1">"PROLOANT330;100;laviniarece;1"</definedName>
    <definedName name="ExactAddinReports" hidden="1">1</definedName>
    <definedName name="exp" localSheetId="13"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exp"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Expenses2015" hidden="1">#REF!</definedName>
    <definedName name="f" localSheetId="13" hidden="1">{"'PRODUCTIONCOST SHEET'!$B$3:$G$48"}</definedName>
    <definedName name="f" hidden="1">{"'PRODUCTIONCOST SHEET'!$B$3:$G$48"}</definedName>
    <definedName name="fa" localSheetId="13" hidden="1">{#N/A,#N/A,FALSE,"Virgin Flightdeck"}</definedName>
    <definedName name="fa" hidden="1">{#N/A,#N/A,FALSE,"Virgin Flightdeck"}</definedName>
    <definedName name="fabricatie" localSheetId="13" hidden="1">{#N/A,#N/A,FALSE,"Ventes V.P. V.U.";#N/A,#N/A,FALSE,"Les Concurences";#N/A,#N/A,FALSE,"DACIA"}</definedName>
    <definedName name="fabricatie" hidden="1">{#N/A,#N/A,FALSE,"Ventes V.P. V.U.";#N/A,#N/A,FALSE,"Les Concurences";#N/A,#N/A,FALSE,"DACIA"}</definedName>
    <definedName name="Facilities" localSheetId="13" hidden="1">{"'Sheet1'!$A$1:$AI$34","'Sheet1'!$A$1:$AI$31","'Sheet1'!$B$2:$AM$25"}</definedName>
    <definedName name="Facilities" hidden="1">{"'Sheet1'!$A$1:$AI$34","'Sheet1'!$A$1:$AI$31","'Sheet1'!$B$2:$AM$25"}</definedName>
    <definedName name="FAcopy" localSheetId="13" hidden="1">{"FSC Cons",#N/A,FALSE,"FSC Cons";"Cisco",#N/A,FALSE,"Cisco";#N/A,#N/A,FALSE,"FY97 YTD"}</definedName>
    <definedName name="FAcopy" hidden="1">{"FSC Cons",#N/A,FALSE,"FSC Cons";"Cisco",#N/A,FALSE,"Cisco";#N/A,#N/A,FALSE,"FY97 YTD"}</definedName>
    <definedName name="fafs" hidden="1">#REF!</definedName>
    <definedName name="fagasdfgadfga" localSheetId="13" hidden="1">{#N/A,#N/A,FALSE,"Completion of MBudget"}</definedName>
    <definedName name="fagasdfgadfga" hidden="1">{#N/A,#N/A,FALSE,"Completion of MBudget"}</definedName>
    <definedName name="fara_promo" localSheetId="13" hidden="1">{"'Jan - March 2000'!$A$5:$J$46"}</definedName>
    <definedName name="fara_promo" hidden="1">{"'Jan - March 2000'!$A$5:$J$46"}</definedName>
    <definedName name="fcknknfe" localSheetId="13" hidden="1">{#N/A,#N/A,FALSE,"FinPl"}</definedName>
    <definedName name="fcknknfe" hidden="1">{#N/A,#N/A,FALSE,"FinPl"}</definedName>
    <definedName name="FCode" hidden="1">#REF!</definedName>
    <definedName name="fdaalfa" localSheetId="13" hidden="1">#REF!,#REF!</definedName>
    <definedName name="fdaalfa" hidden="1">#REF!,#REF!</definedName>
    <definedName name="fdafa" hidden="1">#REF!</definedName>
    <definedName name="FDD_0_0" hidden="1">"A30681"</definedName>
    <definedName name="FDD_0_1" hidden="1">"A31047"</definedName>
    <definedName name="FDD_0_10" hidden="1">"A34334"</definedName>
    <definedName name="FDD_0_11" hidden="1">"A34699"</definedName>
    <definedName name="FDD_0_12" hidden="1">"A35064"</definedName>
    <definedName name="FDD_0_13" hidden="1">"A35430"</definedName>
    <definedName name="FDD_0_14" hidden="1">"A35795"</definedName>
    <definedName name="FDD_0_2" hidden="1">"A31412"</definedName>
    <definedName name="FDD_0_3" hidden="1">"A31777"</definedName>
    <definedName name="FDD_0_4" hidden="1">"A32142"</definedName>
    <definedName name="FDD_0_5" hidden="1">"A32508"</definedName>
    <definedName name="FDD_0_6" hidden="1">"A32873"</definedName>
    <definedName name="FDD_0_7" hidden="1">"A33238"</definedName>
    <definedName name="FDD_0_8" hidden="1">"A33603"</definedName>
    <definedName name="FDD_0_9" hidden="1">"A33969"</definedName>
    <definedName name="FDD_1_0" hidden="1">"U25569"</definedName>
    <definedName name="FDD_10_0" hidden="1">"A25569"</definedName>
    <definedName name="FDD_100_0" hidden="1">"A25569"</definedName>
    <definedName name="FDD_101_0" hidden="1">"A25569"</definedName>
    <definedName name="FDD_102_0" hidden="1">"A25569"</definedName>
    <definedName name="FDD_103_0" hidden="1">"A25569"</definedName>
    <definedName name="FDD_104_0" hidden="1">"A25569"</definedName>
    <definedName name="FDD_105_0" hidden="1">"A25569"</definedName>
    <definedName name="FDD_106_0" hidden="1">"A25569"</definedName>
    <definedName name="FDD_107_0" hidden="1">"A25569"</definedName>
    <definedName name="FDD_108_0" hidden="1">"A25569"</definedName>
    <definedName name="FDD_109_0" hidden="1">"A25569"</definedName>
    <definedName name="FDD_11_0" hidden="1">"A25569"</definedName>
    <definedName name="FDD_110_0" hidden="1">"A25569"</definedName>
    <definedName name="FDD_111_0" hidden="1">"A25569"</definedName>
    <definedName name="FDD_112_0" hidden="1">"A25569"</definedName>
    <definedName name="FDD_113_0" hidden="1">"A25569"</definedName>
    <definedName name="FDD_114_0" hidden="1">"A25569"</definedName>
    <definedName name="FDD_115_0" hidden="1">"A25569"</definedName>
    <definedName name="FDD_116_0" hidden="1">"A25569"</definedName>
    <definedName name="FDD_117_0" hidden="1">"A30681"</definedName>
    <definedName name="FDD_117_1" hidden="1">"A31047"</definedName>
    <definedName name="FDD_117_10" hidden="1">"A34334"</definedName>
    <definedName name="FDD_117_11" hidden="1">"A34699"</definedName>
    <definedName name="FDD_117_12" hidden="1">"A35064"</definedName>
    <definedName name="FDD_117_13" hidden="1">"A35430"</definedName>
    <definedName name="FDD_117_14" hidden="1">"A35795"</definedName>
    <definedName name="FDD_117_2" hidden="1">"A31412"</definedName>
    <definedName name="FDD_117_3" hidden="1">"A31777"</definedName>
    <definedName name="FDD_117_4" hidden="1">"A32142"</definedName>
    <definedName name="FDD_117_5" hidden="1">"A32508"</definedName>
    <definedName name="FDD_117_6" hidden="1">"A32873"</definedName>
    <definedName name="FDD_117_7" hidden="1">"A33238"</definedName>
    <definedName name="FDD_117_8" hidden="1">"A33603"</definedName>
    <definedName name="FDD_117_9" hidden="1">"A33969"</definedName>
    <definedName name="FDD_118_0" hidden="1">"A30681"</definedName>
    <definedName name="FDD_118_1" hidden="1">"A31047"</definedName>
    <definedName name="FDD_118_10" hidden="1">"A34334"</definedName>
    <definedName name="FDD_118_11" hidden="1">"A34699"</definedName>
    <definedName name="FDD_118_12" hidden="1">"A35064"</definedName>
    <definedName name="FDD_118_13" hidden="1">"A35430"</definedName>
    <definedName name="FDD_118_14" hidden="1">"A35795"</definedName>
    <definedName name="FDD_118_2" hidden="1">"A31412"</definedName>
    <definedName name="FDD_118_3" hidden="1">"A31777"</definedName>
    <definedName name="FDD_118_4" hidden="1">"A32142"</definedName>
    <definedName name="FDD_118_5" hidden="1">"A32508"</definedName>
    <definedName name="FDD_118_6" hidden="1">"A32873"</definedName>
    <definedName name="FDD_118_7" hidden="1">"A33238"</definedName>
    <definedName name="FDD_118_8" hidden="1">"A33603"</definedName>
    <definedName name="FDD_118_9" hidden="1">"A33969"</definedName>
    <definedName name="FDD_119_0" hidden="1">"A30681"</definedName>
    <definedName name="FDD_119_1" hidden="1">"A31047"</definedName>
    <definedName name="FDD_119_10" hidden="1">"A34334"</definedName>
    <definedName name="FDD_119_11" hidden="1">"A34699"</definedName>
    <definedName name="FDD_119_12" hidden="1">"A35064"</definedName>
    <definedName name="FDD_119_13" hidden="1">"A35430"</definedName>
    <definedName name="FDD_119_14" hidden="1">"A35795"</definedName>
    <definedName name="FDD_119_2" hidden="1">"A31412"</definedName>
    <definedName name="FDD_119_3" hidden="1">"A31777"</definedName>
    <definedName name="FDD_119_4" hidden="1">"A32142"</definedName>
    <definedName name="FDD_119_5" hidden="1">"A32508"</definedName>
    <definedName name="FDD_119_6" hidden="1">"A32873"</definedName>
    <definedName name="FDD_119_7" hidden="1">"A33238"</definedName>
    <definedName name="FDD_119_8" hidden="1">"A33603"</definedName>
    <definedName name="FDD_119_9" hidden="1">"A33969"</definedName>
    <definedName name="FDD_12_0" hidden="1">"A25569"</definedName>
    <definedName name="FDD_120_0" hidden="1">"A30681"</definedName>
    <definedName name="FDD_120_1" hidden="1">"A31047"</definedName>
    <definedName name="FDD_120_10" hidden="1">"A34334"</definedName>
    <definedName name="FDD_120_11" hidden="1">"A34699"</definedName>
    <definedName name="FDD_120_12" hidden="1">"A35064"</definedName>
    <definedName name="FDD_120_13" hidden="1">"A35430"</definedName>
    <definedName name="FDD_120_14" hidden="1">"A35795"</definedName>
    <definedName name="FDD_120_2" hidden="1">"A31412"</definedName>
    <definedName name="FDD_120_3" hidden="1">"A31777"</definedName>
    <definedName name="FDD_120_4" hidden="1">"A32142"</definedName>
    <definedName name="FDD_120_5" hidden="1">"A32508"</definedName>
    <definedName name="FDD_120_6" hidden="1">"A32873"</definedName>
    <definedName name="FDD_120_7" hidden="1">"A33238"</definedName>
    <definedName name="FDD_120_8" hidden="1">"A33603"</definedName>
    <definedName name="FDD_120_9" hidden="1">"A33969"</definedName>
    <definedName name="FDD_121_0" hidden="1">"A30681"</definedName>
    <definedName name="FDD_121_1" hidden="1">"A31047"</definedName>
    <definedName name="FDD_121_10" hidden="1">"A34334"</definedName>
    <definedName name="FDD_121_11" hidden="1">"A34699"</definedName>
    <definedName name="FDD_121_12" hidden="1">"A35064"</definedName>
    <definedName name="FDD_121_13" hidden="1">"A35430"</definedName>
    <definedName name="FDD_121_14" hidden="1">"A35795"</definedName>
    <definedName name="FDD_121_2" hidden="1">"A31412"</definedName>
    <definedName name="FDD_121_3" hidden="1">"A31777"</definedName>
    <definedName name="FDD_121_4" hidden="1">"A32142"</definedName>
    <definedName name="FDD_121_5" hidden="1">"A32508"</definedName>
    <definedName name="FDD_121_6" hidden="1">"A32873"</definedName>
    <definedName name="FDD_121_7" hidden="1">"A33238"</definedName>
    <definedName name="FDD_121_8" hidden="1">"A33603"</definedName>
    <definedName name="FDD_121_9" hidden="1">"A33969"</definedName>
    <definedName name="FDD_122_0" hidden="1">"A30681"</definedName>
    <definedName name="FDD_122_1" hidden="1">"A31047"</definedName>
    <definedName name="FDD_122_10" hidden="1">"A34334"</definedName>
    <definedName name="FDD_122_11" hidden="1">"A34699"</definedName>
    <definedName name="FDD_122_12" hidden="1">"A35064"</definedName>
    <definedName name="FDD_122_13" hidden="1">"A35430"</definedName>
    <definedName name="FDD_122_14" hidden="1">"A35795"</definedName>
    <definedName name="FDD_122_2" hidden="1">"A31412"</definedName>
    <definedName name="FDD_122_3" hidden="1">"A31777"</definedName>
    <definedName name="FDD_122_4" hidden="1">"A32142"</definedName>
    <definedName name="FDD_122_5" hidden="1">"A32508"</definedName>
    <definedName name="FDD_122_6" hidden="1">"A32873"</definedName>
    <definedName name="FDD_122_7" hidden="1">"A33238"</definedName>
    <definedName name="FDD_122_8" hidden="1">"A33603"</definedName>
    <definedName name="FDD_122_9" hidden="1">"A33969"</definedName>
    <definedName name="FDD_123_0" hidden="1">"A30681"</definedName>
    <definedName name="FDD_123_1" hidden="1">"A31047"</definedName>
    <definedName name="FDD_123_10" hidden="1">"A34334"</definedName>
    <definedName name="FDD_123_11" hidden="1">"A34699"</definedName>
    <definedName name="FDD_123_12" hidden="1">"A35064"</definedName>
    <definedName name="FDD_123_13" hidden="1">"A35430"</definedName>
    <definedName name="FDD_123_14" hidden="1">"A35795"</definedName>
    <definedName name="FDD_123_2" hidden="1">"A31412"</definedName>
    <definedName name="FDD_123_3" hidden="1">"A31777"</definedName>
    <definedName name="FDD_123_4" hidden="1">"A32142"</definedName>
    <definedName name="FDD_123_5" hidden="1">"A32508"</definedName>
    <definedName name="FDD_123_6" hidden="1">"A32873"</definedName>
    <definedName name="FDD_123_7" hidden="1">"A33238"</definedName>
    <definedName name="FDD_123_8" hidden="1">"A33603"</definedName>
    <definedName name="FDD_123_9" hidden="1">"A33969"</definedName>
    <definedName name="FDD_124_0" hidden="1">"A30681"</definedName>
    <definedName name="FDD_124_1" hidden="1">"A31047"</definedName>
    <definedName name="FDD_124_10" hidden="1">"A34334"</definedName>
    <definedName name="FDD_124_11" hidden="1">"A34699"</definedName>
    <definedName name="FDD_124_12" hidden="1">"A35064"</definedName>
    <definedName name="FDD_124_13" hidden="1">"A35430"</definedName>
    <definedName name="FDD_124_14" hidden="1">"A35795"</definedName>
    <definedName name="FDD_124_2" hidden="1">"A31412"</definedName>
    <definedName name="FDD_124_3" hidden="1">"A31777"</definedName>
    <definedName name="FDD_124_4" hidden="1">"A32142"</definedName>
    <definedName name="FDD_124_5" hidden="1">"A32508"</definedName>
    <definedName name="FDD_124_6" hidden="1">"A32873"</definedName>
    <definedName name="FDD_124_7" hidden="1">"A33238"</definedName>
    <definedName name="FDD_124_8" hidden="1">"A33603"</definedName>
    <definedName name="FDD_124_9" hidden="1">"A33969"</definedName>
    <definedName name="FDD_125_0" hidden="1">"A30681"</definedName>
    <definedName name="FDD_125_1" hidden="1">"A31047"</definedName>
    <definedName name="FDD_125_10" hidden="1">"A34334"</definedName>
    <definedName name="FDD_125_11" hidden="1">"A34699"</definedName>
    <definedName name="FDD_125_12" hidden="1">"A35064"</definedName>
    <definedName name="FDD_125_13" hidden="1">"A35430"</definedName>
    <definedName name="FDD_125_14" hidden="1">"A35795"</definedName>
    <definedName name="FDD_125_2" hidden="1">"A31412"</definedName>
    <definedName name="FDD_125_3" hidden="1">"A31777"</definedName>
    <definedName name="FDD_125_4" hidden="1">"A32142"</definedName>
    <definedName name="FDD_125_5" hidden="1">"A32508"</definedName>
    <definedName name="FDD_125_6" hidden="1">"A32873"</definedName>
    <definedName name="FDD_125_7" hidden="1">"A33238"</definedName>
    <definedName name="FDD_125_8" hidden="1">"A33603"</definedName>
    <definedName name="FDD_125_9" hidden="1">"A33969"</definedName>
    <definedName name="FDD_126_0" hidden="1">"A30681"</definedName>
    <definedName name="FDD_126_1" hidden="1">"A31047"</definedName>
    <definedName name="FDD_126_10" hidden="1">"A34334"</definedName>
    <definedName name="FDD_126_11" hidden="1">"A34699"</definedName>
    <definedName name="FDD_126_12" hidden="1">"A35064"</definedName>
    <definedName name="FDD_126_13" hidden="1">"A35430"</definedName>
    <definedName name="FDD_126_14" hidden="1">"A35795"</definedName>
    <definedName name="FDD_126_2" hidden="1">"A31412"</definedName>
    <definedName name="FDD_126_3" hidden="1">"A31777"</definedName>
    <definedName name="FDD_126_4" hidden="1">"A32142"</definedName>
    <definedName name="FDD_126_5" hidden="1">"A32508"</definedName>
    <definedName name="FDD_126_6" hidden="1">"A32873"</definedName>
    <definedName name="FDD_126_7" hidden="1">"A33238"</definedName>
    <definedName name="FDD_126_8" hidden="1">"A33603"</definedName>
    <definedName name="FDD_126_9" hidden="1">"A33969"</definedName>
    <definedName name="FDD_127_0" hidden="1">"A30681"</definedName>
    <definedName name="FDD_127_1" hidden="1">"A31047"</definedName>
    <definedName name="FDD_127_10" hidden="1">"A34334"</definedName>
    <definedName name="FDD_127_11" hidden="1">"A34699"</definedName>
    <definedName name="FDD_127_12" hidden="1">"A35064"</definedName>
    <definedName name="FDD_127_13" hidden="1">"A35430"</definedName>
    <definedName name="FDD_127_14" hidden="1">"A35795"</definedName>
    <definedName name="FDD_127_2" hidden="1">"A31412"</definedName>
    <definedName name="FDD_127_3" hidden="1">"A31777"</definedName>
    <definedName name="FDD_127_4" hidden="1">"A32142"</definedName>
    <definedName name="FDD_127_5" hidden="1">"A32508"</definedName>
    <definedName name="FDD_127_6" hidden="1">"A32873"</definedName>
    <definedName name="FDD_127_7" hidden="1">"A33238"</definedName>
    <definedName name="FDD_127_8" hidden="1">"A33603"</definedName>
    <definedName name="FDD_127_9" hidden="1">"A33969"</definedName>
    <definedName name="FDD_128_0" hidden="1">"A30681"</definedName>
    <definedName name="FDD_128_1" hidden="1">"A31047"</definedName>
    <definedName name="FDD_128_10" hidden="1">"A34334"</definedName>
    <definedName name="FDD_128_11" hidden="1">"A34699"</definedName>
    <definedName name="FDD_128_12" hidden="1">"A35064"</definedName>
    <definedName name="FDD_128_13" hidden="1">"A35430"</definedName>
    <definedName name="FDD_128_14" hidden="1">"A35795"</definedName>
    <definedName name="FDD_128_2" hidden="1">"A31412"</definedName>
    <definedName name="FDD_128_3" hidden="1">"A31777"</definedName>
    <definedName name="FDD_128_4" hidden="1">"A32142"</definedName>
    <definedName name="FDD_128_5" hidden="1">"A32508"</definedName>
    <definedName name="FDD_128_6" hidden="1">"A32873"</definedName>
    <definedName name="FDD_128_7" hidden="1">"A33238"</definedName>
    <definedName name="FDD_128_8" hidden="1">"A33603"</definedName>
    <definedName name="FDD_128_9" hidden="1">"A33969"</definedName>
    <definedName name="FDD_129_0" hidden="1">"A30681"</definedName>
    <definedName name="FDD_129_1" hidden="1">"A31047"</definedName>
    <definedName name="FDD_129_10" hidden="1">"A34334"</definedName>
    <definedName name="FDD_129_11" hidden="1">"A34699"</definedName>
    <definedName name="FDD_129_12" hidden="1">"A35064"</definedName>
    <definedName name="FDD_129_13" hidden="1">"A35430"</definedName>
    <definedName name="FDD_129_14" hidden="1">"A35795"</definedName>
    <definedName name="FDD_129_2" hidden="1">"A31412"</definedName>
    <definedName name="FDD_129_3" hidden="1">"A31777"</definedName>
    <definedName name="FDD_129_4" hidden="1">"A32142"</definedName>
    <definedName name="FDD_129_5" hidden="1">"A32508"</definedName>
    <definedName name="FDD_129_6" hidden="1">"A32873"</definedName>
    <definedName name="FDD_129_7" hidden="1">"A33238"</definedName>
    <definedName name="FDD_129_8" hidden="1">"A33603"</definedName>
    <definedName name="FDD_129_9" hidden="1">"A33969"</definedName>
    <definedName name="FDD_13_0" hidden="1">"A25569"</definedName>
    <definedName name="FDD_130_0" hidden="1">"A30681"</definedName>
    <definedName name="FDD_130_1" hidden="1">"A31047"</definedName>
    <definedName name="FDD_130_10" hidden="1">"A34334"</definedName>
    <definedName name="FDD_130_11" hidden="1">"A34699"</definedName>
    <definedName name="FDD_130_12" hidden="1">"A35064"</definedName>
    <definedName name="FDD_130_13" hidden="1">"A35430"</definedName>
    <definedName name="FDD_130_14" hidden="1">"A35795"</definedName>
    <definedName name="FDD_130_2" hidden="1">"A31412"</definedName>
    <definedName name="FDD_130_3" hidden="1">"A31777"</definedName>
    <definedName name="FDD_130_4" hidden="1">"A32142"</definedName>
    <definedName name="FDD_130_5" hidden="1">"A32508"</definedName>
    <definedName name="FDD_130_6" hidden="1">"A32873"</definedName>
    <definedName name="FDD_130_7" hidden="1">"A33238"</definedName>
    <definedName name="FDD_130_8" hidden="1">"A33603"</definedName>
    <definedName name="FDD_130_9" hidden="1">"A33969"</definedName>
    <definedName name="FDD_131_0" hidden="1">"A30681"</definedName>
    <definedName name="FDD_131_1" hidden="1">"A31047"</definedName>
    <definedName name="FDD_131_10" hidden="1">"A34334"</definedName>
    <definedName name="FDD_131_11" hidden="1">"A34699"</definedName>
    <definedName name="FDD_131_12" hidden="1">"A35064"</definedName>
    <definedName name="FDD_131_13" hidden="1">"A35430"</definedName>
    <definedName name="FDD_131_14" hidden="1">"A35795"</definedName>
    <definedName name="FDD_131_2" hidden="1">"A31412"</definedName>
    <definedName name="FDD_131_3" hidden="1">"A31777"</definedName>
    <definedName name="FDD_131_4" hidden="1">"A32142"</definedName>
    <definedName name="FDD_131_5" hidden="1">"A32508"</definedName>
    <definedName name="FDD_131_6" hidden="1">"A32873"</definedName>
    <definedName name="FDD_131_7" hidden="1">"A33238"</definedName>
    <definedName name="FDD_131_8" hidden="1">"A33603"</definedName>
    <definedName name="FDD_131_9" hidden="1">"A33969"</definedName>
    <definedName name="FDD_132_0" hidden="1">"U30681"</definedName>
    <definedName name="FDD_132_1" hidden="1">"U31047"</definedName>
    <definedName name="FDD_132_10" hidden="1">"U34334"</definedName>
    <definedName name="FDD_132_11" hidden="1">"U34699"</definedName>
    <definedName name="FDD_132_12" hidden="1">"U35064"</definedName>
    <definedName name="FDD_132_13" hidden="1">"U35430"</definedName>
    <definedName name="FDD_132_14" hidden="1">"U35795"</definedName>
    <definedName name="FDD_132_2" hidden="1">"U31412"</definedName>
    <definedName name="FDD_132_3" hidden="1">"U31777"</definedName>
    <definedName name="FDD_132_4" hidden="1">"U32142"</definedName>
    <definedName name="FDD_132_5" hidden="1">"U32508"</definedName>
    <definedName name="FDD_132_6" hidden="1">"U32873"</definedName>
    <definedName name="FDD_132_7" hidden="1">"U33238"</definedName>
    <definedName name="FDD_132_8" hidden="1">"U33603"</definedName>
    <definedName name="FDD_132_9" hidden="1">"U33969"</definedName>
    <definedName name="FDD_133_0" hidden="1">"A30681"</definedName>
    <definedName name="FDD_133_1" hidden="1">"A31047"</definedName>
    <definedName name="FDD_133_10" hidden="1">"A34334"</definedName>
    <definedName name="FDD_133_11" hidden="1">"A34699"</definedName>
    <definedName name="FDD_133_12" hidden="1">"A35064"</definedName>
    <definedName name="FDD_133_13" hidden="1">"A35430"</definedName>
    <definedName name="FDD_133_14" hidden="1">"A35795"</definedName>
    <definedName name="FDD_133_2" hidden="1">"A31412"</definedName>
    <definedName name="FDD_133_3" hidden="1">"A31777"</definedName>
    <definedName name="FDD_133_4" hidden="1">"A32142"</definedName>
    <definedName name="FDD_133_5" hidden="1">"A32508"</definedName>
    <definedName name="FDD_133_6" hidden="1">"A32873"</definedName>
    <definedName name="FDD_133_7" hidden="1">"A33238"</definedName>
    <definedName name="FDD_133_8" hidden="1">"A33603"</definedName>
    <definedName name="FDD_133_9" hidden="1">"A33969"</definedName>
    <definedName name="FDD_134_0" hidden="1">"A30681"</definedName>
    <definedName name="FDD_134_1" hidden="1">"A31047"</definedName>
    <definedName name="FDD_134_10" hidden="1">"A34334"</definedName>
    <definedName name="FDD_134_11" hidden="1">"A34699"</definedName>
    <definedName name="FDD_134_12" hidden="1">"A35064"</definedName>
    <definedName name="FDD_134_13" hidden="1">"A35430"</definedName>
    <definedName name="FDD_134_14" hidden="1">"A35795"</definedName>
    <definedName name="FDD_134_2" hidden="1">"A31412"</definedName>
    <definedName name="FDD_134_3" hidden="1">"A31777"</definedName>
    <definedName name="FDD_134_4" hidden="1">"A32142"</definedName>
    <definedName name="FDD_134_5" hidden="1">"A32508"</definedName>
    <definedName name="FDD_134_6" hidden="1">"A32873"</definedName>
    <definedName name="FDD_134_7" hidden="1">"A33238"</definedName>
    <definedName name="FDD_134_8" hidden="1">"A33603"</definedName>
    <definedName name="FDD_134_9" hidden="1">"A33969"</definedName>
    <definedName name="FDD_135_0" hidden="1">"A30681"</definedName>
    <definedName name="FDD_135_1" hidden="1">"A31047"</definedName>
    <definedName name="FDD_135_10" hidden="1">"A34334"</definedName>
    <definedName name="FDD_135_11" hidden="1">"A34699"</definedName>
    <definedName name="FDD_135_12" hidden="1">"A35064"</definedName>
    <definedName name="FDD_135_13" hidden="1">"A35430"</definedName>
    <definedName name="FDD_135_14" hidden="1">"A35795"</definedName>
    <definedName name="FDD_135_2" hidden="1">"A31412"</definedName>
    <definedName name="FDD_135_3" hidden="1">"A31777"</definedName>
    <definedName name="FDD_135_4" hidden="1">"A32142"</definedName>
    <definedName name="FDD_135_5" hidden="1">"A32508"</definedName>
    <definedName name="FDD_135_6" hidden="1">"A32873"</definedName>
    <definedName name="FDD_135_7" hidden="1">"A33238"</definedName>
    <definedName name="FDD_135_8" hidden="1">"A33603"</definedName>
    <definedName name="FDD_135_9" hidden="1">"A33969"</definedName>
    <definedName name="FDD_136_0" hidden="1">"A30681"</definedName>
    <definedName name="FDD_136_1" hidden="1">"A31047"</definedName>
    <definedName name="FDD_136_10" hidden="1">"A34334"</definedName>
    <definedName name="FDD_136_11" hidden="1">"A34699"</definedName>
    <definedName name="FDD_136_12" hidden="1">"A35064"</definedName>
    <definedName name="FDD_136_13" hidden="1">"A35430"</definedName>
    <definedName name="FDD_136_14" hidden="1">"A35795"</definedName>
    <definedName name="FDD_136_2" hidden="1">"A31412"</definedName>
    <definedName name="FDD_136_3" hidden="1">"A31777"</definedName>
    <definedName name="FDD_136_4" hidden="1">"A32142"</definedName>
    <definedName name="FDD_136_5" hidden="1">"A32508"</definedName>
    <definedName name="FDD_136_6" hidden="1">"A32873"</definedName>
    <definedName name="FDD_136_7" hidden="1">"A33238"</definedName>
    <definedName name="FDD_136_8" hidden="1">"A33603"</definedName>
    <definedName name="FDD_136_9" hidden="1">"A33969"</definedName>
    <definedName name="FDD_137_0" hidden="1">"A30681"</definedName>
    <definedName name="FDD_137_1" hidden="1">"A31047"</definedName>
    <definedName name="FDD_137_10" hidden="1">"A34334"</definedName>
    <definedName name="FDD_137_11" hidden="1">"A34699"</definedName>
    <definedName name="FDD_137_12" hidden="1">"A35064"</definedName>
    <definedName name="FDD_137_13" hidden="1">"A35430"</definedName>
    <definedName name="FDD_137_14" hidden="1">"A35795"</definedName>
    <definedName name="FDD_137_2" hidden="1">"A31412"</definedName>
    <definedName name="FDD_137_3" hidden="1">"A31777"</definedName>
    <definedName name="FDD_137_4" hidden="1">"A32142"</definedName>
    <definedName name="FDD_137_5" hidden="1">"A32508"</definedName>
    <definedName name="FDD_137_6" hidden="1">"A32873"</definedName>
    <definedName name="FDD_137_7" hidden="1">"A33238"</definedName>
    <definedName name="FDD_137_8" hidden="1">"A33603"</definedName>
    <definedName name="FDD_137_9" hidden="1">"A33969"</definedName>
    <definedName name="FDD_138_0" hidden="1">"A30681"</definedName>
    <definedName name="FDD_138_1" hidden="1">"A31047"</definedName>
    <definedName name="FDD_138_10" hidden="1">"A34334"</definedName>
    <definedName name="FDD_138_11" hidden="1">"A34699"</definedName>
    <definedName name="FDD_138_12" hidden="1">"A35064"</definedName>
    <definedName name="FDD_138_13" hidden="1">"A35430"</definedName>
    <definedName name="FDD_138_14" hidden="1">"A35795"</definedName>
    <definedName name="FDD_138_2" hidden="1">"A31412"</definedName>
    <definedName name="FDD_138_3" hidden="1">"A31777"</definedName>
    <definedName name="FDD_138_4" hidden="1">"A32142"</definedName>
    <definedName name="FDD_138_5" hidden="1">"A32508"</definedName>
    <definedName name="FDD_138_6" hidden="1">"A32873"</definedName>
    <definedName name="FDD_138_7" hidden="1">"A33238"</definedName>
    <definedName name="FDD_138_8" hidden="1">"A33603"</definedName>
    <definedName name="FDD_138_9" hidden="1">"A33969"</definedName>
    <definedName name="FDD_139_0" hidden="1">"A30681"</definedName>
    <definedName name="FDD_139_1" hidden="1">"A31047"</definedName>
    <definedName name="FDD_139_10" hidden="1">"U34334"</definedName>
    <definedName name="FDD_139_11" hidden="1">"U34699"</definedName>
    <definedName name="FDD_139_12" hidden="1">"U35064"</definedName>
    <definedName name="FDD_139_13" hidden="1">"U35430"</definedName>
    <definedName name="FDD_139_14" hidden="1">"U35795"</definedName>
    <definedName name="FDD_139_2" hidden="1">"A31412"</definedName>
    <definedName name="FDD_139_3" hidden="1">"U31777"</definedName>
    <definedName name="FDD_139_4" hidden="1">"U32142"</definedName>
    <definedName name="FDD_139_5" hidden="1">"U32508"</definedName>
    <definedName name="FDD_139_6" hidden="1">"U32873"</definedName>
    <definedName name="FDD_139_7" hidden="1">"U33238"</definedName>
    <definedName name="FDD_139_8" hidden="1">"U33603"</definedName>
    <definedName name="FDD_139_9" hidden="1">"U33969"</definedName>
    <definedName name="FDD_14_0" hidden="1">"A25569"</definedName>
    <definedName name="FDD_140_0" hidden="1">"A25569"</definedName>
    <definedName name="FDD_141_0" hidden="1">"A30681"</definedName>
    <definedName name="FDD_141_1" hidden="1">"A31047"</definedName>
    <definedName name="FDD_141_10" hidden="1">"A34334"</definedName>
    <definedName name="FDD_141_11" hidden="1">"A34699"</definedName>
    <definedName name="FDD_141_12" hidden="1">"A35064"</definedName>
    <definedName name="FDD_141_13" hidden="1">"A35430"</definedName>
    <definedName name="FDD_141_14" hidden="1">"A35795"</definedName>
    <definedName name="FDD_141_2" hidden="1">"A31412"</definedName>
    <definedName name="FDD_141_3" hidden="1">"A31777"</definedName>
    <definedName name="FDD_141_4" hidden="1">"A32142"</definedName>
    <definedName name="FDD_141_5" hidden="1">"A32508"</definedName>
    <definedName name="FDD_141_6" hidden="1">"A32873"</definedName>
    <definedName name="FDD_141_7" hidden="1">"A33238"</definedName>
    <definedName name="FDD_141_8" hidden="1">"A33603"</definedName>
    <definedName name="FDD_141_9" hidden="1">"A33969"</definedName>
    <definedName name="FDD_142_0" hidden="1">"A30681"</definedName>
    <definedName name="FDD_142_1" hidden="1">"A31047"</definedName>
    <definedName name="FDD_142_10" hidden="1">"A34334"</definedName>
    <definedName name="FDD_142_11" hidden="1">"A34699"</definedName>
    <definedName name="FDD_142_12" hidden="1">"A35064"</definedName>
    <definedName name="FDD_142_13" hidden="1">"A35430"</definedName>
    <definedName name="FDD_142_14" hidden="1">"A35795"</definedName>
    <definedName name="FDD_142_2" hidden="1">"A31412"</definedName>
    <definedName name="FDD_142_3" hidden="1">"A31777"</definedName>
    <definedName name="FDD_142_4" hidden="1">"A32142"</definedName>
    <definedName name="FDD_142_5" hidden="1">"A32508"</definedName>
    <definedName name="FDD_142_6" hidden="1">"A32873"</definedName>
    <definedName name="FDD_142_7" hidden="1">"A33238"</definedName>
    <definedName name="FDD_142_8" hidden="1">"A33603"</definedName>
    <definedName name="FDD_142_9" hidden="1">"A33969"</definedName>
    <definedName name="FDD_143_0" hidden="1">"A30681"</definedName>
    <definedName name="FDD_143_1" hidden="1">"A31047"</definedName>
    <definedName name="FDD_143_10" hidden="1">"A34334"</definedName>
    <definedName name="FDD_143_11" hidden="1">"A34699"</definedName>
    <definedName name="FDD_143_12" hidden="1">"A35064"</definedName>
    <definedName name="FDD_143_13" hidden="1">"A35430"</definedName>
    <definedName name="FDD_143_14" hidden="1">"A35795"</definedName>
    <definedName name="FDD_143_2" hidden="1">"A31412"</definedName>
    <definedName name="FDD_143_3" hidden="1">"A31777"</definedName>
    <definedName name="FDD_143_4" hidden="1">"A32142"</definedName>
    <definedName name="FDD_143_5" hidden="1">"A32508"</definedName>
    <definedName name="FDD_143_6" hidden="1">"A32873"</definedName>
    <definedName name="FDD_143_7" hidden="1">"A33238"</definedName>
    <definedName name="FDD_143_8" hidden="1">"A33603"</definedName>
    <definedName name="FDD_143_9" hidden="1">"A33969"</definedName>
    <definedName name="FDD_144_0" hidden="1">"A30681"</definedName>
    <definedName name="FDD_144_1" hidden="1">"A31047"</definedName>
    <definedName name="FDD_144_10" hidden="1">"A34334"</definedName>
    <definedName name="FDD_144_11" hidden="1">"A34699"</definedName>
    <definedName name="FDD_144_12" hidden="1">"A35064"</definedName>
    <definedName name="FDD_144_13" hidden="1">"A35430"</definedName>
    <definedName name="FDD_144_14" hidden="1">"A35795"</definedName>
    <definedName name="FDD_144_2" hidden="1">"A31412"</definedName>
    <definedName name="FDD_144_3" hidden="1">"A31777"</definedName>
    <definedName name="FDD_144_4" hidden="1">"A32142"</definedName>
    <definedName name="FDD_144_5" hidden="1">"A32508"</definedName>
    <definedName name="FDD_144_6" hidden="1">"A32873"</definedName>
    <definedName name="FDD_144_7" hidden="1">"A33238"</definedName>
    <definedName name="FDD_144_8" hidden="1">"A33603"</definedName>
    <definedName name="FDD_144_9" hidden="1">"A33969"</definedName>
    <definedName name="FDD_145_0" hidden="1">"A30681"</definedName>
    <definedName name="FDD_145_1" hidden="1">"A31047"</definedName>
    <definedName name="FDD_145_10" hidden="1">"A34334"</definedName>
    <definedName name="FDD_145_11" hidden="1">"A34699"</definedName>
    <definedName name="FDD_145_12" hidden="1">"A35064"</definedName>
    <definedName name="FDD_145_13" hidden="1">"A35430"</definedName>
    <definedName name="FDD_145_14" hidden="1">"A35795"</definedName>
    <definedName name="FDD_145_2" hidden="1">"A31412"</definedName>
    <definedName name="FDD_145_3" hidden="1">"A31777"</definedName>
    <definedName name="FDD_145_4" hidden="1">"A32142"</definedName>
    <definedName name="FDD_145_5" hidden="1">"A32508"</definedName>
    <definedName name="FDD_145_6" hidden="1">"A32873"</definedName>
    <definedName name="FDD_145_7" hidden="1">"A33238"</definedName>
    <definedName name="FDD_145_8" hidden="1">"A33603"</definedName>
    <definedName name="FDD_145_9" hidden="1">"A33969"</definedName>
    <definedName name="FDD_146_0" hidden="1">"A30681"</definedName>
    <definedName name="FDD_146_1" hidden="1">"A31047"</definedName>
    <definedName name="FDD_146_10" hidden="1">"A34334"</definedName>
    <definedName name="FDD_146_11" hidden="1">"A34699"</definedName>
    <definedName name="FDD_146_12" hidden="1">"A35064"</definedName>
    <definedName name="FDD_146_13" hidden="1">"A35430"</definedName>
    <definedName name="FDD_146_14" hidden="1">"A35795"</definedName>
    <definedName name="FDD_146_2" hidden="1">"A31412"</definedName>
    <definedName name="FDD_146_3" hidden="1">"A31777"</definedName>
    <definedName name="FDD_146_4" hidden="1">"A32142"</definedName>
    <definedName name="FDD_146_5" hidden="1">"A32508"</definedName>
    <definedName name="FDD_146_6" hidden="1">"A32873"</definedName>
    <definedName name="FDD_146_7" hidden="1">"A33238"</definedName>
    <definedName name="FDD_146_8" hidden="1">"A33603"</definedName>
    <definedName name="FDD_146_9" hidden="1">"A33969"</definedName>
    <definedName name="FDD_147_0" hidden="1">"U30681"</definedName>
    <definedName name="FDD_147_1" hidden="1">"U31047"</definedName>
    <definedName name="FDD_147_10" hidden="1">"U34334"</definedName>
    <definedName name="FDD_147_11" hidden="1">"U34699"</definedName>
    <definedName name="FDD_147_12" hidden="1">"U35064"</definedName>
    <definedName name="FDD_147_13" hidden="1">"U35430"</definedName>
    <definedName name="FDD_147_14" hidden="1">"U35795"</definedName>
    <definedName name="FDD_147_2" hidden="1">"U31412"</definedName>
    <definedName name="FDD_147_3" hidden="1">"U31777"</definedName>
    <definedName name="FDD_147_4" hidden="1">"U32142"</definedName>
    <definedName name="FDD_147_5" hidden="1">"U32508"</definedName>
    <definedName name="FDD_147_6" hidden="1">"U32873"</definedName>
    <definedName name="FDD_147_7" hidden="1">"U33238"</definedName>
    <definedName name="FDD_147_8" hidden="1">"U33603"</definedName>
    <definedName name="FDD_147_9" hidden="1">"U33969"</definedName>
    <definedName name="FDD_148_0" hidden="1">"A30681"</definedName>
    <definedName name="FDD_148_1" hidden="1">"A31047"</definedName>
    <definedName name="FDD_148_10" hidden="1">"A34334"</definedName>
    <definedName name="FDD_148_11" hidden="1">"A34699"</definedName>
    <definedName name="FDD_148_12" hidden="1">"A35064"</definedName>
    <definedName name="FDD_148_13" hidden="1">"A35430"</definedName>
    <definedName name="FDD_148_14" hidden="1">"A35795"</definedName>
    <definedName name="FDD_148_2" hidden="1">"A31412"</definedName>
    <definedName name="FDD_148_3" hidden="1">"A31777"</definedName>
    <definedName name="FDD_148_4" hidden="1">"A32142"</definedName>
    <definedName name="FDD_148_5" hidden="1">"A32508"</definedName>
    <definedName name="FDD_148_6" hidden="1">"A32873"</definedName>
    <definedName name="FDD_148_7" hidden="1">"A33238"</definedName>
    <definedName name="FDD_148_8" hidden="1">"A33603"</definedName>
    <definedName name="FDD_148_9" hidden="1">"A33969"</definedName>
    <definedName name="FDD_149_0" hidden="1">"U30681"</definedName>
    <definedName name="FDD_149_1" hidden="1">"U31047"</definedName>
    <definedName name="FDD_149_10" hidden="1">"U34334"</definedName>
    <definedName name="FDD_149_11" hidden="1">"U34699"</definedName>
    <definedName name="FDD_149_12" hidden="1">"U35064"</definedName>
    <definedName name="FDD_149_13" hidden="1">"U35430"</definedName>
    <definedName name="FDD_149_14" hidden="1">"A35795"</definedName>
    <definedName name="FDD_149_2" hidden="1">"U31412"</definedName>
    <definedName name="FDD_149_3" hidden="1">"U31777"</definedName>
    <definedName name="FDD_149_4" hidden="1">"U32142"</definedName>
    <definedName name="FDD_149_5" hidden="1">"U32508"</definedName>
    <definedName name="FDD_149_6" hidden="1">"U32873"</definedName>
    <definedName name="FDD_149_7" hidden="1">"U33238"</definedName>
    <definedName name="FDD_149_8" hidden="1">"U33603"</definedName>
    <definedName name="FDD_149_9" hidden="1">"U33969"</definedName>
    <definedName name="FDD_15_0" hidden="1">"A25569"</definedName>
    <definedName name="FDD_151_0" hidden="1">"A30681"</definedName>
    <definedName name="FDD_151_1" hidden="1">"A31047"</definedName>
    <definedName name="FDD_151_10" hidden="1">"A34334"</definedName>
    <definedName name="FDD_151_11" hidden="1">"A34699"</definedName>
    <definedName name="FDD_151_12" hidden="1">"A35064"</definedName>
    <definedName name="FDD_151_13" hidden="1">"A35430"</definedName>
    <definedName name="FDD_151_14" hidden="1">"A35795"</definedName>
    <definedName name="FDD_151_2" hidden="1">"A31412"</definedName>
    <definedName name="FDD_151_3" hidden="1">"A31777"</definedName>
    <definedName name="FDD_151_4" hidden="1">"A32142"</definedName>
    <definedName name="FDD_151_5" hidden="1">"A32508"</definedName>
    <definedName name="FDD_151_6" hidden="1">"A32873"</definedName>
    <definedName name="FDD_151_7" hidden="1">"A33238"</definedName>
    <definedName name="FDD_151_8" hidden="1">"A33603"</definedName>
    <definedName name="FDD_151_9" hidden="1">"A33969"</definedName>
    <definedName name="FDD_152_0" hidden="1">"A30681"</definedName>
    <definedName name="FDD_152_1" hidden="1">"A31047"</definedName>
    <definedName name="FDD_152_10" hidden="1">"A34334"</definedName>
    <definedName name="FDD_152_11" hidden="1">"A34699"</definedName>
    <definedName name="FDD_152_12" hidden="1">"A35064"</definedName>
    <definedName name="FDD_152_13" hidden="1">"A35430"</definedName>
    <definedName name="FDD_152_14" hidden="1">"A35795"</definedName>
    <definedName name="FDD_152_15" hidden="1">"E36160"</definedName>
    <definedName name="FDD_152_2" hidden="1">"A31412"</definedName>
    <definedName name="FDD_152_3" hidden="1">"A31777"</definedName>
    <definedName name="FDD_152_4" hidden="1">"A32142"</definedName>
    <definedName name="FDD_152_5" hidden="1">"A32508"</definedName>
    <definedName name="FDD_152_6" hidden="1">"A32873"</definedName>
    <definedName name="FDD_152_7" hidden="1">"A33238"</definedName>
    <definedName name="FDD_152_8" hidden="1">"A33603"</definedName>
    <definedName name="FDD_152_9" hidden="1">"A33969"</definedName>
    <definedName name="FDD_153_0" hidden="1">"A30681"</definedName>
    <definedName name="FDD_153_1" hidden="1">"A31047"</definedName>
    <definedName name="FDD_153_10" hidden="1">"A34334"</definedName>
    <definedName name="FDD_153_11" hidden="1">"A34699"</definedName>
    <definedName name="FDD_153_12" hidden="1">"A35064"</definedName>
    <definedName name="FDD_153_13" hidden="1">"A35430"</definedName>
    <definedName name="FDD_153_14" hidden="1">"A35795"</definedName>
    <definedName name="FDD_153_2" hidden="1">"A31412"</definedName>
    <definedName name="FDD_153_3" hidden="1">"A31777"</definedName>
    <definedName name="FDD_153_4" hidden="1">"A32142"</definedName>
    <definedName name="FDD_153_5" hidden="1">"A32508"</definedName>
    <definedName name="FDD_153_6" hidden="1">"A32873"</definedName>
    <definedName name="FDD_153_7" hidden="1">"A33238"</definedName>
    <definedName name="FDD_153_8" hidden="1">"A33603"</definedName>
    <definedName name="FDD_153_9" hidden="1">"A33969"</definedName>
    <definedName name="FDD_154_0" hidden="1">"A30681"</definedName>
    <definedName name="FDD_154_1" hidden="1">"A31047"</definedName>
    <definedName name="FDD_154_10" hidden="1">"A34334"</definedName>
    <definedName name="FDD_154_11" hidden="1">"A34699"</definedName>
    <definedName name="FDD_154_12" hidden="1">"A35064"</definedName>
    <definedName name="FDD_154_13" hidden="1">"A35430"</definedName>
    <definedName name="FDD_154_14" hidden="1">"A35795"</definedName>
    <definedName name="FDD_154_2" hidden="1">"A31412"</definedName>
    <definedName name="FDD_154_3" hidden="1">"A31777"</definedName>
    <definedName name="FDD_154_4" hidden="1">"A32142"</definedName>
    <definedName name="FDD_154_5" hidden="1">"A32508"</definedName>
    <definedName name="FDD_154_6" hidden="1">"A32873"</definedName>
    <definedName name="FDD_154_7" hidden="1">"A33238"</definedName>
    <definedName name="FDD_154_8" hidden="1">"A33603"</definedName>
    <definedName name="FDD_154_9" hidden="1">"A33969"</definedName>
    <definedName name="FDD_155_0" hidden="1">"A25569"</definedName>
    <definedName name="FDD_156_0" hidden="1">"A30681"</definedName>
    <definedName name="FDD_156_1" hidden="1">"A31047"</definedName>
    <definedName name="FDD_156_10" hidden="1">"A34334"</definedName>
    <definedName name="FDD_156_11" hidden="1">"A34699"</definedName>
    <definedName name="FDD_156_12" hidden="1">"A35064"</definedName>
    <definedName name="FDD_156_13" hidden="1">"A35430"</definedName>
    <definedName name="FDD_156_14" hidden="1">"A35795"</definedName>
    <definedName name="FDD_156_15" hidden="1">"E36160"</definedName>
    <definedName name="FDD_156_2" hidden="1">"A31412"</definedName>
    <definedName name="FDD_156_3" hidden="1">"A31777"</definedName>
    <definedName name="FDD_156_4" hidden="1">"A32142"</definedName>
    <definedName name="FDD_156_5" hidden="1">"A32508"</definedName>
    <definedName name="FDD_156_6" hidden="1">"A32873"</definedName>
    <definedName name="FDD_156_7" hidden="1">"A33238"</definedName>
    <definedName name="FDD_156_8" hidden="1">"A33603"</definedName>
    <definedName name="FDD_156_9" hidden="1">"A33969"</definedName>
    <definedName name="FDD_157_0" hidden="1">"A30681"</definedName>
    <definedName name="FDD_157_1" hidden="1">"A31047"</definedName>
    <definedName name="FDD_157_10" hidden="1">"A34334"</definedName>
    <definedName name="FDD_157_11" hidden="1">"A34699"</definedName>
    <definedName name="FDD_157_12" hidden="1">"A35064"</definedName>
    <definedName name="FDD_157_13" hidden="1">"A35430"</definedName>
    <definedName name="FDD_157_14" hidden="1">"A35795"</definedName>
    <definedName name="FDD_157_2" hidden="1">"A31412"</definedName>
    <definedName name="FDD_157_3" hidden="1">"A31777"</definedName>
    <definedName name="FDD_157_4" hidden="1">"A32142"</definedName>
    <definedName name="FDD_157_5" hidden="1">"A32508"</definedName>
    <definedName name="FDD_157_6" hidden="1">"A32873"</definedName>
    <definedName name="FDD_157_7" hidden="1">"A33238"</definedName>
    <definedName name="FDD_157_8" hidden="1">"A33603"</definedName>
    <definedName name="FDD_157_9" hidden="1">"A33969"</definedName>
    <definedName name="FDD_158_0" hidden="1">"A30681"</definedName>
    <definedName name="FDD_158_1" hidden="1">"A31047"</definedName>
    <definedName name="FDD_158_10" hidden="1">"A34334"</definedName>
    <definedName name="FDD_158_11" hidden="1">"A34699"</definedName>
    <definedName name="FDD_158_12" hidden="1">"A35064"</definedName>
    <definedName name="FDD_158_13" hidden="1">"A35430"</definedName>
    <definedName name="FDD_158_14" hidden="1">"A35795"</definedName>
    <definedName name="FDD_158_15" hidden="1">"E36160"</definedName>
    <definedName name="FDD_158_2" hidden="1">"A31412"</definedName>
    <definedName name="FDD_158_3" hidden="1">"A31777"</definedName>
    <definedName name="FDD_158_4" hidden="1">"A32142"</definedName>
    <definedName name="FDD_158_5" hidden="1">"A32508"</definedName>
    <definedName name="FDD_158_6" hidden="1">"A32873"</definedName>
    <definedName name="FDD_158_7" hidden="1">"A33238"</definedName>
    <definedName name="FDD_158_8" hidden="1">"A33603"</definedName>
    <definedName name="FDD_158_9" hidden="1">"A33969"</definedName>
    <definedName name="FDD_159_0" hidden="1">"A30681"</definedName>
    <definedName name="FDD_159_1" hidden="1">"A31047"</definedName>
    <definedName name="FDD_159_10" hidden="1">"A34334"</definedName>
    <definedName name="FDD_159_11" hidden="1">"A34699"</definedName>
    <definedName name="FDD_159_12" hidden="1">"A35064"</definedName>
    <definedName name="FDD_159_13" hidden="1">"A35430"</definedName>
    <definedName name="FDD_159_14" hidden="1">"A35795"</definedName>
    <definedName name="FDD_159_2" hidden="1">"A31412"</definedName>
    <definedName name="FDD_159_3" hidden="1">"A31777"</definedName>
    <definedName name="FDD_159_4" hidden="1">"A32142"</definedName>
    <definedName name="FDD_159_5" hidden="1">"A32508"</definedName>
    <definedName name="FDD_159_6" hidden="1">"A32873"</definedName>
    <definedName name="FDD_159_7" hidden="1">"A33238"</definedName>
    <definedName name="FDD_159_8" hidden="1">"A33603"</definedName>
    <definedName name="FDD_159_9" hidden="1">"A33969"</definedName>
    <definedName name="FDD_16_0" hidden="1">"A25569"</definedName>
    <definedName name="FDD_160_0" hidden="1">"A30681"</definedName>
    <definedName name="FDD_160_1" hidden="1">"A31047"</definedName>
    <definedName name="FDD_160_10" hidden="1">"A34334"</definedName>
    <definedName name="FDD_160_11" hidden="1">"A34699"</definedName>
    <definedName name="FDD_160_12" hidden="1">"A35064"</definedName>
    <definedName name="FDD_160_13" hidden="1">"A35430"</definedName>
    <definedName name="FDD_160_14" hidden="1">"A35795"</definedName>
    <definedName name="FDD_160_15" hidden="1">"E36160"</definedName>
    <definedName name="FDD_160_2" hidden="1">"A31412"</definedName>
    <definedName name="FDD_160_3" hidden="1">"A31777"</definedName>
    <definedName name="FDD_160_4" hidden="1">"A32142"</definedName>
    <definedName name="FDD_160_5" hidden="1">"A32508"</definedName>
    <definedName name="FDD_160_6" hidden="1">"A32873"</definedName>
    <definedName name="FDD_160_7" hidden="1">"A33238"</definedName>
    <definedName name="FDD_160_8" hidden="1">"A33603"</definedName>
    <definedName name="FDD_160_9" hidden="1">"A33969"</definedName>
    <definedName name="FDD_161_0" hidden="1">"A30681"</definedName>
    <definedName name="FDD_161_1" hidden="1">"A31047"</definedName>
    <definedName name="FDD_161_10" hidden="1">"A34334"</definedName>
    <definedName name="FDD_161_11" hidden="1">"A34699"</definedName>
    <definedName name="FDD_161_12" hidden="1">"A35064"</definedName>
    <definedName name="FDD_161_13" hidden="1">"A35430"</definedName>
    <definedName name="FDD_161_14" hidden="1">"A35795"</definedName>
    <definedName name="FDD_161_2" hidden="1">"A31412"</definedName>
    <definedName name="FDD_161_3" hidden="1">"A31777"</definedName>
    <definedName name="FDD_161_4" hidden="1">"A32142"</definedName>
    <definedName name="FDD_161_5" hidden="1">"A32508"</definedName>
    <definedName name="FDD_161_6" hidden="1">"A32873"</definedName>
    <definedName name="FDD_161_7" hidden="1">"A33238"</definedName>
    <definedName name="FDD_161_8" hidden="1">"A33603"</definedName>
    <definedName name="FDD_161_9" hidden="1">"A33969"</definedName>
    <definedName name="FDD_162_0" hidden="1">"A30681"</definedName>
    <definedName name="FDD_162_1" hidden="1">"A31047"</definedName>
    <definedName name="FDD_162_10" hidden="1">"A34334"</definedName>
    <definedName name="FDD_162_11" hidden="1">"A34699"</definedName>
    <definedName name="FDD_162_12" hidden="1">"A35064"</definedName>
    <definedName name="FDD_162_13" hidden="1">"A35430"</definedName>
    <definedName name="FDD_162_14" hidden="1">"A35795"</definedName>
    <definedName name="FDD_162_2" hidden="1">"A31412"</definedName>
    <definedName name="FDD_162_3" hidden="1">"A31777"</definedName>
    <definedName name="FDD_162_4" hidden="1">"A32142"</definedName>
    <definedName name="FDD_162_5" hidden="1">"A32508"</definedName>
    <definedName name="FDD_162_6" hidden="1">"A32873"</definedName>
    <definedName name="FDD_162_7" hidden="1">"A33238"</definedName>
    <definedName name="FDD_162_8" hidden="1">"A33603"</definedName>
    <definedName name="FDD_162_9" hidden="1">"A33969"</definedName>
    <definedName name="FDD_163_0" hidden="1">"A30681"</definedName>
    <definedName name="FDD_163_1" hidden="1">"A31047"</definedName>
    <definedName name="FDD_163_10" hidden="1">"A34334"</definedName>
    <definedName name="FDD_163_11" hidden="1">"A34699"</definedName>
    <definedName name="FDD_163_12" hidden="1">"A35064"</definedName>
    <definedName name="FDD_163_13" hidden="1">"A35430"</definedName>
    <definedName name="FDD_163_14" hidden="1">"A35795"</definedName>
    <definedName name="FDD_163_2" hidden="1">"A31412"</definedName>
    <definedName name="FDD_163_3" hidden="1">"A31777"</definedName>
    <definedName name="FDD_163_4" hidden="1">"A32142"</definedName>
    <definedName name="FDD_163_5" hidden="1">"A32508"</definedName>
    <definedName name="FDD_163_6" hidden="1">"A32873"</definedName>
    <definedName name="FDD_163_7" hidden="1">"A33238"</definedName>
    <definedName name="FDD_163_8" hidden="1">"A33603"</definedName>
    <definedName name="FDD_163_9" hidden="1">"A33969"</definedName>
    <definedName name="FDD_164_0" hidden="1">"A25569"</definedName>
    <definedName name="FDD_165_0" hidden="1">"A30681"</definedName>
    <definedName name="FDD_165_1" hidden="1">"A31047"</definedName>
    <definedName name="FDD_165_10" hidden="1">"A34334"</definedName>
    <definedName name="FDD_165_11" hidden="1">"A34699"</definedName>
    <definedName name="FDD_165_12" hidden="1">"A35064"</definedName>
    <definedName name="FDD_165_13" hidden="1">"A35430"</definedName>
    <definedName name="FDD_165_14" hidden="1">"A35795"</definedName>
    <definedName name="FDD_165_2" hidden="1">"A31412"</definedName>
    <definedName name="FDD_165_3" hidden="1">"A31777"</definedName>
    <definedName name="FDD_165_4" hidden="1">"A32142"</definedName>
    <definedName name="FDD_165_5" hidden="1">"A32508"</definedName>
    <definedName name="FDD_165_6" hidden="1">"A32873"</definedName>
    <definedName name="FDD_165_7" hidden="1">"A33238"</definedName>
    <definedName name="FDD_165_8" hidden="1">"A33603"</definedName>
    <definedName name="FDD_165_9" hidden="1">"A33969"</definedName>
    <definedName name="FDD_166_0" hidden="1">"A30681"</definedName>
    <definedName name="FDD_166_1" hidden="1">"A31047"</definedName>
    <definedName name="FDD_166_10" hidden="1">"A34334"</definedName>
    <definedName name="FDD_166_11" hidden="1">"A34699"</definedName>
    <definedName name="FDD_166_12" hidden="1">"A35064"</definedName>
    <definedName name="FDD_166_13" hidden="1">"A35430"</definedName>
    <definedName name="FDD_166_14" hidden="1">"A35795"</definedName>
    <definedName name="FDD_166_2" hidden="1">"A31412"</definedName>
    <definedName name="FDD_166_3" hidden="1">"A31777"</definedName>
    <definedName name="FDD_166_4" hidden="1">"A32142"</definedName>
    <definedName name="FDD_166_5" hidden="1">"A32508"</definedName>
    <definedName name="FDD_166_6" hidden="1">"A32873"</definedName>
    <definedName name="FDD_166_7" hidden="1">"A33238"</definedName>
    <definedName name="FDD_166_8" hidden="1">"A33603"</definedName>
    <definedName name="FDD_166_9" hidden="1">"A33969"</definedName>
    <definedName name="FDD_167_0" hidden="1">"A30681"</definedName>
    <definedName name="FDD_167_1" hidden="1">"A31047"</definedName>
    <definedName name="FDD_167_10" hidden="1">"A34334"</definedName>
    <definedName name="FDD_167_11" hidden="1">"A34699"</definedName>
    <definedName name="FDD_167_12" hidden="1">"A35064"</definedName>
    <definedName name="FDD_167_13" hidden="1">"A35430"</definedName>
    <definedName name="FDD_167_14" hidden="1">"A35795"</definedName>
    <definedName name="FDD_167_2" hidden="1">"A31412"</definedName>
    <definedName name="FDD_167_3" hidden="1">"A31777"</definedName>
    <definedName name="FDD_167_4" hidden="1">"A32142"</definedName>
    <definedName name="FDD_167_5" hidden="1">"A32508"</definedName>
    <definedName name="FDD_167_6" hidden="1">"A32873"</definedName>
    <definedName name="FDD_167_7" hidden="1">"A33238"</definedName>
    <definedName name="FDD_167_8" hidden="1">"A33603"</definedName>
    <definedName name="FDD_167_9" hidden="1">"A33969"</definedName>
    <definedName name="FDD_168_0" hidden="1">"E36160"</definedName>
    <definedName name="FDD_168_1" hidden="1">"E36525"</definedName>
    <definedName name="FDD_168_2" hidden="1">"E36891"</definedName>
    <definedName name="FDD_169_0" hidden="1">"A30681"</definedName>
    <definedName name="FDD_169_1" hidden="1">"A31047"</definedName>
    <definedName name="FDD_169_10" hidden="1">"A34334"</definedName>
    <definedName name="FDD_169_11" hidden="1">"A34699"</definedName>
    <definedName name="FDD_169_12" hidden="1">"A35064"</definedName>
    <definedName name="FDD_169_13" hidden="1">"A35430"</definedName>
    <definedName name="FDD_169_14" hidden="1">"A35795"</definedName>
    <definedName name="FDD_169_2" hidden="1">"A31412"</definedName>
    <definedName name="FDD_169_3" hidden="1">"A31777"</definedName>
    <definedName name="FDD_169_4" hidden="1">"A32142"</definedName>
    <definedName name="FDD_169_5" hidden="1">"A32508"</definedName>
    <definedName name="FDD_169_6" hidden="1">"A32873"</definedName>
    <definedName name="FDD_169_7" hidden="1">"A33238"</definedName>
    <definedName name="FDD_169_8" hidden="1">"A33603"</definedName>
    <definedName name="FDD_169_9" hidden="1">"A33969"</definedName>
    <definedName name="FDD_17_0" hidden="1">"A25569"</definedName>
    <definedName name="FDD_170_0" hidden="1">"A30681"</definedName>
    <definedName name="FDD_170_1" hidden="1">"A31047"</definedName>
    <definedName name="FDD_170_10" hidden="1">"A34334"</definedName>
    <definedName name="FDD_170_11" hidden="1">"A34699"</definedName>
    <definedName name="FDD_170_12" hidden="1">"A35064"</definedName>
    <definedName name="FDD_170_13" hidden="1">"A35430"</definedName>
    <definedName name="FDD_170_14" hidden="1">"A35795"</definedName>
    <definedName name="FDD_170_2" hidden="1">"A31412"</definedName>
    <definedName name="FDD_170_3" hidden="1">"A31777"</definedName>
    <definedName name="FDD_170_4" hidden="1">"A32142"</definedName>
    <definedName name="FDD_170_5" hidden="1">"A32508"</definedName>
    <definedName name="FDD_170_6" hidden="1">"A32873"</definedName>
    <definedName name="FDD_170_7" hidden="1">"A33238"</definedName>
    <definedName name="FDD_170_8" hidden="1">"A33603"</definedName>
    <definedName name="FDD_170_9" hidden="1">"A33969"</definedName>
    <definedName name="FDD_171_0" hidden="1">"A30681"</definedName>
    <definedName name="FDD_171_1" hidden="1">"A31047"</definedName>
    <definedName name="FDD_171_10" hidden="1">"A34334"</definedName>
    <definedName name="FDD_171_11" hidden="1">"A34699"</definedName>
    <definedName name="FDD_171_12" hidden="1">"A35064"</definedName>
    <definedName name="FDD_171_13" hidden="1">"A35430"</definedName>
    <definedName name="FDD_171_14" hidden="1">"A35795"</definedName>
    <definedName name="FDD_171_2" hidden="1">"A31412"</definedName>
    <definedName name="FDD_171_3" hidden="1">"A31777"</definedName>
    <definedName name="FDD_171_4" hidden="1">"A32142"</definedName>
    <definedName name="FDD_171_5" hidden="1">"A32508"</definedName>
    <definedName name="FDD_171_6" hidden="1">"A32873"</definedName>
    <definedName name="FDD_171_7" hidden="1">"A33238"</definedName>
    <definedName name="FDD_171_8" hidden="1">"A33603"</definedName>
    <definedName name="FDD_171_9" hidden="1">"A33969"</definedName>
    <definedName name="FDD_172_0" hidden="1">"A30681"</definedName>
    <definedName name="FDD_172_1" hidden="1">"A31047"</definedName>
    <definedName name="FDD_172_10" hidden="1">"A34334"</definedName>
    <definedName name="FDD_172_11" hidden="1">"A34699"</definedName>
    <definedName name="FDD_172_12" hidden="1">"A35064"</definedName>
    <definedName name="FDD_172_13" hidden="1">"A35430"</definedName>
    <definedName name="FDD_172_14" hidden="1">"A35795"</definedName>
    <definedName name="FDD_172_2" hidden="1">"A31412"</definedName>
    <definedName name="FDD_172_3" hidden="1">"A31777"</definedName>
    <definedName name="FDD_172_4" hidden="1">"A32142"</definedName>
    <definedName name="FDD_172_5" hidden="1">"A32508"</definedName>
    <definedName name="FDD_172_6" hidden="1">"A32873"</definedName>
    <definedName name="FDD_172_7" hidden="1">"A33238"</definedName>
    <definedName name="FDD_172_8" hidden="1">"A33603"</definedName>
    <definedName name="FDD_172_9" hidden="1">"A33969"</definedName>
    <definedName name="FDD_173_0" hidden="1">"A30681"</definedName>
    <definedName name="FDD_173_1" hidden="1">"A31047"</definedName>
    <definedName name="FDD_173_10" hidden="1">"A34334"</definedName>
    <definedName name="FDD_173_11" hidden="1">"A34699"</definedName>
    <definedName name="FDD_173_12" hidden="1">"A35064"</definedName>
    <definedName name="FDD_173_13" hidden="1">"A35430"</definedName>
    <definedName name="FDD_173_14" hidden="1">"A35795"</definedName>
    <definedName name="FDD_173_2" hidden="1">"A31412"</definedName>
    <definedName name="FDD_173_3" hidden="1">"A31777"</definedName>
    <definedName name="FDD_173_4" hidden="1">"A32142"</definedName>
    <definedName name="FDD_173_5" hidden="1">"A32508"</definedName>
    <definedName name="FDD_173_6" hidden="1">"A32873"</definedName>
    <definedName name="FDD_173_7" hidden="1">"A33238"</definedName>
    <definedName name="FDD_173_8" hidden="1">"A33603"</definedName>
    <definedName name="FDD_173_9" hidden="1">"A33969"</definedName>
    <definedName name="FDD_174_0" hidden="1">"A30681"</definedName>
    <definedName name="FDD_174_1" hidden="1">"A31047"</definedName>
    <definedName name="FDD_174_10" hidden="1">"A34334"</definedName>
    <definedName name="FDD_174_11" hidden="1">"A34699"</definedName>
    <definedName name="FDD_174_12" hidden="1">"A35064"</definedName>
    <definedName name="FDD_174_13" hidden="1">"A35430"</definedName>
    <definedName name="FDD_174_14" hidden="1">"A35795"</definedName>
    <definedName name="FDD_174_2" hidden="1">"A31412"</definedName>
    <definedName name="FDD_174_3" hidden="1">"A31777"</definedName>
    <definedName name="FDD_174_4" hidden="1">"A32142"</definedName>
    <definedName name="FDD_174_5" hidden="1">"A32508"</definedName>
    <definedName name="FDD_174_6" hidden="1">"A32873"</definedName>
    <definedName name="FDD_174_7" hidden="1">"A33238"</definedName>
    <definedName name="FDD_174_8" hidden="1">"A33603"</definedName>
    <definedName name="FDD_174_9" hidden="1">"A33969"</definedName>
    <definedName name="FDD_175_0" hidden="1">"E36160"</definedName>
    <definedName name="FDD_175_1" hidden="1">"E36525"</definedName>
    <definedName name="FDD_175_2" hidden="1">"E36891"</definedName>
    <definedName name="FDD_176_0" hidden="1">"E36160"</definedName>
    <definedName name="FDD_176_1" hidden="1">"E36525"</definedName>
    <definedName name="FDD_176_2" hidden="1">"E36891"</definedName>
    <definedName name="FDD_177_0" hidden="1">"E36160"</definedName>
    <definedName name="FDD_177_1" hidden="1">"E36525"</definedName>
    <definedName name="FDD_177_2" hidden="1">"E36891"</definedName>
    <definedName name="FDD_178_0" hidden="1">"E36160"</definedName>
    <definedName name="FDD_178_1" hidden="1">"E36525"</definedName>
    <definedName name="FDD_178_2" hidden="1">"E36891"</definedName>
    <definedName name="FDD_179_0" hidden="1">"E36160"</definedName>
    <definedName name="FDD_179_1" hidden="1">"E36525"</definedName>
    <definedName name="FDD_179_2" hidden="1">"E36891"</definedName>
    <definedName name="FDD_18_0" hidden="1">"A25569"</definedName>
    <definedName name="FDD_180_0" hidden="1">"E36160"</definedName>
    <definedName name="FDD_180_1" hidden="1">"E36525"</definedName>
    <definedName name="FDD_180_2" hidden="1">"E36891"</definedName>
    <definedName name="FDD_181_0" hidden="1">"E36160"</definedName>
    <definedName name="FDD_181_1" hidden="1">"E36525"</definedName>
    <definedName name="FDD_181_2" hidden="1">"E36891"</definedName>
    <definedName name="FDD_182_0" hidden="1">"E36160"</definedName>
    <definedName name="FDD_182_1" hidden="1">"E36525"</definedName>
    <definedName name="FDD_182_2" hidden="1">"E36891"</definedName>
    <definedName name="FDD_183_0" hidden="1">"E36160"</definedName>
    <definedName name="FDD_183_1" hidden="1">"E36525"</definedName>
    <definedName name="FDD_183_2" hidden="1">"E36891"</definedName>
    <definedName name="FDD_184_0" hidden="1">"E36160"</definedName>
    <definedName name="FDD_184_1" hidden="1">"E36525"</definedName>
    <definedName name="FDD_184_2" hidden="1">"E36891"</definedName>
    <definedName name="FDD_185_0" hidden="1">"E36160"</definedName>
    <definedName name="FDD_185_1" hidden="1">"E36525"</definedName>
    <definedName name="FDD_185_2" hidden="1">"E36891"</definedName>
    <definedName name="FDD_186_0" hidden="1">"E36160"</definedName>
    <definedName name="FDD_186_1" hidden="1">"E36525"</definedName>
    <definedName name="FDD_186_2" hidden="1">"E36891"</definedName>
    <definedName name="FDD_187_0" hidden="1">"E36160"</definedName>
    <definedName name="FDD_187_1" hidden="1">"E36525"</definedName>
    <definedName name="FDD_187_2" hidden="1">"E36891"</definedName>
    <definedName name="FDD_188_0" hidden="1">"A30681"</definedName>
    <definedName name="FDD_188_1" hidden="1">"A31047"</definedName>
    <definedName name="FDD_188_10" hidden="1">"A34334"</definedName>
    <definedName name="FDD_188_11" hidden="1">"A34699"</definedName>
    <definedName name="FDD_188_12" hidden="1">"A35064"</definedName>
    <definedName name="FDD_188_13" hidden="1">"A35430"</definedName>
    <definedName name="FDD_188_14" hidden="1">"A35795"</definedName>
    <definedName name="FDD_188_2" hidden="1">"A31412"</definedName>
    <definedName name="FDD_188_3" hidden="1">"A31777"</definedName>
    <definedName name="FDD_188_4" hidden="1">"A32142"</definedName>
    <definedName name="FDD_188_5" hidden="1">"A32508"</definedName>
    <definedName name="FDD_188_6" hidden="1">"A32873"</definedName>
    <definedName name="FDD_188_7" hidden="1">"A33238"</definedName>
    <definedName name="FDD_188_8" hidden="1">"A33603"</definedName>
    <definedName name="FDD_188_9" hidden="1">"A33969"</definedName>
    <definedName name="FDD_189_0" hidden="1">"A30681"</definedName>
    <definedName name="FDD_189_1" hidden="1">"A31047"</definedName>
    <definedName name="FDD_189_10" hidden="1">"A34334"</definedName>
    <definedName name="FDD_189_11" hidden="1">"A34699"</definedName>
    <definedName name="FDD_189_12" hidden="1">"A35064"</definedName>
    <definedName name="FDD_189_13" hidden="1">"A35430"</definedName>
    <definedName name="FDD_189_14" hidden="1">"A35795"</definedName>
    <definedName name="FDD_189_2" hidden="1">"A31412"</definedName>
    <definedName name="FDD_189_3" hidden="1">"A31777"</definedName>
    <definedName name="FDD_189_4" hidden="1">"A32142"</definedName>
    <definedName name="FDD_189_5" hidden="1">"A32508"</definedName>
    <definedName name="FDD_189_6" hidden="1">"A32873"</definedName>
    <definedName name="FDD_189_7" hidden="1">"A33238"</definedName>
    <definedName name="FDD_189_8" hidden="1">"A33603"</definedName>
    <definedName name="FDD_189_9" hidden="1">"A33969"</definedName>
    <definedName name="FDD_19_0" hidden="1">"A25569"</definedName>
    <definedName name="FDD_190_0" hidden="1">"A30681"</definedName>
    <definedName name="FDD_190_1" hidden="1">"A31047"</definedName>
    <definedName name="FDD_190_10" hidden="1">"A34334"</definedName>
    <definedName name="FDD_190_11" hidden="1">"A34699"</definedName>
    <definedName name="FDD_190_12" hidden="1">"A35064"</definedName>
    <definedName name="FDD_190_13" hidden="1">"A35430"</definedName>
    <definedName name="FDD_190_14" hidden="1">"A35795"</definedName>
    <definedName name="FDD_190_2" hidden="1">"A31412"</definedName>
    <definedName name="FDD_190_3" hidden="1">"A31777"</definedName>
    <definedName name="FDD_190_4" hidden="1">"A32142"</definedName>
    <definedName name="FDD_190_5" hidden="1">"A32508"</definedName>
    <definedName name="FDD_190_6" hidden="1">"A32873"</definedName>
    <definedName name="FDD_190_7" hidden="1">"A33238"</definedName>
    <definedName name="FDD_190_8" hidden="1">"A33603"</definedName>
    <definedName name="FDD_190_9" hidden="1">"A33969"</definedName>
    <definedName name="FDD_191_0" hidden="1">"A30681"</definedName>
    <definedName name="FDD_191_1" hidden="1">"A31047"</definedName>
    <definedName name="FDD_191_10" hidden="1">"A34334"</definedName>
    <definedName name="FDD_191_11" hidden="1">"A34699"</definedName>
    <definedName name="FDD_191_12" hidden="1">"A35064"</definedName>
    <definedName name="FDD_191_13" hidden="1">"A35430"</definedName>
    <definedName name="FDD_191_14" hidden="1">"A35795"</definedName>
    <definedName name="FDD_191_2" hidden="1">"A31412"</definedName>
    <definedName name="FDD_191_3" hidden="1">"A31777"</definedName>
    <definedName name="FDD_191_4" hidden="1">"A32142"</definedName>
    <definedName name="FDD_191_5" hidden="1">"A32508"</definedName>
    <definedName name="FDD_191_6" hidden="1">"A32873"</definedName>
    <definedName name="FDD_191_7" hidden="1">"A33238"</definedName>
    <definedName name="FDD_191_8" hidden="1">"A33603"</definedName>
    <definedName name="FDD_191_9" hidden="1">"A33969"</definedName>
    <definedName name="FDD_192_0" hidden="1">"E36160"</definedName>
    <definedName name="FDD_192_1" hidden="1">"E36525"</definedName>
    <definedName name="FDD_192_2" hidden="1">"E36891"</definedName>
    <definedName name="FDD_193_0" hidden="1">"A30681"</definedName>
    <definedName name="FDD_193_1" hidden="1">"A31047"</definedName>
    <definedName name="FDD_193_10" hidden="1">"A34334"</definedName>
    <definedName name="FDD_193_11" hidden="1">"A34699"</definedName>
    <definedName name="FDD_193_12" hidden="1">"A35064"</definedName>
    <definedName name="FDD_193_13" hidden="1">"A35430"</definedName>
    <definedName name="FDD_193_14" hidden="1">"A35795"</definedName>
    <definedName name="FDD_193_2" hidden="1">"A31412"</definedName>
    <definedName name="FDD_193_3" hidden="1">"A31777"</definedName>
    <definedName name="FDD_193_4" hidden="1">"A32142"</definedName>
    <definedName name="FDD_193_5" hidden="1">"A32508"</definedName>
    <definedName name="FDD_193_6" hidden="1">"A32873"</definedName>
    <definedName name="FDD_193_7" hidden="1">"A33238"</definedName>
    <definedName name="FDD_193_8" hidden="1">"A33603"</definedName>
    <definedName name="FDD_193_9" hidden="1">"A33969"</definedName>
    <definedName name="FDD_194_0" hidden="1">"A30681"</definedName>
    <definedName name="FDD_194_1" hidden="1">"A31047"</definedName>
    <definedName name="FDD_194_10" hidden="1">"A34334"</definedName>
    <definedName name="FDD_194_11" hidden="1">"A34699"</definedName>
    <definedName name="FDD_194_12" hidden="1">"A35064"</definedName>
    <definedName name="FDD_194_13" hidden="1">"A35430"</definedName>
    <definedName name="FDD_194_14" hidden="1">"A35795"</definedName>
    <definedName name="FDD_194_2" hidden="1">"A31412"</definedName>
    <definedName name="FDD_194_3" hidden="1">"A31777"</definedName>
    <definedName name="FDD_194_4" hidden="1">"A32142"</definedName>
    <definedName name="FDD_194_5" hidden="1">"A32508"</definedName>
    <definedName name="FDD_194_6" hidden="1">"A32873"</definedName>
    <definedName name="FDD_194_7" hidden="1">"A33238"</definedName>
    <definedName name="FDD_194_8" hidden="1">"A33603"</definedName>
    <definedName name="FDD_194_9" hidden="1">"A33969"</definedName>
    <definedName name="FDD_195_0" hidden="1">"A30681"</definedName>
    <definedName name="FDD_195_1" hidden="1">"A31047"</definedName>
    <definedName name="FDD_195_10" hidden="1">"A34334"</definedName>
    <definedName name="FDD_195_11" hidden="1">"A34699"</definedName>
    <definedName name="FDD_195_12" hidden="1">"A35064"</definedName>
    <definedName name="FDD_195_13" hidden="1">"A35430"</definedName>
    <definedName name="FDD_195_14" hidden="1">"A35795"</definedName>
    <definedName name="FDD_195_2" hidden="1">"A31412"</definedName>
    <definedName name="FDD_195_3" hidden="1">"A31777"</definedName>
    <definedName name="FDD_195_4" hidden="1">"A32142"</definedName>
    <definedName name="FDD_195_5" hidden="1">"A32508"</definedName>
    <definedName name="FDD_195_6" hidden="1">"A32873"</definedName>
    <definedName name="FDD_195_7" hidden="1">"A33238"</definedName>
    <definedName name="FDD_195_8" hidden="1">"A33603"</definedName>
    <definedName name="FDD_195_9" hidden="1">"A33969"</definedName>
    <definedName name="FDD_196_0" hidden="1">"E36160"</definedName>
    <definedName name="FDD_196_1" hidden="1">"E36525"</definedName>
    <definedName name="FDD_196_2" hidden="1">"E36891"</definedName>
    <definedName name="FDD_197_0" hidden="1">"A30681"</definedName>
    <definedName name="FDD_197_1" hidden="1">"A31047"</definedName>
    <definedName name="FDD_197_10" hidden="1">"A34334"</definedName>
    <definedName name="FDD_197_11" hidden="1">"A34699"</definedName>
    <definedName name="FDD_197_12" hidden="1">"A35064"</definedName>
    <definedName name="FDD_197_13" hidden="1">"A35430"</definedName>
    <definedName name="FDD_197_14" hidden="1">"A35795"</definedName>
    <definedName name="FDD_197_2" hidden="1">"A31412"</definedName>
    <definedName name="FDD_197_3" hidden="1">"A31777"</definedName>
    <definedName name="FDD_197_4" hidden="1">"A32142"</definedName>
    <definedName name="FDD_197_5" hidden="1">"A32508"</definedName>
    <definedName name="FDD_197_6" hidden="1">"A32873"</definedName>
    <definedName name="FDD_197_7" hidden="1">"A33238"</definedName>
    <definedName name="FDD_197_8" hidden="1">"A33603"</definedName>
    <definedName name="FDD_197_9" hidden="1">"A33969"</definedName>
    <definedName name="FDD_198_0" hidden="1">"A30681"</definedName>
    <definedName name="FDD_198_1" hidden="1">"A31047"</definedName>
    <definedName name="FDD_198_10" hidden="1">"U34334"</definedName>
    <definedName name="FDD_198_11" hidden="1">"U34699"</definedName>
    <definedName name="FDD_198_12" hidden="1">"U35064"</definedName>
    <definedName name="FDD_198_13" hidden="1">"U35430"</definedName>
    <definedName name="FDD_198_14" hidden="1">"U35795"</definedName>
    <definedName name="FDD_198_2" hidden="1">"A31412"</definedName>
    <definedName name="FDD_198_3" hidden="1">"U31777"</definedName>
    <definedName name="FDD_198_4" hidden="1">"U32142"</definedName>
    <definedName name="FDD_198_5" hidden="1">"U32508"</definedName>
    <definedName name="FDD_198_6" hidden="1">"U32873"</definedName>
    <definedName name="FDD_198_7" hidden="1">"U33238"</definedName>
    <definedName name="FDD_198_8" hidden="1">"U33603"</definedName>
    <definedName name="FDD_198_9" hidden="1">"U33969"</definedName>
    <definedName name="FDD_199_0" hidden="1">"E36160"</definedName>
    <definedName name="FDD_199_1" hidden="1">"E36525"</definedName>
    <definedName name="FDD_199_2" hidden="1">"E36891"</definedName>
    <definedName name="FDD_2_0" hidden="1">"A25569"</definedName>
    <definedName name="FDD_20_0" hidden="1">"A25569"</definedName>
    <definedName name="FDD_200_0" hidden="1">"E36160"</definedName>
    <definedName name="FDD_200_1" hidden="1">"E36525"</definedName>
    <definedName name="FDD_200_2" hidden="1">"E36891"</definedName>
    <definedName name="FDD_201_0" hidden="1">"A30681"</definedName>
    <definedName name="FDD_201_1" hidden="1">"A31047"</definedName>
    <definedName name="FDD_201_10" hidden="1">"A34334"</definedName>
    <definedName name="FDD_201_11" hidden="1">"A34699"</definedName>
    <definedName name="FDD_201_12" hidden="1">"A35064"</definedName>
    <definedName name="FDD_201_13" hidden="1">"A35430"</definedName>
    <definedName name="FDD_201_14" hidden="1">"A35795"</definedName>
    <definedName name="FDD_201_2" hidden="1">"A31412"</definedName>
    <definedName name="FDD_201_3" hidden="1">"A31777"</definedName>
    <definedName name="FDD_201_4" hidden="1">"A32142"</definedName>
    <definedName name="FDD_201_5" hidden="1">"A32508"</definedName>
    <definedName name="FDD_201_6" hidden="1">"A32873"</definedName>
    <definedName name="FDD_201_7" hidden="1">"A33238"</definedName>
    <definedName name="FDD_201_8" hidden="1">"A33603"</definedName>
    <definedName name="FDD_201_9" hidden="1">"A33969"</definedName>
    <definedName name="FDD_202_0" hidden="1">"A30681"</definedName>
    <definedName name="FDD_202_1" hidden="1">"A31047"</definedName>
    <definedName name="FDD_202_10" hidden="1">"A34334"</definedName>
    <definedName name="FDD_202_11" hidden="1">"A34699"</definedName>
    <definedName name="FDD_202_12" hidden="1">"A35064"</definedName>
    <definedName name="FDD_202_13" hidden="1">"A35430"</definedName>
    <definedName name="FDD_202_14" hidden="1">"A35795"</definedName>
    <definedName name="FDD_202_2" hidden="1">"A31412"</definedName>
    <definedName name="FDD_202_3" hidden="1">"A31777"</definedName>
    <definedName name="FDD_202_4" hidden="1">"A32142"</definedName>
    <definedName name="FDD_202_5" hidden="1">"A32508"</definedName>
    <definedName name="FDD_202_6" hidden="1">"A32873"</definedName>
    <definedName name="FDD_202_7" hidden="1">"A33238"</definedName>
    <definedName name="FDD_202_8" hidden="1">"A33603"</definedName>
    <definedName name="FDD_202_9" hidden="1">"A33969"</definedName>
    <definedName name="FDD_203_0" hidden="1">"E36160"</definedName>
    <definedName name="FDD_203_1" hidden="1">"E36525"</definedName>
    <definedName name="FDD_203_2" hidden="1">"E36891"</definedName>
    <definedName name="FDD_204_0" hidden="1">"A25569"</definedName>
    <definedName name="FDD_205_0" hidden="1">"A25569"</definedName>
    <definedName name="FDD_206_0" hidden="1">"A25569"</definedName>
    <definedName name="FDD_207_0" hidden="1">"A25569"</definedName>
    <definedName name="FDD_208_0" hidden="1">"E36160"</definedName>
    <definedName name="FDD_208_1" hidden="1">"E36525"</definedName>
    <definedName name="FDD_208_2" hidden="1">"E36891"</definedName>
    <definedName name="FDD_209_0" hidden="1">"A25569"</definedName>
    <definedName name="FDD_21_0" hidden="1">"A25569"</definedName>
    <definedName name="FDD_210_0" hidden="1">"A25569"</definedName>
    <definedName name="FDD_211_0" hidden="1">"A25569"</definedName>
    <definedName name="FDD_212_0" hidden="1">"A25569"</definedName>
    <definedName name="FDD_213_0" hidden="1">"E36160"</definedName>
    <definedName name="FDD_213_1" hidden="1">"E36525"</definedName>
    <definedName name="FDD_213_2" hidden="1">"E36891"</definedName>
    <definedName name="FDD_214_0" hidden="1">"A25569"</definedName>
    <definedName name="FDD_215_0" hidden="1">"A25569"</definedName>
    <definedName name="FDD_216_0" hidden="1">"A25569"</definedName>
    <definedName name="FDD_217_0" hidden="1">"A25569"</definedName>
    <definedName name="FDD_218_0" hidden="1">"E36160"</definedName>
    <definedName name="FDD_218_1" hidden="1">"E36525"</definedName>
    <definedName name="FDD_218_2" hidden="1">"E36891"</definedName>
    <definedName name="FDD_219_0" hidden="1">"U25569"</definedName>
    <definedName name="FDD_22_0" hidden="1">"A25569"</definedName>
    <definedName name="FDD_220_0" hidden="1">"U25569"</definedName>
    <definedName name="FDD_221_0" hidden="1">"U25569"</definedName>
    <definedName name="FDD_222_0" hidden="1">"U25569"</definedName>
    <definedName name="FDD_223_0" hidden="1">"E36160"</definedName>
    <definedName name="FDD_223_1" hidden="1">"E36525"</definedName>
    <definedName name="FDD_223_2" hidden="1">"E36891"</definedName>
    <definedName name="FDD_224_0" hidden="1">"A25569"</definedName>
    <definedName name="FDD_225_0" hidden="1">"A25569"</definedName>
    <definedName name="FDD_226_0" hidden="1">"A25569"</definedName>
    <definedName name="FDD_227_0" hidden="1">"A25569"</definedName>
    <definedName name="FDD_228_0" hidden="1">"E36160"</definedName>
    <definedName name="FDD_228_1" hidden="1">"E36525"</definedName>
    <definedName name="FDD_228_2" hidden="1">"E36891"</definedName>
    <definedName name="FDD_229_0" hidden="1">"A25569"</definedName>
    <definedName name="FDD_23_0" hidden="1">"A25569"</definedName>
    <definedName name="FDD_230_0" hidden="1">"A25569"</definedName>
    <definedName name="FDD_231_0" hidden="1">"A25569"</definedName>
    <definedName name="FDD_232_0" hidden="1">"A25569"</definedName>
    <definedName name="FDD_233_0" hidden="1">"A25569"</definedName>
    <definedName name="FDD_234_0" hidden="1">"A25569"</definedName>
    <definedName name="FDD_235_0" hidden="1">"A25569"</definedName>
    <definedName name="FDD_236_0" hidden="1">"A25569"</definedName>
    <definedName name="FDD_237_0" hidden="1">"A25569"</definedName>
    <definedName name="FDD_238_0" hidden="1">"A30681"</definedName>
    <definedName name="FDD_238_1" hidden="1">"A31047"</definedName>
    <definedName name="FDD_238_10" hidden="1">"A34334"</definedName>
    <definedName name="FDD_238_11" hidden="1">"A34699"</definedName>
    <definedName name="FDD_238_12" hidden="1">"A35064"</definedName>
    <definedName name="FDD_238_13" hidden="1">"A35430"</definedName>
    <definedName name="FDD_238_14" hidden="1">"A35795"</definedName>
    <definedName name="FDD_238_2" hidden="1">"A31412"</definedName>
    <definedName name="FDD_238_3" hidden="1">"A31777"</definedName>
    <definedName name="FDD_238_4" hidden="1">"A32142"</definedName>
    <definedName name="FDD_238_5" hidden="1">"A32508"</definedName>
    <definedName name="FDD_238_6" hidden="1">"A32873"</definedName>
    <definedName name="FDD_238_7" hidden="1">"A33238"</definedName>
    <definedName name="FDD_238_8" hidden="1">"A33603"</definedName>
    <definedName name="FDD_238_9" hidden="1">"A33969"</definedName>
    <definedName name="FDD_24_0" hidden="1">"A25569"</definedName>
    <definedName name="FDD_243_0" hidden="1">"E36160"</definedName>
    <definedName name="FDD_243_1" hidden="1">"E36525"</definedName>
    <definedName name="FDD_243_2" hidden="1">"E36891"</definedName>
    <definedName name="FDD_244_0" hidden="1">"A25569"</definedName>
    <definedName name="FDD_245_0" hidden="1">"A25569"</definedName>
    <definedName name="FDD_246_0" hidden="1">"A25569"</definedName>
    <definedName name="FDD_247_0" hidden="1">"A25569"</definedName>
    <definedName name="FDD_248_0" hidden="1">"E36160"</definedName>
    <definedName name="FDD_248_1" hidden="1">"E36525"</definedName>
    <definedName name="FDD_248_2" hidden="1">"E36891"</definedName>
    <definedName name="FDD_249_0" hidden="1">"A25569"</definedName>
    <definedName name="FDD_25_0" hidden="1">"A25569"</definedName>
    <definedName name="FDD_250_0" hidden="1">"A25569"</definedName>
    <definedName name="FDD_251_0" hidden="1">"A25569"</definedName>
    <definedName name="FDD_252_0" hidden="1">"A25569"</definedName>
    <definedName name="FDD_253_0" hidden="1">"E36160"</definedName>
    <definedName name="FDD_253_1" hidden="1">"E36525"</definedName>
    <definedName name="FDD_253_2" hidden="1">"E36891"</definedName>
    <definedName name="FDD_254_0" hidden="1">"E36160"</definedName>
    <definedName name="FDD_254_1" hidden="1">"E36525"</definedName>
    <definedName name="FDD_254_2" hidden="1">"E36891"</definedName>
    <definedName name="FDD_255_0" hidden="1">"E36160"</definedName>
    <definedName name="FDD_255_1" hidden="1">"E36525"</definedName>
    <definedName name="FDD_255_2" hidden="1">"E36891"</definedName>
    <definedName name="FDD_256_0" hidden="1">"U36160"</definedName>
    <definedName name="FDD_256_1" hidden="1">"U36525"</definedName>
    <definedName name="FDD_256_2" hidden="1">"U36891"</definedName>
    <definedName name="FDD_257_0" hidden="1">"E36160"</definedName>
    <definedName name="FDD_257_1" hidden="1">"E36525"</definedName>
    <definedName name="FDD_257_2" hidden="1">"E36891"</definedName>
    <definedName name="FDD_258_0" hidden="1">"E36160"</definedName>
    <definedName name="FDD_258_1" hidden="1">"E36525"</definedName>
    <definedName name="FDD_258_2" hidden="1">"E36891"</definedName>
    <definedName name="FDD_259_0" hidden="1">"E36160"</definedName>
    <definedName name="FDD_259_1" hidden="1">"E36525"</definedName>
    <definedName name="FDD_259_2" hidden="1">"E36891"</definedName>
    <definedName name="FDD_26_0" hidden="1">"A25569"</definedName>
    <definedName name="FDD_260_0" hidden="1">"E36160"</definedName>
    <definedName name="FDD_260_1" hidden="1">"E36525"</definedName>
    <definedName name="FDD_260_2" hidden="1">"E36891"</definedName>
    <definedName name="FDD_261_0" hidden="1">"E36160"</definedName>
    <definedName name="FDD_261_1" hidden="1">"E36525"</definedName>
    <definedName name="FDD_261_2" hidden="1">"E36891"</definedName>
    <definedName name="FDD_264_0" hidden="1">"E36160"</definedName>
    <definedName name="FDD_264_1" hidden="1">"E36525"</definedName>
    <definedName name="FDD_264_2" hidden="1">"E36891"</definedName>
    <definedName name="FDD_265_0" hidden="1">"A25569"</definedName>
    <definedName name="FDD_266_0" hidden="1">"A25569"</definedName>
    <definedName name="FDD_267_0" hidden="1">"A25569"</definedName>
    <definedName name="FDD_268_0" hidden="1">"A25569"</definedName>
    <definedName name="FDD_269_0" hidden="1">"E36160"</definedName>
    <definedName name="FDD_269_1" hidden="1">"E36525"</definedName>
    <definedName name="FDD_269_2" hidden="1">"E36891"</definedName>
    <definedName name="FDD_27_0" hidden="1">"A25569"</definedName>
    <definedName name="FDD_270_0" hidden="1">"A25569"</definedName>
    <definedName name="FDD_271_0" hidden="1">"A25569"</definedName>
    <definedName name="FDD_272_0" hidden="1">"A25569"</definedName>
    <definedName name="FDD_273_0" hidden="1">"A25569"</definedName>
    <definedName name="FDD_274_0" hidden="1">"E36160"</definedName>
    <definedName name="FDD_274_1" hidden="1">"E36525"</definedName>
    <definedName name="FDD_274_2" hidden="1">"E36891"</definedName>
    <definedName name="FDD_275_0" hidden="1">"A25569"</definedName>
    <definedName name="FDD_276_0" hidden="1">"A25569"</definedName>
    <definedName name="FDD_277_0" hidden="1">"A25569"</definedName>
    <definedName name="FDD_278_0" hidden="1">"A25569"</definedName>
    <definedName name="FDD_279_0" hidden="1">"E36160"</definedName>
    <definedName name="FDD_279_1" hidden="1">"E36525"</definedName>
    <definedName name="FDD_279_2" hidden="1">"E36891"</definedName>
    <definedName name="FDD_28_0" hidden="1">"A25569"</definedName>
    <definedName name="FDD_280_0" hidden="1">"E36160"</definedName>
    <definedName name="FDD_280_1" hidden="1">"E36525"</definedName>
    <definedName name="FDD_280_2" hidden="1">"E36891"</definedName>
    <definedName name="FDD_281_0" hidden="1">"E36160"</definedName>
    <definedName name="FDD_281_1" hidden="1">"E36525"</definedName>
    <definedName name="FDD_281_2" hidden="1">"E36891"</definedName>
    <definedName name="FDD_282_0" hidden="1">"E36160"</definedName>
    <definedName name="FDD_282_1" hidden="1">"E36525"</definedName>
    <definedName name="FDD_282_2" hidden="1">"E36891"</definedName>
    <definedName name="FDD_283_0" hidden="1">"E36160"</definedName>
    <definedName name="FDD_283_1" hidden="1">"E36525"</definedName>
    <definedName name="FDD_283_2" hidden="1">"E36891"</definedName>
    <definedName name="FDD_284_0" hidden="1">"A30681"</definedName>
    <definedName name="FDD_284_1" hidden="1">"A31047"</definedName>
    <definedName name="FDD_284_10" hidden="1">"A34334"</definedName>
    <definedName name="FDD_284_11" hidden="1">"A34699"</definedName>
    <definedName name="FDD_284_12" hidden="1">"A35064"</definedName>
    <definedName name="FDD_284_13" hidden="1">"A35430"</definedName>
    <definedName name="FDD_284_14" hidden="1">"A35795"</definedName>
    <definedName name="FDD_284_2" hidden="1">"A31412"</definedName>
    <definedName name="FDD_284_3" hidden="1">"A31777"</definedName>
    <definedName name="FDD_284_4" hidden="1">"A32142"</definedName>
    <definedName name="FDD_284_5" hidden="1">"A32508"</definedName>
    <definedName name="FDD_284_6" hidden="1">"A32873"</definedName>
    <definedName name="FDD_284_7" hidden="1">"A33238"</definedName>
    <definedName name="FDD_284_8" hidden="1">"A33603"</definedName>
    <definedName name="FDD_284_9" hidden="1">"A33969"</definedName>
    <definedName name="FDD_285_0" hidden="1">"A35795"</definedName>
    <definedName name="FDD_285_1" hidden="1">"E36160"</definedName>
    <definedName name="FDD_285_10" hidden="1">"E39447"</definedName>
    <definedName name="FDD_285_11" hidden="1">"E39813"</definedName>
    <definedName name="FDD_285_12" hidden="1">"E40178"</definedName>
    <definedName name="FDD_285_13" hidden="1">"E40543"</definedName>
    <definedName name="FDD_285_14" hidden="1">"E40908"</definedName>
    <definedName name="FDD_285_15" hidden="1">"E41274"</definedName>
    <definedName name="FDD_285_16" hidden="1">"E41639"</definedName>
    <definedName name="FDD_285_17" hidden="1">"E42004"</definedName>
    <definedName name="FDD_285_18" hidden="1">"E42369"</definedName>
    <definedName name="FDD_285_19" hidden="1">"E42735"</definedName>
    <definedName name="FDD_285_2" hidden="1">"E36525"</definedName>
    <definedName name="FDD_285_20" hidden="1">"E43100"</definedName>
    <definedName name="FDD_285_21" hidden="1">"E43465"</definedName>
    <definedName name="FDD_285_22" hidden="1">"E43830"</definedName>
    <definedName name="FDD_285_23" hidden="1">"E44196"</definedName>
    <definedName name="FDD_285_24" hidden="1">"E44561"</definedName>
    <definedName name="FDD_285_25" hidden="1">"E44926"</definedName>
    <definedName name="FDD_285_3" hidden="1">"E36891"</definedName>
    <definedName name="FDD_285_4" hidden="1">"E37256"</definedName>
    <definedName name="FDD_285_5" hidden="1">"E37621"</definedName>
    <definedName name="FDD_285_6" hidden="1">"E37986"</definedName>
    <definedName name="FDD_285_7" hidden="1">"E38352"</definedName>
    <definedName name="FDD_285_8" hidden="1">"E38717"</definedName>
    <definedName name="FDD_285_9" hidden="1">"E39082"</definedName>
    <definedName name="FDD_286_0" hidden="1">"E36160"</definedName>
    <definedName name="FDD_286_1" hidden="1">"E36525"</definedName>
    <definedName name="FDD_286_10" hidden="1">"E39813"</definedName>
    <definedName name="FDD_286_11" hidden="1">"E40178"</definedName>
    <definedName name="FDD_286_12" hidden="1">"E40543"</definedName>
    <definedName name="FDD_286_13" hidden="1">"E40908"</definedName>
    <definedName name="FDD_286_14" hidden="1">"E41274"</definedName>
    <definedName name="FDD_286_15" hidden="1">"E41639"</definedName>
    <definedName name="FDD_286_16" hidden="1">"E42004"</definedName>
    <definedName name="FDD_286_17" hidden="1">"E42369"</definedName>
    <definedName name="FDD_286_18" hidden="1">"E42735"</definedName>
    <definedName name="FDD_286_19" hidden="1">"E43100"</definedName>
    <definedName name="FDD_286_2" hidden="1">"E36891"</definedName>
    <definedName name="FDD_286_20" hidden="1">"E43465"</definedName>
    <definedName name="FDD_286_21" hidden="1">"E43830"</definedName>
    <definedName name="FDD_286_22" hidden="1">"E44196"</definedName>
    <definedName name="FDD_286_23" hidden="1">"E44561"</definedName>
    <definedName name="FDD_286_24" hidden="1">"E44926"</definedName>
    <definedName name="FDD_286_3" hidden="1">"E37256"</definedName>
    <definedName name="FDD_286_4" hidden="1">"E37621"</definedName>
    <definedName name="FDD_286_5" hidden="1">"E37986"</definedName>
    <definedName name="FDD_286_6" hidden="1">"E38352"</definedName>
    <definedName name="FDD_286_7" hidden="1">"E38717"</definedName>
    <definedName name="FDD_286_8" hidden="1">"E39082"</definedName>
    <definedName name="FDD_286_9" hidden="1">"E39447"</definedName>
    <definedName name="FDD_287_0" hidden="1">"A25569"</definedName>
    <definedName name="FDD_288_0" hidden="1">"A25569"</definedName>
    <definedName name="FDD_289_0" hidden="1">"A36890"</definedName>
    <definedName name="FDD_29_0" hidden="1">"A25569"</definedName>
    <definedName name="FDD_290_0" hidden="1">"A36890"</definedName>
    <definedName name="FDD_291_0" hidden="1">"A25569"</definedName>
    <definedName name="FDD_295_0" hidden="1">"U25569"</definedName>
    <definedName name="FDD_296_0" hidden="1">"A25569"</definedName>
    <definedName name="FDD_297_0" hidden="1">"A25569"</definedName>
    <definedName name="FDD_298_0" hidden="1">"A25569"</definedName>
    <definedName name="FDD_299_0" hidden="1">"A25569"</definedName>
    <definedName name="FDD_3_0" hidden="1">"A25569"</definedName>
    <definedName name="FDD_30_0" hidden="1">"A25569"</definedName>
    <definedName name="FDD_300_0" hidden="1">"U25569"</definedName>
    <definedName name="FDD_301_0" hidden="1">"U35795"</definedName>
    <definedName name="FDD_301_1" hidden="1">"U36160"</definedName>
    <definedName name="FDD_301_2" hidden="1">"U36525"</definedName>
    <definedName name="FDD_302_0" hidden="1">"U35795"</definedName>
    <definedName name="FDD_302_1" hidden="1">"U36160"</definedName>
    <definedName name="FDD_302_2" hidden="1">"U36525"</definedName>
    <definedName name="FDD_303_0" hidden="1">"U35795"</definedName>
    <definedName name="FDD_303_1" hidden="1">"U36160"</definedName>
    <definedName name="FDD_303_2" hidden="1">"U36525"</definedName>
    <definedName name="FDD_304_0" hidden="1">"U35795"</definedName>
    <definedName name="FDD_304_1" hidden="1">"U36160"</definedName>
    <definedName name="FDD_304_2" hidden="1">"U36525"</definedName>
    <definedName name="FDD_305_0" hidden="1">"A30681"</definedName>
    <definedName name="FDD_305_1" hidden="1">"A31047"</definedName>
    <definedName name="FDD_305_10" hidden="1">"U34334"</definedName>
    <definedName name="FDD_305_11" hidden="1">"U34699"</definedName>
    <definedName name="FDD_305_12" hidden="1">"U35064"</definedName>
    <definedName name="FDD_305_13" hidden="1">"U35430"</definedName>
    <definedName name="FDD_305_14" hidden="1">"U35795"</definedName>
    <definedName name="FDD_305_2" hidden="1">"A31412"</definedName>
    <definedName name="FDD_305_3" hidden="1">"U31777"</definedName>
    <definedName name="FDD_305_4" hidden="1">"U32142"</definedName>
    <definedName name="FDD_305_5" hidden="1">"U32508"</definedName>
    <definedName name="FDD_305_6" hidden="1">"U32873"</definedName>
    <definedName name="FDD_305_7" hidden="1">"U33238"</definedName>
    <definedName name="FDD_305_8" hidden="1">"U33603"</definedName>
    <definedName name="FDD_305_9" hidden="1">"U33969"</definedName>
    <definedName name="FDD_306_0" hidden="1">"U35795"</definedName>
    <definedName name="FDD_306_1" hidden="1">"E36160"</definedName>
    <definedName name="FDD_306_2" hidden="1">"U36525"</definedName>
    <definedName name="FDD_307_0" hidden="1">"A35795"</definedName>
    <definedName name="FDD_307_1" hidden="1">"U36160"</definedName>
    <definedName name="FDD_307_2" hidden="1">"U36525"</definedName>
    <definedName name="FDD_31_0" hidden="1">"A25569"</definedName>
    <definedName name="FDD_32_0" hidden="1">"A25569"</definedName>
    <definedName name="FDD_33_0" hidden="1">"A25569"</definedName>
    <definedName name="FDD_34_0" hidden="1">"A25569"</definedName>
    <definedName name="FDD_35_0" hidden="1">"A25569"</definedName>
    <definedName name="FDD_36_0" hidden="1">"A25569"</definedName>
    <definedName name="FDD_37_0" hidden="1">"A25569"</definedName>
    <definedName name="FDD_38_0" hidden="1">"A25569"</definedName>
    <definedName name="FDD_39_0" hidden="1">"A25569"</definedName>
    <definedName name="FDD_4_0" hidden="1">"A25569"</definedName>
    <definedName name="FDD_40_0" hidden="1">"A25569"</definedName>
    <definedName name="FDD_41_0" hidden="1">"U25569"</definedName>
    <definedName name="FDD_42_0" hidden="1">"U25569"</definedName>
    <definedName name="FDD_43_0" hidden="1">"A25569"</definedName>
    <definedName name="FDD_44_0" hidden="1">"A30681"</definedName>
    <definedName name="FDD_44_1" hidden="1">"A31047"</definedName>
    <definedName name="FDD_44_10" hidden="1">"A34334"</definedName>
    <definedName name="FDD_44_11" hidden="1">"A34699"</definedName>
    <definedName name="FDD_44_12" hidden="1">"A35064"</definedName>
    <definedName name="FDD_44_13" hidden="1">"A35430"</definedName>
    <definedName name="FDD_44_14" hidden="1">"A35795"</definedName>
    <definedName name="FDD_44_2" hidden="1">"A31412"</definedName>
    <definedName name="FDD_44_3" hidden="1">"A31777"</definedName>
    <definedName name="FDD_44_4" hidden="1">"A32142"</definedName>
    <definedName name="FDD_44_5" hidden="1">"A32508"</definedName>
    <definedName name="FDD_44_6" hidden="1">"A32873"</definedName>
    <definedName name="FDD_44_7" hidden="1">"A33238"</definedName>
    <definedName name="FDD_44_8" hidden="1">"A33603"</definedName>
    <definedName name="FDD_44_9" hidden="1">"A33969"</definedName>
    <definedName name="FDD_45_0" hidden="1">"A30681"</definedName>
    <definedName name="FDD_45_1" hidden="1">"A31047"</definedName>
    <definedName name="FDD_45_10" hidden="1">"A34334"</definedName>
    <definedName name="FDD_45_11" hidden="1">"A34699"</definedName>
    <definedName name="FDD_45_12" hidden="1">"A35064"</definedName>
    <definedName name="FDD_45_13" hidden="1">"A35430"</definedName>
    <definedName name="FDD_45_14" hidden="1">"A35795"</definedName>
    <definedName name="FDD_45_2" hidden="1">"A31412"</definedName>
    <definedName name="FDD_45_3" hidden="1">"A31777"</definedName>
    <definedName name="FDD_45_4" hidden="1">"A32142"</definedName>
    <definedName name="FDD_45_5" hidden="1">"A32508"</definedName>
    <definedName name="FDD_45_6" hidden="1">"A32873"</definedName>
    <definedName name="FDD_45_7" hidden="1">"A33238"</definedName>
    <definedName name="FDD_45_8" hidden="1">"A33603"</definedName>
    <definedName name="FDD_45_9" hidden="1">"A33969"</definedName>
    <definedName name="FDD_46_0" hidden="1">"A30681"</definedName>
    <definedName name="FDD_46_1" hidden="1">"A31047"</definedName>
    <definedName name="FDD_46_10" hidden="1">"A34334"</definedName>
    <definedName name="FDD_46_11" hidden="1">"A34699"</definedName>
    <definedName name="FDD_46_12" hidden="1">"A35064"</definedName>
    <definedName name="FDD_46_13" hidden="1">"A35430"</definedName>
    <definedName name="FDD_46_14" hidden="1">"A35795"</definedName>
    <definedName name="FDD_46_2" hidden="1">"A31412"</definedName>
    <definedName name="FDD_46_3" hidden="1">"A31777"</definedName>
    <definedName name="FDD_46_4" hidden="1">"A32142"</definedName>
    <definedName name="FDD_46_5" hidden="1">"A32508"</definedName>
    <definedName name="FDD_46_6" hidden="1">"A32873"</definedName>
    <definedName name="FDD_46_7" hidden="1">"A33238"</definedName>
    <definedName name="FDD_46_8" hidden="1">"A33603"</definedName>
    <definedName name="FDD_46_9" hidden="1">"A33969"</definedName>
    <definedName name="FDD_47_0" hidden="1">"A30681"</definedName>
    <definedName name="FDD_47_1" hidden="1">"A31047"</definedName>
    <definedName name="FDD_47_10" hidden="1">"A34334"</definedName>
    <definedName name="FDD_47_11" hidden="1">"A34699"</definedName>
    <definedName name="FDD_47_12" hidden="1">"A35064"</definedName>
    <definedName name="FDD_47_13" hidden="1">"A35430"</definedName>
    <definedName name="FDD_47_14" hidden="1">"A35795"</definedName>
    <definedName name="FDD_47_2" hidden="1">"A31412"</definedName>
    <definedName name="FDD_47_3" hidden="1">"A31777"</definedName>
    <definedName name="FDD_47_4" hidden="1">"A32142"</definedName>
    <definedName name="FDD_47_5" hidden="1">"A32508"</definedName>
    <definedName name="FDD_47_6" hidden="1">"A32873"</definedName>
    <definedName name="FDD_47_7" hidden="1">"A33238"</definedName>
    <definedName name="FDD_47_8" hidden="1">"A33603"</definedName>
    <definedName name="FDD_47_9" hidden="1">"A33969"</definedName>
    <definedName name="FDD_48_0" hidden="1">"A30681"</definedName>
    <definedName name="FDD_48_1" hidden="1">"A31047"</definedName>
    <definedName name="FDD_48_10" hidden="1">"A34334"</definedName>
    <definedName name="FDD_48_11" hidden="1">"A34699"</definedName>
    <definedName name="FDD_48_12" hidden="1">"A35064"</definedName>
    <definedName name="FDD_48_13" hidden="1">"A35430"</definedName>
    <definedName name="FDD_48_14" hidden="1">"A35795"</definedName>
    <definedName name="FDD_48_2" hidden="1">"A31412"</definedName>
    <definedName name="FDD_48_3" hidden="1">"A31777"</definedName>
    <definedName name="FDD_48_4" hidden="1">"A32142"</definedName>
    <definedName name="FDD_48_5" hidden="1">"A32508"</definedName>
    <definedName name="FDD_48_6" hidden="1">"A32873"</definedName>
    <definedName name="FDD_48_7" hidden="1">"A33238"</definedName>
    <definedName name="FDD_48_8" hidden="1">"A33603"</definedName>
    <definedName name="FDD_48_9" hidden="1">"A33969"</definedName>
    <definedName name="FDD_49_0" hidden="1">"A30681"</definedName>
    <definedName name="FDD_49_1" hidden="1">"A31047"</definedName>
    <definedName name="FDD_49_10" hidden="1">"A34334"</definedName>
    <definedName name="FDD_49_11" hidden="1">"A34699"</definedName>
    <definedName name="FDD_49_12" hidden="1">"A35064"</definedName>
    <definedName name="FDD_49_13" hidden="1">"A35430"</definedName>
    <definedName name="FDD_49_14" hidden="1">"A35795"</definedName>
    <definedName name="FDD_49_2" hidden="1">"A31412"</definedName>
    <definedName name="FDD_49_3" hidden="1">"A31777"</definedName>
    <definedName name="FDD_49_4" hidden="1">"A32142"</definedName>
    <definedName name="FDD_49_5" hidden="1">"A32508"</definedName>
    <definedName name="FDD_49_6" hidden="1">"A32873"</definedName>
    <definedName name="FDD_49_7" hidden="1">"A33238"</definedName>
    <definedName name="FDD_49_8" hidden="1">"A33603"</definedName>
    <definedName name="FDD_49_9" hidden="1">"A33969"</definedName>
    <definedName name="FDD_5_0" hidden="1">"A25569"</definedName>
    <definedName name="FDD_50_0" hidden="1">"A30681"</definedName>
    <definedName name="FDD_50_1" hidden="1">"A31047"</definedName>
    <definedName name="FDD_50_10" hidden="1">"A34334"</definedName>
    <definedName name="FDD_50_11" hidden="1">"A34699"</definedName>
    <definedName name="FDD_50_12" hidden="1">"A35064"</definedName>
    <definedName name="FDD_50_13" hidden="1">"A35430"</definedName>
    <definedName name="FDD_50_14" hidden="1">"A35795"</definedName>
    <definedName name="FDD_50_2" hidden="1">"A31412"</definedName>
    <definedName name="FDD_50_3" hidden="1">"A31777"</definedName>
    <definedName name="FDD_50_4" hidden="1">"A32142"</definedName>
    <definedName name="FDD_50_5" hidden="1">"A32508"</definedName>
    <definedName name="FDD_50_6" hidden="1">"A32873"</definedName>
    <definedName name="FDD_50_7" hidden="1">"A33238"</definedName>
    <definedName name="FDD_50_8" hidden="1">"A33603"</definedName>
    <definedName name="FDD_50_9" hidden="1">"A33969"</definedName>
    <definedName name="FDD_51_0" hidden="1">"A30681"</definedName>
    <definedName name="FDD_51_1" hidden="1">"A31047"</definedName>
    <definedName name="FDD_51_10" hidden="1">"A34334"</definedName>
    <definedName name="FDD_51_11" hidden="1">"A34699"</definedName>
    <definedName name="FDD_51_12" hidden="1">"A35064"</definedName>
    <definedName name="FDD_51_13" hidden="1">"A35430"</definedName>
    <definedName name="FDD_51_14" hidden="1">"A35795"</definedName>
    <definedName name="FDD_51_2" hidden="1">"A31412"</definedName>
    <definedName name="FDD_51_3" hidden="1">"A31777"</definedName>
    <definedName name="FDD_51_4" hidden="1">"A32142"</definedName>
    <definedName name="FDD_51_5" hidden="1">"A32508"</definedName>
    <definedName name="FDD_51_6" hidden="1">"A32873"</definedName>
    <definedName name="FDD_51_7" hidden="1">"A33238"</definedName>
    <definedName name="FDD_51_8" hidden="1">"A33603"</definedName>
    <definedName name="FDD_51_9" hidden="1">"A33969"</definedName>
    <definedName name="FDD_52_0" hidden="1">"A30681"</definedName>
    <definedName name="FDD_52_1" hidden="1">"A31047"</definedName>
    <definedName name="FDD_52_10" hidden="1">"A34334"</definedName>
    <definedName name="FDD_52_11" hidden="1">"A34699"</definedName>
    <definedName name="FDD_52_12" hidden="1">"A35064"</definedName>
    <definedName name="FDD_52_13" hidden="1">"A35430"</definedName>
    <definedName name="FDD_52_14" hidden="1">"A35795"</definedName>
    <definedName name="FDD_52_2" hidden="1">"A31412"</definedName>
    <definedName name="FDD_52_3" hidden="1">"A31777"</definedName>
    <definedName name="FDD_52_4" hidden="1">"A32142"</definedName>
    <definedName name="FDD_52_5" hidden="1">"A32508"</definedName>
    <definedName name="FDD_52_6" hidden="1">"A32873"</definedName>
    <definedName name="FDD_52_7" hidden="1">"A33238"</definedName>
    <definedName name="FDD_52_8" hidden="1">"A33603"</definedName>
    <definedName name="FDD_52_9" hidden="1">"A33969"</definedName>
    <definedName name="FDD_53_0" hidden="1">"U30681"</definedName>
    <definedName name="FDD_53_1" hidden="1">"A31047"</definedName>
    <definedName name="FDD_53_10" hidden="1">"A34334"</definedName>
    <definedName name="FDD_53_11" hidden="1">"A34699"</definedName>
    <definedName name="FDD_53_12" hidden="1">"A35064"</definedName>
    <definedName name="FDD_53_13" hidden="1">"A35430"</definedName>
    <definedName name="FDD_53_14" hidden="1">"A35795"</definedName>
    <definedName name="FDD_53_2" hidden="1">"A31412"</definedName>
    <definedName name="FDD_53_3" hidden="1">"A31777"</definedName>
    <definedName name="FDD_53_4" hidden="1">"A32142"</definedName>
    <definedName name="FDD_53_5" hidden="1">"A32508"</definedName>
    <definedName name="FDD_53_6" hidden="1">"A32873"</definedName>
    <definedName name="FDD_53_7" hidden="1">"A33238"</definedName>
    <definedName name="FDD_53_8" hidden="1">"A33603"</definedName>
    <definedName name="FDD_53_9" hidden="1">"A33969"</definedName>
    <definedName name="FDD_54_0" hidden="1">"A30681"</definedName>
    <definedName name="FDD_54_1" hidden="1">"A31047"</definedName>
    <definedName name="FDD_54_10" hidden="1">"A34334"</definedName>
    <definedName name="FDD_54_11" hidden="1">"A34699"</definedName>
    <definedName name="FDD_54_12" hidden="1">"A35064"</definedName>
    <definedName name="FDD_54_13" hidden="1">"A35430"</definedName>
    <definedName name="FDD_54_14" hidden="1">"A35795"</definedName>
    <definedName name="FDD_54_2" hidden="1">"A31412"</definedName>
    <definedName name="FDD_54_3" hidden="1">"A31777"</definedName>
    <definedName name="FDD_54_4" hidden="1">"A32142"</definedName>
    <definedName name="FDD_54_5" hidden="1">"A32508"</definedName>
    <definedName name="FDD_54_6" hidden="1">"A32873"</definedName>
    <definedName name="FDD_54_7" hidden="1">"A33238"</definedName>
    <definedName name="FDD_54_8" hidden="1">"A33603"</definedName>
    <definedName name="FDD_54_9" hidden="1">"A33969"</definedName>
    <definedName name="FDD_55_0" hidden="1">"A30681"</definedName>
    <definedName name="FDD_55_1" hidden="1">"A31047"</definedName>
    <definedName name="FDD_55_10" hidden="1">"A34334"</definedName>
    <definedName name="FDD_55_11" hidden="1">"A34699"</definedName>
    <definedName name="FDD_55_12" hidden="1">"A35064"</definedName>
    <definedName name="FDD_55_13" hidden="1">"A35430"</definedName>
    <definedName name="FDD_55_14" hidden="1">"A35795"</definedName>
    <definedName name="FDD_55_2" hidden="1">"A31412"</definedName>
    <definedName name="FDD_55_3" hidden="1">"A31777"</definedName>
    <definedName name="FDD_55_4" hidden="1">"A32142"</definedName>
    <definedName name="FDD_55_5" hidden="1">"A32508"</definedName>
    <definedName name="FDD_55_6" hidden="1">"A32873"</definedName>
    <definedName name="FDD_55_7" hidden="1">"A33238"</definedName>
    <definedName name="FDD_55_8" hidden="1">"A33603"</definedName>
    <definedName name="FDD_55_9" hidden="1">"A33969"</definedName>
    <definedName name="FDD_56_0" hidden="1">"A30681"</definedName>
    <definedName name="FDD_56_1" hidden="1">"A31047"</definedName>
    <definedName name="FDD_56_10" hidden="1">"A34334"</definedName>
    <definedName name="FDD_56_11" hidden="1">"A34699"</definedName>
    <definedName name="FDD_56_12" hidden="1">"A35064"</definedName>
    <definedName name="FDD_56_13" hidden="1">"A35430"</definedName>
    <definedName name="FDD_56_14" hidden="1">"A35795"</definedName>
    <definedName name="FDD_56_2" hidden="1">"A31412"</definedName>
    <definedName name="FDD_56_3" hidden="1">"A31777"</definedName>
    <definedName name="FDD_56_4" hidden="1">"A32142"</definedName>
    <definedName name="FDD_56_5" hidden="1">"A32508"</definedName>
    <definedName name="FDD_56_6" hidden="1">"A32873"</definedName>
    <definedName name="FDD_56_7" hidden="1">"A33238"</definedName>
    <definedName name="FDD_56_8" hidden="1">"A33603"</definedName>
    <definedName name="FDD_56_9" hidden="1">"A33969"</definedName>
    <definedName name="FDD_57_0" hidden="1">"A30681"</definedName>
    <definedName name="FDD_57_1" hidden="1">"A31047"</definedName>
    <definedName name="FDD_57_10" hidden="1">"A34334"</definedName>
    <definedName name="FDD_57_11" hidden="1">"A34699"</definedName>
    <definedName name="FDD_57_12" hidden="1">"A35064"</definedName>
    <definedName name="FDD_57_13" hidden="1">"A35430"</definedName>
    <definedName name="FDD_57_14" hidden="1">"A35795"</definedName>
    <definedName name="FDD_57_2" hidden="1">"A31412"</definedName>
    <definedName name="FDD_57_3" hidden="1">"A31777"</definedName>
    <definedName name="FDD_57_4" hidden="1">"A32142"</definedName>
    <definedName name="FDD_57_5" hidden="1">"A32508"</definedName>
    <definedName name="FDD_57_6" hidden="1">"A32873"</definedName>
    <definedName name="FDD_57_7" hidden="1">"A33238"</definedName>
    <definedName name="FDD_57_8" hidden="1">"A33603"</definedName>
    <definedName name="FDD_57_9" hidden="1">"A33969"</definedName>
    <definedName name="FDD_58_0" hidden="1">"A30681"</definedName>
    <definedName name="FDD_58_1" hidden="1">"A31047"</definedName>
    <definedName name="FDD_58_10" hidden="1">"A34334"</definedName>
    <definedName name="FDD_58_11" hidden="1">"A34699"</definedName>
    <definedName name="FDD_58_12" hidden="1">"A35064"</definedName>
    <definedName name="FDD_58_13" hidden="1">"A35430"</definedName>
    <definedName name="FDD_58_14" hidden="1">"A35795"</definedName>
    <definedName name="FDD_58_2" hidden="1">"A31412"</definedName>
    <definedName name="FDD_58_3" hidden="1">"A31777"</definedName>
    <definedName name="FDD_58_4" hidden="1">"A32142"</definedName>
    <definedName name="FDD_58_5" hidden="1">"A32508"</definedName>
    <definedName name="FDD_58_6" hidden="1">"A32873"</definedName>
    <definedName name="FDD_58_7" hidden="1">"A33238"</definedName>
    <definedName name="FDD_58_8" hidden="1">"A33603"</definedName>
    <definedName name="FDD_58_9" hidden="1">"A33969"</definedName>
    <definedName name="FDD_59_0" hidden="1">"A30681"</definedName>
    <definedName name="FDD_59_1" hidden="1">"A31047"</definedName>
    <definedName name="FDD_59_10" hidden="1">"A34334"</definedName>
    <definedName name="FDD_59_11" hidden="1">"A34699"</definedName>
    <definedName name="FDD_59_12" hidden="1">"A35064"</definedName>
    <definedName name="FDD_59_13" hidden="1">"A35430"</definedName>
    <definedName name="FDD_59_14" hidden="1">"A35795"</definedName>
    <definedName name="FDD_59_2" hidden="1">"A31412"</definedName>
    <definedName name="FDD_59_3" hidden="1">"A31777"</definedName>
    <definedName name="FDD_59_4" hidden="1">"A32142"</definedName>
    <definedName name="FDD_59_5" hidden="1">"A32508"</definedName>
    <definedName name="FDD_59_6" hidden="1">"A32873"</definedName>
    <definedName name="FDD_59_7" hidden="1">"A33238"</definedName>
    <definedName name="FDD_59_8" hidden="1">"A33603"</definedName>
    <definedName name="FDD_59_9" hidden="1">"A33969"</definedName>
    <definedName name="FDD_6_0" hidden="1">"A25569"</definedName>
    <definedName name="FDD_60_0" hidden="1">"A30681"</definedName>
    <definedName name="FDD_60_1" hidden="1">"A31047"</definedName>
    <definedName name="FDD_60_10" hidden="1">"A34334"</definedName>
    <definedName name="FDD_60_11" hidden="1">"A34699"</definedName>
    <definedName name="FDD_60_12" hidden="1">"A35064"</definedName>
    <definedName name="FDD_60_13" hidden="1">"A35430"</definedName>
    <definedName name="FDD_60_14" hidden="1">"A35795"</definedName>
    <definedName name="FDD_60_2" hidden="1">"A31412"</definedName>
    <definedName name="FDD_60_3" hidden="1">"A31777"</definedName>
    <definedName name="FDD_60_4" hidden="1">"A32142"</definedName>
    <definedName name="FDD_60_5" hidden="1">"A32508"</definedName>
    <definedName name="FDD_60_6" hidden="1">"A32873"</definedName>
    <definedName name="FDD_60_7" hidden="1">"A33238"</definedName>
    <definedName name="FDD_60_8" hidden="1">"A33603"</definedName>
    <definedName name="FDD_60_9" hidden="1">"A33969"</definedName>
    <definedName name="FDD_61_0" hidden="1">"A30681"</definedName>
    <definedName name="FDD_61_1" hidden="1">"A31047"</definedName>
    <definedName name="FDD_61_10" hidden="1">"A34334"</definedName>
    <definedName name="FDD_61_11" hidden="1">"A34699"</definedName>
    <definedName name="FDD_61_12" hidden="1">"A35064"</definedName>
    <definedName name="FDD_61_13" hidden="1">"A35430"</definedName>
    <definedName name="FDD_61_14" hidden="1">"A35795"</definedName>
    <definedName name="FDD_61_2" hidden="1">"A31412"</definedName>
    <definedName name="FDD_61_3" hidden="1">"A31777"</definedName>
    <definedName name="FDD_61_4" hidden="1">"A32142"</definedName>
    <definedName name="FDD_61_5" hidden="1">"A32508"</definedName>
    <definedName name="FDD_61_6" hidden="1">"A32873"</definedName>
    <definedName name="FDD_61_7" hidden="1">"A33238"</definedName>
    <definedName name="FDD_61_8" hidden="1">"A33603"</definedName>
    <definedName name="FDD_61_9" hidden="1">"A33969"</definedName>
    <definedName name="FDD_62_0" hidden="1">"A30681"</definedName>
    <definedName name="FDD_62_1" hidden="1">"A31047"</definedName>
    <definedName name="FDD_62_10" hidden="1">"A34334"</definedName>
    <definedName name="FDD_62_11" hidden="1">"A34699"</definedName>
    <definedName name="FDD_62_12" hidden="1">"A35064"</definedName>
    <definedName name="FDD_62_13" hidden="1">"A35430"</definedName>
    <definedName name="FDD_62_14" hidden="1">"A35795"</definedName>
    <definedName name="FDD_62_2" hidden="1">"A31412"</definedName>
    <definedName name="FDD_62_3" hidden="1">"A31777"</definedName>
    <definedName name="FDD_62_4" hidden="1">"A32142"</definedName>
    <definedName name="FDD_62_5" hidden="1">"A32508"</definedName>
    <definedName name="FDD_62_6" hidden="1">"A32873"</definedName>
    <definedName name="FDD_62_7" hidden="1">"A33238"</definedName>
    <definedName name="FDD_62_8" hidden="1">"A33603"</definedName>
    <definedName name="FDD_62_9" hidden="1">"A33969"</definedName>
    <definedName name="FDD_63_0" hidden="1">"A30681"</definedName>
    <definedName name="FDD_63_1" hidden="1">"A31047"</definedName>
    <definedName name="FDD_63_10" hidden="1">"A34334"</definedName>
    <definedName name="FDD_63_11" hidden="1">"A34699"</definedName>
    <definedName name="FDD_63_12" hidden="1">"A35064"</definedName>
    <definedName name="FDD_63_13" hidden="1">"A35430"</definedName>
    <definedName name="FDD_63_14" hidden="1">"A35795"</definedName>
    <definedName name="FDD_63_2" hidden="1">"A31412"</definedName>
    <definedName name="FDD_63_3" hidden="1">"A31777"</definedName>
    <definedName name="FDD_63_4" hidden="1">"A32142"</definedName>
    <definedName name="FDD_63_5" hidden="1">"A32508"</definedName>
    <definedName name="FDD_63_6" hidden="1">"A32873"</definedName>
    <definedName name="FDD_63_7" hidden="1">"A33238"</definedName>
    <definedName name="FDD_63_8" hidden="1">"A33603"</definedName>
    <definedName name="FDD_63_9" hidden="1">"A33969"</definedName>
    <definedName name="FDD_64_0" hidden="1">"A30681"</definedName>
    <definedName name="FDD_64_1" hidden="1">"A31047"</definedName>
    <definedName name="FDD_64_10" hidden="1">"A34334"</definedName>
    <definedName name="FDD_64_11" hidden="1">"A34699"</definedName>
    <definedName name="FDD_64_12" hidden="1">"A35064"</definedName>
    <definedName name="FDD_64_13" hidden="1">"A35430"</definedName>
    <definedName name="FDD_64_14" hidden="1">"A35795"</definedName>
    <definedName name="FDD_64_2" hidden="1">"A31412"</definedName>
    <definedName name="FDD_64_3" hidden="1">"A31777"</definedName>
    <definedName name="FDD_64_4" hidden="1">"A32142"</definedName>
    <definedName name="FDD_64_5" hidden="1">"A32508"</definedName>
    <definedName name="FDD_64_6" hidden="1">"A32873"</definedName>
    <definedName name="FDD_64_7" hidden="1">"A33238"</definedName>
    <definedName name="FDD_64_8" hidden="1">"A33603"</definedName>
    <definedName name="FDD_64_9" hidden="1">"A33969"</definedName>
    <definedName name="FDD_65_0" hidden="1">"A30681"</definedName>
    <definedName name="FDD_65_1" hidden="1">"A31047"</definedName>
    <definedName name="FDD_65_10" hidden="1">"A34334"</definedName>
    <definedName name="FDD_65_11" hidden="1">"A34699"</definedName>
    <definedName name="FDD_65_12" hidden="1">"A35064"</definedName>
    <definedName name="FDD_65_13" hidden="1">"A35430"</definedName>
    <definedName name="FDD_65_14" hidden="1">"A35795"</definedName>
    <definedName name="FDD_65_2" hidden="1">"A31412"</definedName>
    <definedName name="FDD_65_3" hidden="1">"A31777"</definedName>
    <definedName name="FDD_65_4" hidden="1">"A32142"</definedName>
    <definedName name="FDD_65_5" hidden="1">"A32508"</definedName>
    <definedName name="FDD_65_6" hidden="1">"A32873"</definedName>
    <definedName name="FDD_65_7" hidden="1">"A33238"</definedName>
    <definedName name="FDD_65_8" hidden="1">"A33603"</definedName>
    <definedName name="FDD_65_9" hidden="1">"A33969"</definedName>
    <definedName name="FDD_66_0" hidden="1">"A30681"</definedName>
    <definedName name="FDD_66_1" hidden="1">"A31047"</definedName>
    <definedName name="FDD_66_10" hidden="1">"A34334"</definedName>
    <definedName name="FDD_66_11" hidden="1">"A34699"</definedName>
    <definedName name="FDD_66_12" hidden="1">"A35064"</definedName>
    <definedName name="FDD_66_13" hidden="1">"A35430"</definedName>
    <definedName name="FDD_66_14" hidden="1">"A35795"</definedName>
    <definedName name="FDD_66_2" hidden="1">"A31412"</definedName>
    <definedName name="FDD_66_3" hidden="1">"A31777"</definedName>
    <definedName name="FDD_66_4" hidden="1">"A32142"</definedName>
    <definedName name="FDD_66_5" hidden="1">"A32508"</definedName>
    <definedName name="FDD_66_6" hidden="1">"A32873"</definedName>
    <definedName name="FDD_66_7" hidden="1">"A33238"</definedName>
    <definedName name="FDD_66_8" hidden="1">"A33603"</definedName>
    <definedName name="FDD_66_9" hidden="1">"A33969"</definedName>
    <definedName name="FDD_67_0" hidden="1">"A30681"</definedName>
    <definedName name="FDD_67_1" hidden="1">"A31047"</definedName>
    <definedName name="FDD_67_10" hidden="1">"A34334"</definedName>
    <definedName name="FDD_67_11" hidden="1">"A34699"</definedName>
    <definedName name="FDD_67_12" hidden="1">"A35064"</definedName>
    <definedName name="FDD_67_13" hidden="1">"A35430"</definedName>
    <definedName name="FDD_67_14" hidden="1">"A35795"</definedName>
    <definedName name="FDD_67_2" hidden="1">"A31412"</definedName>
    <definedName name="FDD_67_3" hidden="1">"A31777"</definedName>
    <definedName name="FDD_67_4" hidden="1">"A32142"</definedName>
    <definedName name="FDD_67_5" hidden="1">"A32508"</definedName>
    <definedName name="FDD_67_6" hidden="1">"A32873"</definedName>
    <definedName name="FDD_67_7" hidden="1">"A33238"</definedName>
    <definedName name="FDD_67_8" hidden="1">"A33603"</definedName>
    <definedName name="FDD_67_9" hidden="1">"A33969"</definedName>
    <definedName name="FDD_68_0" hidden="1">"A30681"</definedName>
    <definedName name="FDD_68_1" hidden="1">"A31047"</definedName>
    <definedName name="FDD_68_10" hidden="1">"A34334"</definedName>
    <definedName name="FDD_68_11" hidden="1">"A34699"</definedName>
    <definedName name="FDD_68_12" hidden="1">"A35064"</definedName>
    <definedName name="FDD_68_13" hidden="1">"A35430"</definedName>
    <definedName name="FDD_68_14" hidden="1">"A35795"</definedName>
    <definedName name="FDD_68_2" hidden="1">"A31412"</definedName>
    <definedName name="FDD_68_3" hidden="1">"A31777"</definedName>
    <definedName name="FDD_68_4" hidden="1">"A32142"</definedName>
    <definedName name="FDD_68_5" hidden="1">"A32508"</definedName>
    <definedName name="FDD_68_6" hidden="1">"A32873"</definedName>
    <definedName name="FDD_68_7" hidden="1">"A33238"</definedName>
    <definedName name="FDD_68_8" hidden="1">"A33603"</definedName>
    <definedName name="FDD_68_9" hidden="1">"A33969"</definedName>
    <definedName name="FDD_69_0" hidden="1">"U30681"</definedName>
    <definedName name="FDD_69_1" hidden="1">"A31047"</definedName>
    <definedName name="FDD_69_10" hidden="1">"A34334"</definedName>
    <definedName name="FDD_69_11" hidden="1">"A34699"</definedName>
    <definedName name="FDD_69_12" hidden="1">"A35064"</definedName>
    <definedName name="FDD_69_13" hidden="1">"A35430"</definedName>
    <definedName name="FDD_69_14" hidden="1">"A35795"</definedName>
    <definedName name="FDD_69_2" hidden="1">"A31412"</definedName>
    <definedName name="FDD_69_3" hidden="1">"A31777"</definedName>
    <definedName name="FDD_69_4" hidden="1">"A32142"</definedName>
    <definedName name="FDD_69_5" hidden="1">"A32508"</definedName>
    <definedName name="FDD_69_6" hidden="1">"A32873"</definedName>
    <definedName name="FDD_69_7" hidden="1">"A33238"</definedName>
    <definedName name="FDD_69_8" hidden="1">"A33603"</definedName>
    <definedName name="FDD_69_9" hidden="1">"A33969"</definedName>
    <definedName name="FDD_7_0" hidden="1">"A25569"</definedName>
    <definedName name="FDD_70_0" hidden="1">"A30681"</definedName>
    <definedName name="FDD_70_1" hidden="1">"A31047"</definedName>
    <definedName name="FDD_70_10" hidden="1">"A34334"</definedName>
    <definedName name="FDD_70_11" hidden="1">"A34699"</definedName>
    <definedName name="FDD_70_12" hidden="1">"A35064"</definedName>
    <definedName name="FDD_70_13" hidden="1">"A35430"</definedName>
    <definedName name="FDD_70_14" hidden="1">"A35795"</definedName>
    <definedName name="FDD_70_2" hidden="1">"A31412"</definedName>
    <definedName name="FDD_70_3" hidden="1">"A31777"</definedName>
    <definedName name="FDD_70_4" hidden="1">"A32142"</definedName>
    <definedName name="FDD_70_5" hidden="1">"A32508"</definedName>
    <definedName name="FDD_70_6" hidden="1">"A32873"</definedName>
    <definedName name="FDD_70_7" hidden="1">"A33238"</definedName>
    <definedName name="FDD_70_8" hidden="1">"A33603"</definedName>
    <definedName name="FDD_70_9" hidden="1">"A33969"</definedName>
    <definedName name="FDD_71_0" hidden="1">"A30681"</definedName>
    <definedName name="FDD_71_1" hidden="1">"A31047"</definedName>
    <definedName name="FDD_71_10" hidden="1">"A34334"</definedName>
    <definedName name="FDD_71_11" hidden="1">"A34699"</definedName>
    <definedName name="FDD_71_12" hidden="1">"A35064"</definedName>
    <definedName name="FDD_71_13" hidden="1">"A35430"</definedName>
    <definedName name="FDD_71_14" hidden="1">"A35795"</definedName>
    <definedName name="FDD_71_2" hidden="1">"A31412"</definedName>
    <definedName name="FDD_71_3" hidden="1">"A31777"</definedName>
    <definedName name="FDD_71_4" hidden="1">"A32142"</definedName>
    <definedName name="FDD_71_5" hidden="1">"A32508"</definedName>
    <definedName name="FDD_71_6" hidden="1">"A32873"</definedName>
    <definedName name="FDD_71_7" hidden="1">"A33238"</definedName>
    <definedName name="FDD_71_8" hidden="1">"A33603"</definedName>
    <definedName name="FDD_71_9" hidden="1">"A33969"</definedName>
    <definedName name="FDD_72_0" hidden="1">"A30681"</definedName>
    <definedName name="FDD_72_1" hidden="1">"A31047"</definedName>
    <definedName name="FDD_72_10" hidden="1">"A34334"</definedName>
    <definedName name="FDD_72_11" hidden="1">"A34699"</definedName>
    <definedName name="FDD_72_12" hidden="1">"A35064"</definedName>
    <definedName name="FDD_72_13" hidden="1">"A35430"</definedName>
    <definedName name="FDD_72_14" hidden="1">"A35795"</definedName>
    <definedName name="FDD_72_2" hidden="1">"A31412"</definedName>
    <definedName name="FDD_72_3" hidden="1">"A31777"</definedName>
    <definedName name="FDD_72_4" hidden="1">"A32142"</definedName>
    <definedName name="FDD_72_5" hidden="1">"A32508"</definedName>
    <definedName name="FDD_72_6" hidden="1">"A32873"</definedName>
    <definedName name="FDD_72_7" hidden="1">"A33238"</definedName>
    <definedName name="FDD_72_8" hidden="1">"A33603"</definedName>
    <definedName name="FDD_72_9" hidden="1">"A33969"</definedName>
    <definedName name="FDD_73_0" hidden="1">"A30681"</definedName>
    <definedName name="FDD_73_1" hidden="1">"A31047"</definedName>
    <definedName name="FDD_73_10" hidden="1">"A34334"</definedName>
    <definedName name="FDD_73_11" hidden="1">"A34699"</definedName>
    <definedName name="FDD_73_12" hidden="1">"A35064"</definedName>
    <definedName name="FDD_73_13" hidden="1">"A35430"</definedName>
    <definedName name="FDD_73_14" hidden="1">"A35795"</definedName>
    <definedName name="FDD_73_2" hidden="1">"A31412"</definedName>
    <definedName name="FDD_73_3" hidden="1">"A31777"</definedName>
    <definedName name="FDD_73_4" hidden="1">"A32142"</definedName>
    <definedName name="FDD_73_5" hidden="1">"A32508"</definedName>
    <definedName name="FDD_73_6" hidden="1">"A32873"</definedName>
    <definedName name="FDD_73_7" hidden="1">"A33238"</definedName>
    <definedName name="FDD_73_8" hidden="1">"A33603"</definedName>
    <definedName name="FDD_73_9" hidden="1">"A33969"</definedName>
    <definedName name="FDD_74_0" hidden="1">"A30681"</definedName>
    <definedName name="FDD_74_1" hidden="1">"A31047"</definedName>
    <definedName name="FDD_74_10" hidden="1">"A34334"</definedName>
    <definedName name="FDD_74_11" hidden="1">"A34699"</definedName>
    <definedName name="FDD_74_12" hidden="1">"A35064"</definedName>
    <definedName name="FDD_74_13" hidden="1">"A35430"</definedName>
    <definedName name="FDD_74_14" hidden="1">"A35795"</definedName>
    <definedName name="FDD_74_2" hidden="1">"A31412"</definedName>
    <definedName name="FDD_74_3" hidden="1">"A31777"</definedName>
    <definedName name="FDD_74_4" hidden="1">"A32142"</definedName>
    <definedName name="FDD_74_5" hidden="1">"A32508"</definedName>
    <definedName name="FDD_74_6" hidden="1">"A32873"</definedName>
    <definedName name="FDD_74_7" hidden="1">"A33238"</definedName>
    <definedName name="FDD_74_8" hidden="1">"A33603"</definedName>
    <definedName name="FDD_74_9" hidden="1">"A33969"</definedName>
    <definedName name="FDD_75_0" hidden="1">"A30681"</definedName>
    <definedName name="FDD_75_1" hidden="1">"A31047"</definedName>
    <definedName name="FDD_75_10" hidden="1">"A34334"</definedName>
    <definedName name="FDD_75_11" hidden="1">"A34699"</definedName>
    <definedName name="FDD_75_12" hidden="1">"A35064"</definedName>
    <definedName name="FDD_75_13" hidden="1">"A35430"</definedName>
    <definedName name="FDD_75_14" hidden="1">"A35795"</definedName>
    <definedName name="FDD_75_2" hidden="1">"A31412"</definedName>
    <definedName name="FDD_75_3" hidden="1">"A31777"</definedName>
    <definedName name="FDD_75_4" hidden="1">"A32142"</definedName>
    <definedName name="FDD_75_5" hidden="1">"A32508"</definedName>
    <definedName name="FDD_75_6" hidden="1">"A32873"</definedName>
    <definedName name="FDD_75_7" hidden="1">"A33238"</definedName>
    <definedName name="FDD_75_8" hidden="1">"A33603"</definedName>
    <definedName name="FDD_75_9" hidden="1">"A33969"</definedName>
    <definedName name="FDD_76_0" hidden="1">"A30681"</definedName>
    <definedName name="FDD_76_1" hidden="1">"A31047"</definedName>
    <definedName name="FDD_76_10" hidden="1">"A34334"</definedName>
    <definedName name="FDD_76_11" hidden="1">"A34699"</definedName>
    <definedName name="FDD_76_12" hidden="1">"A35064"</definedName>
    <definedName name="FDD_76_13" hidden="1">"A35430"</definedName>
    <definedName name="FDD_76_14" hidden="1">"A35795"</definedName>
    <definedName name="FDD_76_2" hidden="1">"A31412"</definedName>
    <definedName name="FDD_76_3" hidden="1">"A31777"</definedName>
    <definedName name="FDD_76_4" hidden="1">"A32142"</definedName>
    <definedName name="FDD_76_5" hidden="1">"A32508"</definedName>
    <definedName name="FDD_76_6" hidden="1">"A32873"</definedName>
    <definedName name="FDD_76_7" hidden="1">"A33238"</definedName>
    <definedName name="FDD_76_8" hidden="1">"A33603"</definedName>
    <definedName name="FDD_76_9" hidden="1">"A33969"</definedName>
    <definedName name="FDD_77_0" hidden="1">"A30681"</definedName>
    <definedName name="FDD_77_1" hidden="1">"A31047"</definedName>
    <definedName name="FDD_77_10" hidden="1">"A34334"</definedName>
    <definedName name="FDD_77_11" hidden="1">"A34699"</definedName>
    <definedName name="FDD_77_12" hidden="1">"A35064"</definedName>
    <definedName name="FDD_77_13" hidden="1">"A35430"</definedName>
    <definedName name="FDD_77_14" hidden="1">"A35795"</definedName>
    <definedName name="FDD_77_2" hidden="1">"A31412"</definedName>
    <definedName name="FDD_77_3" hidden="1">"A31777"</definedName>
    <definedName name="FDD_77_4" hidden="1">"A32142"</definedName>
    <definedName name="FDD_77_5" hidden="1">"A32508"</definedName>
    <definedName name="FDD_77_6" hidden="1">"A32873"</definedName>
    <definedName name="FDD_77_7" hidden="1">"A33238"</definedName>
    <definedName name="FDD_77_8" hidden="1">"A33603"</definedName>
    <definedName name="FDD_77_9" hidden="1">"A33969"</definedName>
    <definedName name="FDD_78_0" hidden="1">"A30681"</definedName>
    <definedName name="FDD_78_1" hidden="1">"A31047"</definedName>
    <definedName name="FDD_78_10" hidden="1">"A34334"</definedName>
    <definedName name="FDD_78_11" hidden="1">"A34699"</definedName>
    <definedName name="FDD_78_12" hidden="1">"A35064"</definedName>
    <definedName name="FDD_78_13" hidden="1">"A35430"</definedName>
    <definedName name="FDD_78_14" hidden="1">"A35795"</definedName>
    <definedName name="FDD_78_2" hidden="1">"A31412"</definedName>
    <definedName name="FDD_78_3" hidden="1">"A31777"</definedName>
    <definedName name="FDD_78_4" hidden="1">"A32142"</definedName>
    <definedName name="FDD_78_5" hidden="1">"A32508"</definedName>
    <definedName name="FDD_78_6" hidden="1">"A32873"</definedName>
    <definedName name="FDD_78_7" hidden="1">"A33238"</definedName>
    <definedName name="FDD_78_8" hidden="1">"A33603"</definedName>
    <definedName name="FDD_78_9" hidden="1">"A33969"</definedName>
    <definedName name="FDD_79_0" hidden="1">"A30681"</definedName>
    <definedName name="FDD_79_1" hidden="1">"A31047"</definedName>
    <definedName name="FDD_79_10" hidden="1">"A34334"</definedName>
    <definedName name="FDD_79_11" hidden="1">"A34699"</definedName>
    <definedName name="FDD_79_12" hidden="1">"A35064"</definedName>
    <definedName name="FDD_79_13" hidden="1">"A35430"</definedName>
    <definedName name="FDD_79_14" hidden="1">"A35795"</definedName>
    <definedName name="FDD_79_2" hidden="1">"A31412"</definedName>
    <definedName name="FDD_79_3" hidden="1">"A31777"</definedName>
    <definedName name="FDD_79_4" hidden="1">"A32142"</definedName>
    <definedName name="FDD_79_5" hidden="1">"A32508"</definedName>
    <definedName name="FDD_79_6" hidden="1">"A32873"</definedName>
    <definedName name="FDD_79_7" hidden="1">"A33238"</definedName>
    <definedName name="FDD_79_8" hidden="1">"A33603"</definedName>
    <definedName name="FDD_79_9" hidden="1">"A33969"</definedName>
    <definedName name="FDD_8_0" hidden="1">"A25569"</definedName>
    <definedName name="FDD_80_0" hidden="1">"A30681"</definedName>
    <definedName name="FDD_80_1" hidden="1">"A31047"</definedName>
    <definedName name="FDD_80_10" hidden="1">"A34334"</definedName>
    <definedName name="FDD_80_11" hidden="1">"A34699"</definedName>
    <definedName name="FDD_80_12" hidden="1">"A35064"</definedName>
    <definedName name="FDD_80_13" hidden="1">"A35430"</definedName>
    <definedName name="FDD_80_14" hidden="1">"A35795"</definedName>
    <definedName name="FDD_80_2" hidden="1">"A31412"</definedName>
    <definedName name="FDD_80_3" hidden="1">"A31777"</definedName>
    <definedName name="FDD_80_4" hidden="1">"A32142"</definedName>
    <definedName name="FDD_80_5" hidden="1">"A32508"</definedName>
    <definedName name="FDD_80_6" hidden="1">"A32873"</definedName>
    <definedName name="FDD_80_7" hidden="1">"A33238"</definedName>
    <definedName name="FDD_80_8" hidden="1">"A33603"</definedName>
    <definedName name="FDD_80_9" hidden="1">"A33969"</definedName>
    <definedName name="FDD_81_0" hidden="1">"A30681"</definedName>
    <definedName name="FDD_81_1" hidden="1">"A31047"</definedName>
    <definedName name="FDD_81_10" hidden="1">"A34334"</definedName>
    <definedName name="FDD_81_11" hidden="1">"A34699"</definedName>
    <definedName name="FDD_81_12" hidden="1">"A35064"</definedName>
    <definedName name="FDD_81_13" hidden="1">"A35430"</definedName>
    <definedName name="FDD_81_14" hidden="1">"A35795"</definedName>
    <definedName name="FDD_81_2" hidden="1">"A31412"</definedName>
    <definedName name="FDD_81_3" hidden="1">"A31777"</definedName>
    <definedName name="FDD_81_4" hidden="1">"A32142"</definedName>
    <definedName name="FDD_81_5" hidden="1">"A32508"</definedName>
    <definedName name="FDD_81_6" hidden="1">"A32873"</definedName>
    <definedName name="FDD_81_7" hidden="1">"A33238"</definedName>
    <definedName name="FDD_81_8" hidden="1">"A33603"</definedName>
    <definedName name="FDD_81_9" hidden="1">"A33969"</definedName>
    <definedName name="FDD_82_0" hidden="1">"A30681"</definedName>
    <definedName name="FDD_82_1" hidden="1">"A31047"</definedName>
    <definedName name="FDD_82_10" hidden="1">"A34334"</definedName>
    <definedName name="FDD_82_11" hidden="1">"A34699"</definedName>
    <definedName name="FDD_82_12" hidden="1">"A35064"</definedName>
    <definedName name="FDD_82_13" hidden="1">"A35430"</definedName>
    <definedName name="FDD_82_14" hidden="1">"A35795"</definedName>
    <definedName name="FDD_82_2" hidden="1">"A31412"</definedName>
    <definedName name="FDD_82_3" hidden="1">"A31777"</definedName>
    <definedName name="FDD_82_4" hidden="1">"A32142"</definedName>
    <definedName name="FDD_82_5" hidden="1">"A32508"</definedName>
    <definedName name="FDD_82_6" hidden="1">"A32873"</definedName>
    <definedName name="FDD_82_7" hidden="1">"A33238"</definedName>
    <definedName name="FDD_82_8" hidden="1">"A33603"</definedName>
    <definedName name="FDD_82_9" hidden="1">"A33969"</definedName>
    <definedName name="FDD_83_0" hidden="1">"A30681"</definedName>
    <definedName name="FDD_83_1" hidden="1">"A31047"</definedName>
    <definedName name="FDD_83_10" hidden="1">"A34334"</definedName>
    <definedName name="FDD_83_11" hidden="1">"A34699"</definedName>
    <definedName name="FDD_83_12" hidden="1">"A35064"</definedName>
    <definedName name="FDD_83_13" hidden="1">"A35430"</definedName>
    <definedName name="FDD_83_14" hidden="1">"A35795"</definedName>
    <definedName name="FDD_83_2" hidden="1">"A31412"</definedName>
    <definedName name="FDD_83_3" hidden="1">"A31777"</definedName>
    <definedName name="FDD_83_4" hidden="1">"A32142"</definedName>
    <definedName name="FDD_83_5" hidden="1">"A32508"</definedName>
    <definedName name="FDD_83_6" hidden="1">"A32873"</definedName>
    <definedName name="FDD_83_7" hidden="1">"A33238"</definedName>
    <definedName name="FDD_83_8" hidden="1">"A33603"</definedName>
    <definedName name="FDD_83_9" hidden="1">"A33969"</definedName>
    <definedName name="FDD_84_0" hidden="1">"A30681"</definedName>
    <definedName name="FDD_84_1" hidden="1">"A31047"</definedName>
    <definedName name="FDD_84_10" hidden="1">"A34334"</definedName>
    <definedName name="FDD_84_11" hidden="1">"A34699"</definedName>
    <definedName name="FDD_84_12" hidden="1">"A35064"</definedName>
    <definedName name="FDD_84_13" hidden="1">"A35430"</definedName>
    <definedName name="FDD_84_14" hidden="1">"A35795"</definedName>
    <definedName name="FDD_84_2" hidden="1">"A31412"</definedName>
    <definedName name="FDD_84_3" hidden="1">"A31777"</definedName>
    <definedName name="FDD_84_4" hidden="1">"A32142"</definedName>
    <definedName name="FDD_84_5" hidden="1">"A32508"</definedName>
    <definedName name="FDD_84_6" hidden="1">"A32873"</definedName>
    <definedName name="FDD_84_7" hidden="1">"A33238"</definedName>
    <definedName name="FDD_84_8" hidden="1">"A33603"</definedName>
    <definedName name="FDD_84_9" hidden="1">"A33969"</definedName>
    <definedName name="FDD_85_0" hidden="1">"A30681"</definedName>
    <definedName name="FDD_85_1" hidden="1">"A31047"</definedName>
    <definedName name="FDD_85_10" hidden="1">"A34334"</definedName>
    <definedName name="FDD_85_11" hidden="1">"A34699"</definedName>
    <definedName name="FDD_85_12" hidden="1">"A35064"</definedName>
    <definedName name="FDD_85_13" hidden="1">"A35430"</definedName>
    <definedName name="FDD_85_14" hidden="1">"A35795"</definedName>
    <definedName name="FDD_85_2" hidden="1">"A31412"</definedName>
    <definedName name="FDD_85_3" hidden="1">"A31777"</definedName>
    <definedName name="FDD_85_4" hidden="1">"A32142"</definedName>
    <definedName name="FDD_85_5" hidden="1">"A32508"</definedName>
    <definedName name="FDD_85_6" hidden="1">"A32873"</definedName>
    <definedName name="FDD_85_7" hidden="1">"A33238"</definedName>
    <definedName name="FDD_85_8" hidden="1">"A33603"</definedName>
    <definedName name="FDD_85_9" hidden="1">"A33969"</definedName>
    <definedName name="FDD_86_0" hidden="1">"A30681"</definedName>
    <definedName name="FDD_86_1" hidden="1">"A31047"</definedName>
    <definedName name="FDD_86_10" hidden="1">"A34334"</definedName>
    <definedName name="FDD_86_11" hidden="1">"A34699"</definedName>
    <definedName name="FDD_86_12" hidden="1">"A35064"</definedName>
    <definedName name="FDD_86_13" hidden="1">"A35430"</definedName>
    <definedName name="FDD_86_14" hidden="1">"A35795"</definedName>
    <definedName name="FDD_86_2" hidden="1">"A31412"</definedName>
    <definedName name="FDD_86_3" hidden="1">"A31777"</definedName>
    <definedName name="FDD_86_4" hidden="1">"A32142"</definedName>
    <definedName name="FDD_86_5" hidden="1">"A32508"</definedName>
    <definedName name="FDD_86_6" hidden="1">"A32873"</definedName>
    <definedName name="FDD_86_7" hidden="1">"A33238"</definedName>
    <definedName name="FDD_86_8" hidden="1">"A33603"</definedName>
    <definedName name="FDD_86_9" hidden="1">"A33969"</definedName>
    <definedName name="FDD_87_0" hidden="1">"A30681"</definedName>
    <definedName name="FDD_87_1" hidden="1">"A31047"</definedName>
    <definedName name="FDD_87_10" hidden="1">"A34334"</definedName>
    <definedName name="FDD_87_11" hidden="1">"A34699"</definedName>
    <definedName name="FDD_87_12" hidden="1">"A35064"</definedName>
    <definedName name="FDD_87_13" hidden="1">"A35430"</definedName>
    <definedName name="FDD_87_14" hidden="1">"A35795"</definedName>
    <definedName name="FDD_87_2" hidden="1">"A31412"</definedName>
    <definedName name="FDD_87_3" hidden="1">"A31777"</definedName>
    <definedName name="FDD_87_4" hidden="1">"A32142"</definedName>
    <definedName name="FDD_87_5" hidden="1">"A32508"</definedName>
    <definedName name="FDD_87_6" hidden="1">"A32873"</definedName>
    <definedName name="FDD_87_7" hidden="1">"A33238"</definedName>
    <definedName name="FDD_87_8" hidden="1">"A33603"</definedName>
    <definedName name="FDD_87_9" hidden="1">"A33969"</definedName>
    <definedName name="FDD_88_0" hidden="1">"A30681"</definedName>
    <definedName name="FDD_88_1" hidden="1">"A31047"</definedName>
    <definedName name="FDD_88_10" hidden="1">"A34334"</definedName>
    <definedName name="FDD_88_11" hidden="1">"A34699"</definedName>
    <definedName name="FDD_88_12" hidden="1">"A35064"</definedName>
    <definedName name="FDD_88_13" hidden="1">"A35430"</definedName>
    <definedName name="FDD_88_14" hidden="1">"A35795"</definedName>
    <definedName name="FDD_88_2" hidden="1">"A31412"</definedName>
    <definedName name="FDD_88_3" hidden="1">"A31777"</definedName>
    <definedName name="FDD_88_4" hidden="1">"A32142"</definedName>
    <definedName name="FDD_88_5" hidden="1">"A32508"</definedName>
    <definedName name="FDD_88_6" hidden="1">"A32873"</definedName>
    <definedName name="FDD_88_7" hidden="1">"A33238"</definedName>
    <definedName name="FDD_88_8" hidden="1">"A33603"</definedName>
    <definedName name="FDD_88_9" hidden="1">"A33969"</definedName>
    <definedName name="FDD_89_0" hidden="1">"A30681"</definedName>
    <definedName name="FDD_89_1" hidden="1">"A31047"</definedName>
    <definedName name="FDD_89_10" hidden="1">"A34334"</definedName>
    <definedName name="FDD_89_11" hidden="1">"A34699"</definedName>
    <definedName name="FDD_89_12" hidden="1">"A35064"</definedName>
    <definedName name="FDD_89_13" hidden="1">"A35430"</definedName>
    <definedName name="FDD_89_14" hidden="1">"A35795"</definedName>
    <definedName name="FDD_89_2" hidden="1">"A31412"</definedName>
    <definedName name="FDD_89_3" hidden="1">"A31777"</definedName>
    <definedName name="FDD_89_4" hidden="1">"A32142"</definedName>
    <definedName name="FDD_89_5" hidden="1">"A32508"</definedName>
    <definedName name="FDD_89_6" hidden="1">"A32873"</definedName>
    <definedName name="FDD_89_7" hidden="1">"A33238"</definedName>
    <definedName name="FDD_89_8" hidden="1">"A33603"</definedName>
    <definedName name="FDD_89_9" hidden="1">"A33969"</definedName>
    <definedName name="FDD_9_0" hidden="1">"A25569"</definedName>
    <definedName name="FDD_90_0" hidden="1">"A30681"</definedName>
    <definedName name="FDD_90_1" hidden="1">"A31047"</definedName>
    <definedName name="FDD_90_10" hidden="1">"A34334"</definedName>
    <definedName name="FDD_90_11" hidden="1">"A34699"</definedName>
    <definedName name="FDD_90_12" hidden="1">"A35064"</definedName>
    <definedName name="FDD_90_13" hidden="1">"A35430"</definedName>
    <definedName name="FDD_90_14" hidden="1">"A35795"</definedName>
    <definedName name="FDD_90_2" hidden="1">"A31412"</definedName>
    <definedName name="FDD_90_3" hidden="1">"A31777"</definedName>
    <definedName name="FDD_90_4" hidden="1">"A32142"</definedName>
    <definedName name="FDD_90_5" hidden="1">"A32508"</definedName>
    <definedName name="FDD_90_6" hidden="1">"A32873"</definedName>
    <definedName name="FDD_90_7" hidden="1">"A33238"</definedName>
    <definedName name="FDD_90_8" hidden="1">"A33603"</definedName>
    <definedName name="FDD_90_9" hidden="1">"A33969"</definedName>
    <definedName name="FDD_91_0" hidden="1">"A30681"</definedName>
    <definedName name="FDD_91_1" hidden="1">"A31047"</definedName>
    <definedName name="FDD_91_10" hidden="1">"A34334"</definedName>
    <definedName name="FDD_91_11" hidden="1">"A34699"</definedName>
    <definedName name="FDD_91_12" hidden="1">"A35064"</definedName>
    <definedName name="FDD_91_13" hidden="1">"A35430"</definedName>
    <definedName name="FDD_91_14" hidden="1">"A35795"</definedName>
    <definedName name="FDD_91_2" hidden="1">"A31412"</definedName>
    <definedName name="FDD_91_3" hidden="1">"A31777"</definedName>
    <definedName name="FDD_91_4" hidden="1">"A32142"</definedName>
    <definedName name="FDD_91_5" hidden="1">"A32508"</definedName>
    <definedName name="FDD_91_6" hidden="1">"A32873"</definedName>
    <definedName name="FDD_91_7" hidden="1">"A33238"</definedName>
    <definedName name="FDD_91_8" hidden="1">"A33603"</definedName>
    <definedName name="FDD_91_9" hidden="1">"A33969"</definedName>
    <definedName name="FDD_92_0" hidden="1">"A30681"</definedName>
    <definedName name="FDD_92_1" hidden="1">"A31047"</definedName>
    <definedName name="FDD_92_10" hidden="1">"A34334"</definedName>
    <definedName name="FDD_92_11" hidden="1">"A34699"</definedName>
    <definedName name="FDD_92_12" hidden="1">"A35064"</definedName>
    <definedName name="FDD_92_13" hidden="1">"A35430"</definedName>
    <definedName name="FDD_92_14" hidden="1">"A35795"</definedName>
    <definedName name="FDD_92_2" hidden="1">"A31412"</definedName>
    <definedName name="FDD_92_3" hidden="1">"A31777"</definedName>
    <definedName name="FDD_92_4" hidden="1">"A32142"</definedName>
    <definedName name="FDD_92_5" hidden="1">"A32508"</definedName>
    <definedName name="FDD_92_6" hidden="1">"A32873"</definedName>
    <definedName name="FDD_92_7" hidden="1">"A33238"</definedName>
    <definedName name="FDD_92_8" hidden="1">"A33603"</definedName>
    <definedName name="FDD_92_9" hidden="1">"A33969"</definedName>
    <definedName name="FDD_93_0" hidden="1">"A30681"</definedName>
    <definedName name="FDD_93_1" hidden="1">"A31047"</definedName>
    <definedName name="FDD_93_10" hidden="1">"A34334"</definedName>
    <definedName name="FDD_93_11" hidden="1">"A34699"</definedName>
    <definedName name="FDD_93_12" hidden="1">"A35064"</definedName>
    <definedName name="FDD_93_13" hidden="1">"A35430"</definedName>
    <definedName name="FDD_93_14" hidden="1">"A35795"</definedName>
    <definedName name="FDD_93_2" hidden="1">"A31412"</definedName>
    <definedName name="FDD_93_3" hidden="1">"A31777"</definedName>
    <definedName name="FDD_93_4" hidden="1">"A32142"</definedName>
    <definedName name="FDD_93_5" hidden="1">"A32508"</definedName>
    <definedName name="FDD_93_6" hidden="1">"A32873"</definedName>
    <definedName name="FDD_93_7" hidden="1">"A33238"</definedName>
    <definedName name="FDD_93_8" hidden="1">"A33603"</definedName>
    <definedName name="FDD_93_9" hidden="1">"A33969"</definedName>
    <definedName name="FDD_94_0" hidden="1">"A30681"</definedName>
    <definedName name="FDD_94_1" hidden="1">"A31047"</definedName>
    <definedName name="FDD_94_10" hidden="1">"A34334"</definedName>
    <definedName name="FDD_94_11" hidden="1">"A34699"</definedName>
    <definedName name="FDD_94_12" hidden="1">"A35064"</definedName>
    <definedName name="FDD_94_13" hidden="1">"A35430"</definedName>
    <definedName name="FDD_94_14" hidden="1">"A35795"</definedName>
    <definedName name="FDD_94_2" hidden="1">"A31412"</definedName>
    <definedName name="FDD_94_3" hidden="1">"A31777"</definedName>
    <definedName name="FDD_94_4" hidden="1">"A32142"</definedName>
    <definedName name="FDD_94_5" hidden="1">"A32508"</definedName>
    <definedName name="FDD_94_6" hidden="1">"A32873"</definedName>
    <definedName name="FDD_94_7" hidden="1">"A33238"</definedName>
    <definedName name="FDD_94_8" hidden="1">"A33603"</definedName>
    <definedName name="FDD_94_9" hidden="1">"A33969"</definedName>
    <definedName name="FDD_95_0" hidden="1">"A30681"</definedName>
    <definedName name="FDD_95_1" hidden="1">"A31047"</definedName>
    <definedName name="FDD_95_10" hidden="1">"A34334"</definedName>
    <definedName name="FDD_95_11" hidden="1">"A34699"</definedName>
    <definedName name="FDD_95_12" hidden="1">"A35064"</definedName>
    <definedName name="FDD_95_13" hidden="1">"A35430"</definedName>
    <definedName name="FDD_95_14" hidden="1">"A35795"</definedName>
    <definedName name="FDD_95_2" hidden="1">"A31412"</definedName>
    <definedName name="FDD_95_3" hidden="1">"A31777"</definedName>
    <definedName name="FDD_95_4" hidden="1">"A32142"</definedName>
    <definedName name="FDD_95_5" hidden="1">"A32508"</definedName>
    <definedName name="FDD_95_6" hidden="1">"A32873"</definedName>
    <definedName name="FDD_95_7" hidden="1">"A33238"</definedName>
    <definedName name="FDD_95_8" hidden="1">"A33603"</definedName>
    <definedName name="FDD_95_9" hidden="1">"A33969"</definedName>
    <definedName name="FDD_96_0" hidden="1">"U30681"</definedName>
    <definedName name="FDD_96_1" hidden="1">"A31047"</definedName>
    <definedName name="FDD_96_10" hidden="1">"A34334"</definedName>
    <definedName name="FDD_96_11" hidden="1">"A34699"</definedName>
    <definedName name="FDD_96_12" hidden="1">"A35064"</definedName>
    <definedName name="FDD_96_13" hidden="1">"A35430"</definedName>
    <definedName name="FDD_96_14" hidden="1">"A35795"</definedName>
    <definedName name="FDD_96_2" hidden="1">"A31412"</definedName>
    <definedName name="FDD_96_3" hidden="1">"A31777"</definedName>
    <definedName name="FDD_96_4" hidden="1">"A32142"</definedName>
    <definedName name="FDD_96_5" hidden="1">"A32508"</definedName>
    <definedName name="FDD_96_6" hidden="1">"A32873"</definedName>
    <definedName name="FDD_96_7" hidden="1">"A33238"</definedName>
    <definedName name="FDD_96_8" hidden="1">"A33603"</definedName>
    <definedName name="FDD_96_9" hidden="1">"A33969"</definedName>
    <definedName name="FDD_97_0" hidden="1">"U30681"</definedName>
    <definedName name="FDD_97_1" hidden="1">"A31047"</definedName>
    <definedName name="FDD_97_10" hidden="1">"A34334"</definedName>
    <definedName name="FDD_97_11" hidden="1">"A34699"</definedName>
    <definedName name="FDD_97_12" hidden="1">"A35064"</definedName>
    <definedName name="FDD_97_13" hidden="1">"A35430"</definedName>
    <definedName name="FDD_97_14" hidden="1">"A35795"</definedName>
    <definedName name="FDD_97_2" hidden="1">"A31412"</definedName>
    <definedName name="FDD_97_3" hidden="1">"A31777"</definedName>
    <definedName name="FDD_97_4" hidden="1">"A32142"</definedName>
    <definedName name="FDD_97_5" hidden="1">"A32508"</definedName>
    <definedName name="FDD_97_6" hidden="1">"A32873"</definedName>
    <definedName name="FDD_97_7" hidden="1">"A33238"</definedName>
    <definedName name="FDD_97_8" hidden="1">"A33603"</definedName>
    <definedName name="FDD_97_9" hidden="1">"A33969"</definedName>
    <definedName name="FDD_98_0" hidden="1">"U30681"</definedName>
    <definedName name="FDD_98_1" hidden="1">"A31047"</definedName>
    <definedName name="FDD_98_10" hidden="1">"A34334"</definedName>
    <definedName name="FDD_98_11" hidden="1">"A34699"</definedName>
    <definedName name="FDD_98_12" hidden="1">"A35064"</definedName>
    <definedName name="FDD_98_13" hidden="1">"A35430"</definedName>
    <definedName name="FDD_98_14" hidden="1">"A35795"</definedName>
    <definedName name="FDD_98_2" hidden="1">"A31412"</definedName>
    <definedName name="FDD_98_3" hidden="1">"A31777"</definedName>
    <definedName name="FDD_98_4" hidden="1">"A32142"</definedName>
    <definedName name="FDD_98_5" hidden="1">"A32508"</definedName>
    <definedName name="FDD_98_6" hidden="1">"A32873"</definedName>
    <definedName name="FDD_98_7" hidden="1">"A33238"</definedName>
    <definedName name="FDD_98_8" hidden="1">"A33603"</definedName>
    <definedName name="FDD_98_9" hidden="1">"A33969"</definedName>
    <definedName name="FDD_99_0" hidden="1">"U30681"</definedName>
    <definedName name="FDD_99_1" hidden="1">"A31047"</definedName>
    <definedName name="FDD_99_10" hidden="1">"A34334"</definedName>
    <definedName name="FDD_99_11" hidden="1">"A34699"</definedName>
    <definedName name="FDD_99_12" hidden="1">"A35064"</definedName>
    <definedName name="FDD_99_13" hidden="1">"A35430"</definedName>
    <definedName name="FDD_99_14" hidden="1">"A35795"</definedName>
    <definedName name="FDD_99_2" hidden="1">"A31412"</definedName>
    <definedName name="FDD_99_3" hidden="1">"A31777"</definedName>
    <definedName name="FDD_99_4" hidden="1">"A32142"</definedName>
    <definedName name="FDD_99_5" hidden="1">"A32508"</definedName>
    <definedName name="FDD_99_6" hidden="1">"A32873"</definedName>
    <definedName name="FDD_99_7" hidden="1">"A33238"</definedName>
    <definedName name="FDD_99_8" hidden="1">"A33603"</definedName>
    <definedName name="FDD_99_9" hidden="1">"A33969"</definedName>
    <definedName name="fdfd" localSheetId="13" hidden="1">{#N/A,#N/A,FALSE,"DeprTabl Rom"}</definedName>
    <definedName name="fdfd" hidden="1">{#N/A,#N/A,FALSE,"DeprTabl Rom"}</definedName>
    <definedName name="fdfdf" localSheetId="13" hidden="1">{#N/A,#N/A,FALSE,"P&amp;L";#N/A,#N/A,FALSE,"BS";#N/A,#N/A,FALSE,"CF"}</definedName>
    <definedName name="fdfdf" hidden="1">{#N/A,#N/A,FALSE,"P&amp;L";#N/A,#N/A,FALSE,"BS";#N/A,#N/A,FALSE,"CF"}</definedName>
    <definedName name="fdgsdfbvgdsbv" localSheetId="13" hidden="1">{#N/A,#N/A,FALSE,"Completion of MBudget"}</definedName>
    <definedName name="fdgsdfbvgdsbv" hidden="1">{#N/A,#N/A,FALSE,"Completion of MBudget"}</definedName>
    <definedName name="FDS" localSheetId="13" hidden="1">{#N/A,#N/A,FALSE,"$ ACS";#N/A,#N/A,FALSE,"$ P&amp;L";#N/A,#N/A,FALSE,"$ BS";#N/A,#N/A,FALSE,"$ CF"}</definedName>
    <definedName name="FDS" hidden="1">{#N/A,#N/A,FALSE,"$ ACS";#N/A,#N/A,FALSE,"$ P&amp;L";#N/A,#N/A,FALSE,"$ BS";#N/A,#N/A,FALSE,"$ CF"}</definedName>
    <definedName name="fdsd" localSheetId="13" hidden="1">{"AS",#N/A,FALSE,"Dec_BS";"LIAB",#N/A,FALSE,"Dec_BS"}</definedName>
    <definedName name="fdsd" hidden="1">{"AS",#N/A,FALSE,"Dec_BS";"LIAB",#N/A,FALSE,"Dec_BS"}</definedName>
    <definedName name="fdsd1" localSheetId="13" hidden="1">{"AS",#N/A,FALSE,"Dec_BS";"LIAB",#N/A,FALSE,"Dec_BS"}</definedName>
    <definedName name="fdsd1" hidden="1">{"AS",#N/A,FALSE,"Dec_BS";"LIAB",#N/A,FALSE,"Dec_BS"}</definedName>
    <definedName name="fe" hidden="1">#REF!</definedName>
    <definedName name="febr" localSheetId="13" hidden="1">{#N/A,#N/A,FALSE,"Ventes V.P. V.U.";#N/A,#N/A,FALSE,"Les Concurences";#N/A,#N/A,FALSE,"DACIA"}</definedName>
    <definedName name="febr" hidden="1">{#N/A,#N/A,FALSE,"Ventes V.P. V.U.";#N/A,#N/A,FALSE,"Les Concurences";#N/A,#N/A,FALSE,"DACIA"}</definedName>
    <definedName name="feineer" localSheetId="13" hidden="1">{"fleisch",#N/A,FALSE,"WG HK";"food",#N/A,FALSE,"WG HK";"hartwaren",#N/A,FALSE,"WG HK";"weichwaren",#N/A,FALSE,"WG HK"}</definedName>
    <definedName name="feineer" hidden="1">{"fleisch",#N/A,FALSE,"WG HK";"food",#N/A,FALSE,"WG HK";"hartwaren",#N/A,FALSE,"WG HK";"weichwaren",#N/A,FALSE,"WG HK"}</definedName>
    <definedName name="fffffffffffffffffffffff" hidden="1">#REF!</definedName>
    <definedName name="ffffffffffffffffffffffffffffffffffff" localSheetId="13" hidden="1">{"TAG1AGMS",#N/A,FALSE,"TAG 1A"}</definedName>
    <definedName name="ffffffffffffffffffffffffffffffffffff" hidden="1">{"TAG1AGMS",#N/A,FALSE,"TAG 1A"}</definedName>
    <definedName name="fgdf" localSheetId="13" hidden="1">{"Exp",#N/A,FALSE,"Aquisitions";"Sal",#N/A,FALSE,"Aquisitions";"Sum",#N/A,FALSE,"Aquisitions"}</definedName>
    <definedName name="fgdf" hidden="1">{"Exp",#N/A,FALSE,"Aquisitions";"Sal",#N/A,FALSE,"Aquisitions";"Sum",#N/A,FALSE,"Aquisitions"}</definedName>
    <definedName name="fgfgfgfgfg" localSheetId="13" hidden="1">{#N/A,#N/A,FALSE,"Kapitalflussrechnung";#N/A,#N/A,FALSE,"Bilanz";#N/A,#N/A,FALSE,"GuV";#N/A,#N/A,FALSE,"Herleitung WACC";#N/A,#N/A,FALSE,"ROCE";#N/A,#N/A,FALSE,"working capital";#N/A,#N/A,FALSE,"Free Cash-flow nach TKS";#N/A,#N/A,FALSE,"Übersicht";#N/A,#N/A,FALSE,"Deckblatt"}</definedName>
    <definedName name="fgfgfgfgfg" hidden="1">{#N/A,#N/A,FALSE,"Kapitalflussrechnung";#N/A,#N/A,FALSE,"Bilanz";#N/A,#N/A,FALSE,"GuV";#N/A,#N/A,FALSE,"Herleitung WACC";#N/A,#N/A,FALSE,"ROCE";#N/A,#N/A,FALSE,"working capital";#N/A,#N/A,FALSE,"Free Cash-flow nach TKS";#N/A,#N/A,FALSE,"Übersicht";#N/A,#N/A,FALSE,"Deckblatt"}</definedName>
    <definedName name="fgkshdfhs" localSheetId="13" hidden="1">{"Red",#N/A,FALSE,"Tot Europe"}</definedName>
    <definedName name="fgkshdfhs" hidden="1">{"Red",#N/A,FALSE,"Tot Europe"}</definedName>
    <definedName name="fgvfcc" localSheetId="13" hidden="1">{#N/A,#N/A,FALSE,"KCost"}</definedName>
    <definedName name="fgvfcc" hidden="1">{#N/A,#N/A,FALSE,"KCost"}</definedName>
    <definedName name="FID" hidden="1">"Tryan"</definedName>
    <definedName name="FILIP" localSheetId="13" hidden="1">{#N/A,#N/A,FALSE,"Ventes V.P. V.U.";#N/A,#N/A,FALSE,"Les Concurences";#N/A,#N/A,FALSE,"DACIA"}</definedName>
    <definedName name="FILIP" hidden="1">{#N/A,#N/A,FALSE,"Ventes V.P. V.U.";#N/A,#N/A,FALSE,"Les Concurences";#N/A,#N/A,FALSE,"DACIA"}</definedName>
    <definedName name="FILMIP" localSheetId="13" hidden="1">{#N/A,#N/A,FALSE,"Ventes V.P. V.U.";#N/A,#N/A,FALSE,"Les Concurences";#N/A,#N/A,FALSE,"DACIA"}</definedName>
    <definedName name="FILMIP" hidden="1">{#N/A,#N/A,FALSE,"Ventes V.P. V.U.";#N/A,#N/A,FALSE,"Les Concurences";#N/A,#N/A,FALSE,"DACIA"}</definedName>
    <definedName name="final" localSheetId="13" hidden="1">{"'Jan - March 2000'!$A$5:$J$46"}</definedName>
    <definedName name="final" hidden="1">{"'Jan - March 2000'!$A$5:$J$46"}</definedName>
    <definedName name="final2" localSheetId="13" hidden="1">{"'Jan - March 2000'!$A$5:$J$46"}</definedName>
    <definedName name="final2" hidden="1">{"'Jan - March 2000'!$A$5:$J$46"}</definedName>
    <definedName name="fkh" localSheetId="13" hidden="1">{#N/A,#N/A,FALSE,"Kapitalflussrechnung";#N/A,#N/A,FALSE,"Bilanz";#N/A,#N/A,FALSE,"GuV";#N/A,#N/A,FALSE,"Herleitung WACC";#N/A,#N/A,FALSE,"ROCE";#N/A,#N/A,FALSE,"working capital";#N/A,#N/A,FALSE,"Free Cash-flow nach TKS";#N/A,#N/A,FALSE,"Übersicht";#N/A,#N/A,FALSE,"Deckblatt"}</definedName>
    <definedName name="fkh" hidden="1">{#N/A,#N/A,FALSE,"Kapitalflussrechnung";#N/A,#N/A,FALSE,"Bilanz";#N/A,#N/A,FALSE,"GuV";#N/A,#N/A,FALSE,"Herleitung WACC";#N/A,#N/A,FALSE,"ROCE";#N/A,#N/A,FALSE,"working capital";#N/A,#N/A,FALSE,"Free Cash-flow nach TKS";#N/A,#N/A,FALSE,"Übersicht";#N/A,#N/A,FALSE,"Deckblatt"}</definedName>
    <definedName name="florin" localSheetId="13" hidden="1">{#N/A,#N/A,FALSE,"Ventes V.P. V.U.";#N/A,#N/A,FALSE,"Les Concurences";#N/A,#N/A,FALSE,"DACIA"}</definedName>
    <definedName name="florin" hidden="1">{#N/A,#N/A,FALSE,"Ventes V.P. V.U.";#N/A,#N/A,FALSE,"Les Concurences";#N/A,#N/A,FALSE,"DACIA"}</definedName>
    <definedName name="for" localSheetId="13" hidden="1">{"LBO Summary",#N/A,FALSE,"Summary"}</definedName>
    <definedName name="for" hidden="1">{"LBO Summary",#N/A,FALSE,"Summary"}</definedName>
    <definedName name="forecast" localSheetId="13" hidden="1">{#N/A,#N/A,FALSE,"Inhalt";#N/A,#N/A,FALSE,"Kommentar";#N/A,#N/A,FALSE,"Ergebnisrechnung";#N/A,#N/A,FALSE,"Bilanz";#N/A,#N/A,FALSE,"Umsatz";#N/A,#N/A,FALSE,"Absatz";#N/A,#N/A,FALSE,"Preise";#N/A,#N/A,FALSE,"DB absolut";#N/A,#N/A,FALSE,"DB2 je SGB";#N/A,#N/A,FALSE,"Kennzahlen";#N/A,#N/A,FALSE,"Investitionen"}</definedName>
    <definedName name="forecast" hidden="1">{#N/A,#N/A,FALSE,"Inhalt";#N/A,#N/A,FALSE,"Kommentar";#N/A,#N/A,FALSE,"Ergebnisrechnung";#N/A,#N/A,FALSE,"Bilanz";#N/A,#N/A,FALSE,"Umsatz";#N/A,#N/A,FALSE,"Absatz";#N/A,#N/A,FALSE,"Preise";#N/A,#N/A,FALSE,"DB absolut";#N/A,#N/A,FALSE,"DB2 je SGB";#N/A,#N/A,FALSE,"Kennzahlen";#N/A,#N/A,FALSE,"Investitionen"}</definedName>
    <definedName name="forma"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forma"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FORMAT" localSheetId="13" hidden="1">{#N/A,#N/A,FALSE,"Inhalt";#N/A,#N/A,FALSE,"Kommentar";#N/A,#N/A,FALSE,"Ergebnisrechnung";#N/A,#N/A,FALSE,"Bilanz";#N/A,#N/A,FALSE,"Umsatz";#N/A,#N/A,FALSE,"Absatz";#N/A,#N/A,FALSE,"Preise";#N/A,#N/A,FALSE,"DB absolut";#N/A,#N/A,FALSE,"DB2 je SGB";#N/A,#N/A,FALSE,"Kennzahlen";#N/A,#N/A,FALSE,"Investitionen"}</definedName>
    <definedName name="FORMAT" hidden="1">{#N/A,#N/A,FALSE,"Inhalt";#N/A,#N/A,FALSE,"Kommentar";#N/A,#N/A,FALSE,"Ergebnisrechnung";#N/A,#N/A,FALSE,"Bilanz";#N/A,#N/A,FALSE,"Umsatz";#N/A,#N/A,FALSE,"Absatz";#N/A,#N/A,FALSE,"Preise";#N/A,#N/A,FALSE,"DB absolut";#N/A,#N/A,FALSE,"DB2 je SGB";#N/A,#N/A,FALSE,"Kennzahlen";#N/A,#N/A,FALSE,"Investitionen"}</definedName>
    <definedName name="FORX" localSheetId="13" hidden="1">{#N/A,#N/A,FALSE,"Inhalt 1. Fassung";#N/A,#N/A,FALSE,"Ergebnisrechnung";#N/A,#N/A,FALSE,"Bilanz";#N/A,#N/A,FALSE,"Personal"}</definedName>
    <definedName name="FORX" hidden="1">{#N/A,#N/A,FALSE,"Inhalt 1. Fassung";#N/A,#N/A,FALSE,"Ergebnisrechnung";#N/A,#N/A,FALSE,"Bilanz";#N/A,#N/A,FALSE,"Personal"}</definedName>
    <definedName name="FPWD" hidden="1">"pepsico"</definedName>
    <definedName name="fsdgsdfgsdf" localSheetId="13" hidden="1">{#N/A,#N/A,FALSE,"Completion of MBudget"}</definedName>
    <definedName name="fsdgsdfgsdf" hidden="1">{#N/A,#N/A,FALSE,"Completion of MBudget"}</definedName>
    <definedName name="fsdsfafd" localSheetId="13" hidden="1">{"CSheet",#N/A,FALSE,"C";"SmCap",#N/A,FALSE,"VAL1";"GulfCoast",#N/A,FALSE,"VAL1";"nav",#N/A,FALSE,"NAV";"Summary",#N/A,FALSE,"NAV"}</definedName>
    <definedName name="fsdsfafd" hidden="1">{"CSheet",#N/A,FALSE,"C";"SmCap",#N/A,FALSE,"VAL1";"GulfCoast",#N/A,FALSE,"VAL1";"nav",#N/A,FALSE,"NAV";"Summary",#N/A,FALSE,"NAV"}</definedName>
    <definedName name="ftyj" localSheetId="13" hidden="1">{"frvgl_ag",#N/A,FALSE,"FRPRINT";"frvgl_domestic",#N/A,FALSE,"FRPRINT";"frvgl_int_sales",#N/A,FALSE,"FRPRINT"}</definedName>
    <definedName name="ftyj" hidden="1">{"frvgl_ag",#N/A,FALSE,"FRPRINT";"frvgl_domestic",#N/A,FALSE,"FRPRINT";"frvgl_int_sales",#N/A,FALSE,"FRPRINT"}</definedName>
    <definedName name="FX" localSheetId="13" hidden="1">{#N/A,#N/A,FALSE,"Virgin Flightdeck"}</definedName>
    <definedName name="FX" hidden="1">{#N/A,#N/A,FALSE,"Virgin Flightdeck"}</definedName>
    <definedName name="g" localSheetId="13" hidden="1">{"weichwaren",#N/A,FALSE,"Liste 1";"hartwaren",#N/A,FALSE,"Liste 1";"food",#N/A,FALSE,"Liste 1";"fleisch",#N/A,FALSE,"Liste 1"}</definedName>
    <definedName name="g" hidden="1">{"weichwaren",#N/A,FALSE,"Liste 1";"hartwaren",#N/A,FALSE,"Liste 1";"food",#N/A,FALSE,"Liste 1";"fleisch",#N/A,FALSE,"Liste 1"}</definedName>
    <definedName name="gala"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gala"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GALINA"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GALINA"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gas" hidden="1">#REF!</definedName>
    <definedName name="gefa" localSheetId="13" hidden="1">{"Hw_All",#N/A,FALSE,"Hollywood FF";"HwFF_Tech",#N/A,FALSE,"Hollywood FF";"HwFF_PerMille",#N/A,FALSE,"Hollywood FF";"HwFF_Pricing",#N/A,FALSE,"Hollywood FF"}</definedName>
    <definedName name="gefa" hidden="1">{"Hw_All",#N/A,FALSE,"Hollywood FF";"HwFF_Tech",#N/A,FALSE,"Hollywood FF";"HwFF_PerMille",#N/A,FALSE,"Hollywood FF";"HwFF_Pricing",#N/A,FALSE,"Hollywood FF"}</definedName>
    <definedName name="gehe" localSheetId="13" hidden="1">{"Tages_D",#N/A,FALSE,"Tagesbericht";"Tages_PL",#N/A,FALSE,"Tagesbericht"}</definedName>
    <definedName name="gehe" hidden="1">{"Tages_D",#N/A,FALSE,"Tagesbericht";"Tages_PL",#N/A,FALSE,"Tagesbericht"}</definedName>
    <definedName name="GES_LIST" localSheetId="13" hidden="1">#REF!,#REF!,#REF!,#REF!,#REF!,#REF!,#REF!,#REF!,#REF!,#REF!,#REF!,#REF!,#REF!,#REF!,#REF!,#REF!,#REF!,#REF!,#REF!</definedName>
    <definedName name="GES_LIST" hidden="1">#REF!,#REF!,#REF!,#REF!,#REF!,#REF!,#REF!,#REF!,#REF!,#REF!,#REF!,#REF!,#REF!,#REF!,#REF!,#REF!,#REF!,#REF!,#REF!</definedName>
    <definedName name="gfbvfd" localSheetId="13" hidden="1">{#N/A,#N/A,FALSE,"SAnFRR";#N/A,#N/A,FALSE,"SAnERR"}</definedName>
    <definedName name="gfbvfd" hidden="1">{#N/A,#N/A,FALSE,"SAnFRR";#N/A,#N/A,FALSE,"SAnERR"}</definedName>
    <definedName name="gfzf" localSheetId="13" hidden="1">{#N/A,#N/A,FALSE,"Forex"}</definedName>
    <definedName name="gfzf" hidden="1">{#N/A,#N/A,FALSE,"Forex"}</definedName>
    <definedName name="gg" localSheetId="13" hidden="1">{#N/A,#N/A,FALSE,"Ratio"}</definedName>
    <definedName name="gg" hidden="1">{#N/A,#N/A,FALSE,"Ratio"}</definedName>
    <definedName name="ggg" localSheetId="13" hidden="1">{"fleisch",#N/A,FALSE,"WG HK";"food",#N/A,FALSE,"WG HK";"hartwaren",#N/A,FALSE,"WG HK";"weichwaren",#N/A,FALSE,"WG HK"}</definedName>
    <definedName name="ggg" hidden="1">{"fleisch",#N/A,FALSE,"WG HK";"food",#N/A,FALSE,"WG HK";"hartwaren",#N/A,FALSE,"WG HK";"weichwaren",#N/A,FALSE,"WG HK"}</definedName>
    <definedName name="gggggggggggggggggggggg" localSheetId="13" hidden="1">{"Mktg",#N/A,FALSE,"Ana_BK";"Sal",#N/A,FALSE,"Ana_BK";"Trvl",#N/A,FALSE,"Ana_BK";"Trng",#N/A,FALSE,"Ana_BK";"Prod",#N/A,FALSE,"Ana_BK";"Cons",#N/A,FALSE,"Ana_BK";"Con1",#N/A,FALSE,"Ana_BK"}</definedName>
    <definedName name="gggggggggggggggggggggg" hidden="1">{"Mktg",#N/A,FALSE,"Ana_BK";"Sal",#N/A,FALSE,"Ana_BK";"Trvl",#N/A,FALSE,"Ana_BK";"Trng",#N/A,FALSE,"Ana_BK";"Prod",#N/A,FALSE,"Ana_BK";"Cons",#N/A,FALSE,"Ana_BK";"Con1",#N/A,FALSE,"Ana_BK"}</definedName>
    <definedName name="gggggggggggggggggggggggg" localSheetId="13" hidden="1">{"LBO Summary",#N/A,FALSE,"Summary";"Income Statement",#N/A,FALSE,"Model";"Cash Flow",#N/A,FALSE,"Model";"Balance Sheet",#N/A,FALSE,"Model";"Working Capital",#N/A,FALSE,"Model";"Pro Forma Balance Sheets",#N/A,FALSE,"PFBS";"Debt Balances",#N/A,FALSE,"Model";"Fee Schedules",#N/A,FALSE,"Model"}</definedName>
    <definedName name="gggggggggggggggggggggggg" hidden="1">{"LBO Summary",#N/A,FALSE,"Summary";"Income Statement",#N/A,FALSE,"Model";"Cash Flow",#N/A,FALSE,"Model";"Balance Sheet",#N/A,FALSE,"Model";"Working Capital",#N/A,FALSE,"Model";"Pro Forma Balance Sheets",#N/A,FALSE,"PFBS";"Debt Balances",#N/A,FALSE,"Model";"Fee Schedules",#N/A,FALSE,"Model"}</definedName>
    <definedName name="gh" localSheetId="13" hidden="1">{#N/A,#N/A,FALSE,"Ventes V.P. V.U.";#N/A,#N/A,FALSE,"Les Concurences";#N/A,#N/A,FALSE,"DACIA"}</definedName>
    <definedName name="gh" hidden="1">{#N/A,#N/A,FALSE,"Ventes V.P. V.U.";#N/A,#N/A,FALSE,"Les Concurences";#N/A,#N/A,FALSE,"DACIA"}</definedName>
    <definedName name="ghhg" localSheetId="13" hidden="1">{"'Grafik Kontrol'!$A$1:$J$8"}</definedName>
    <definedName name="ghhg" hidden="1">{"'Grafik Kontrol'!$A$1:$J$8"}</definedName>
    <definedName name="ghhghd" localSheetId="13" hidden="1">{"mgmt forecast",#N/A,FALSE,"Mgmt Forecast";"dcf table",#N/A,FALSE,"Mgmt Forecast";"sensitivity",#N/A,FALSE,"Mgmt Forecast";"table inputs",#N/A,FALSE,"Mgmt Forecast";"calculations",#N/A,FALSE,"Mgmt Forecast"}</definedName>
    <definedName name="ghhghd" hidden="1">{"mgmt forecast",#N/A,FALSE,"Mgmt Forecast";"dcf table",#N/A,FALSE,"Mgmt Forecast";"sensitivity",#N/A,FALSE,"Mgmt Forecast";"table inputs",#N/A,FALSE,"Mgmt Forecast";"calculations",#N/A,FALSE,"Mgmt Forecast"}</definedName>
    <definedName name="ghhhg" localSheetId="13" hidden="1">{#N/A,#N/A,FALSE,"ORIX CSC"}</definedName>
    <definedName name="ghhhg" hidden="1">{#N/A,#N/A,FALSE,"ORIX CSC"}</definedName>
    <definedName name="GHJK" hidden="1">#REF!</definedName>
    <definedName name="gogu" localSheetId="13" hidden="1">{#N/A,#N/A,FALSE,"Ventes V.P. V.U.";#N/A,#N/A,FALSE,"Les Concurences";#N/A,#N/A,FALSE,"DACIA"}</definedName>
    <definedName name="gogu" hidden="1">{#N/A,#N/A,FALSE,"Ventes V.P. V.U.";#N/A,#N/A,FALSE,"Les Concurences";#N/A,#N/A,FALSE,"DACIA"}</definedName>
    <definedName name="GOGU2" localSheetId="13" hidden="1">{#N/A,#N/A,FALSE,"Ventes V.P. V.U.";#N/A,#N/A,FALSE,"Les Concurences";#N/A,#N/A,FALSE,"DACIA"}</definedName>
    <definedName name="GOGU2" hidden="1">{#N/A,#N/A,FALSE,"Ventes V.P. V.U.";#N/A,#N/A,FALSE,"Les Concurences";#N/A,#N/A,FALSE,"DACIA"}</definedName>
    <definedName name="gresit" localSheetId="13" hidden="1">{"MV_CF",#N/A,FALSE,"MV_B_CF";"MV_Cumm",#N/A,FALSE,"MV_B_IS";"MV_BS",#N/A,FALSE,"MV_B_BS"}</definedName>
    <definedName name="gresit" hidden="1">{"MV_CF",#N/A,FALSE,"MV_B_CF";"MV_Cumm",#N/A,FALSE,"MV_B_IS";"MV_BS",#N/A,FALSE,"MV_B_BS"}</definedName>
    <definedName name="GuV_BP" localSheetId="13" hidden="1">{"'Daten'!$A$3:$J$9"}</definedName>
    <definedName name="GuV_BP" hidden="1">{"'Daten'!$A$3:$J$9"}</definedName>
    <definedName name="gykyugyuk" hidden="1">#REF!</definedName>
    <definedName name="h" localSheetId="13" hidden="1">{"Mnth_D_YTDA",#N/A,FALSE,"YTD_Calc";"Mnth_D_YTDA",#N/A,FALSE,"YTD_Calc";"YTD_Lei",#N/A,FALSE,"Mnth_Calc";"Mnth_Lei",#N/A,FALSE,"Mnth_Calc";"Diff_M",#N/A,FALSE,"Difference";"Diff_Cumm",#N/A,FALSE,"Difference";"Mnth_D_M",#N/A,FALSE,"Mnth_Calc"}</definedName>
    <definedName name="h" hidden="1">{"Mnth_D_YTDA",#N/A,FALSE,"YTD_Calc";"Mnth_D_YTDA",#N/A,FALSE,"YTD_Calc";"YTD_Lei",#N/A,FALSE,"Mnth_Calc";"Mnth_Lei",#N/A,FALSE,"Mnth_Calc";"Diff_M",#N/A,FALSE,"Difference";"Diff_Cumm",#N/A,FALSE,"Difference";"Mnth_D_M",#N/A,FALSE,"Mnth_Calc"}</definedName>
    <definedName name="HC_e" localSheetId="13" hidden="1">{"'Jan - March 2000'!$A$5:$J$46"}</definedName>
    <definedName name="HC_e" hidden="1">{"'Jan - March 2000'!$A$5:$J$46"}</definedName>
    <definedName name="hgfgdsa" hidden="1">#REF!</definedName>
    <definedName name="hgfgh" localSheetId="13" hidden="1">{#N/A,#N/A,FALSE,"Sammeleingabe"}</definedName>
    <definedName name="hgfgh" hidden="1">{#N/A,#N/A,FALSE,"Sammeleingabe"}</definedName>
    <definedName name="hgrth" localSheetId="13" hidden="1">{"orixcsc",#N/A,FALSE,"ORIX CSC";"orixcsc2",#N/A,FALSE,"ORIX CSC"}</definedName>
    <definedName name="hgrth" hidden="1">{"orixcsc",#N/A,FALSE,"ORIX CSC";"orixcsc2",#N/A,FALSE,"ORIX CSC"}</definedName>
    <definedName name="hh" localSheetId="13" hidden="1">{TRUE,TRUE,-2.75,-17,964.5,641.25,FALSE,TRUE,TRUE,TRUE,0,18,#N/A,11,#N/A,22.5227272727273,72.25,1,FALSE,FALSE,3,TRUE,1,FALSE,40,"Swvu.KJP_CC.","ACwvu.KJP_CC.",#N/A,FALSE,FALSE,0,0,0,0,2,"&amp;C&amp;""Arial,Bold""&amp;72Actual Production vs. Projected ","&amp;R&amp;""Arial,Bold Italic""&amp;8&amp;F&amp;A&amp;D",TRUE,TRUE,FALSE,FALSE,1,#N/A,1,1,"=R13C18:R168C107",FALSE,"Rwvu.KJP_CC.","Cwvu.KJP_CC.",FALSE,FALSE,FALSE,263,600,600,FALSE,FALSE,TRUE,TRUE,TRUE}</definedName>
    <definedName name="hh" hidden="1">{TRUE,TRUE,-2.75,-17,964.5,641.25,FALSE,TRUE,TRUE,TRUE,0,18,#N/A,11,#N/A,22.5227272727273,72.25,1,FALSE,FALSE,3,TRUE,1,FALSE,40,"Swvu.KJP_CC.","ACwvu.KJP_CC.",#N/A,FALSE,FALSE,0,0,0,0,2,"&amp;C&amp;""Arial,Bold""&amp;72Actual Production vs. Projected ","&amp;R&amp;""Arial,Bold Italic""&amp;8&amp;F&amp;A&amp;D",TRUE,TRUE,FALSE,FALSE,1,#N/A,1,1,"=R13C18:R168C107",FALSE,"Rwvu.KJP_CC.","Cwvu.KJP_CC.",FALSE,FALSE,FALSE,263,600,600,FALSE,FALSE,TRUE,TRUE,TRUE}</definedName>
    <definedName name="hhhhh" localSheetId="13" hidden="1">{"Meas",#N/A,FALSE,"Tot Europe"}</definedName>
    <definedName name="hhhhh" hidden="1">{"Meas",#N/A,FALSE,"Tot Europe"}</definedName>
    <definedName name="hhhhhhhhhhhhhhhhh" hidden="1">#REF!</definedName>
    <definedName name="hi" localSheetId="13" hidden="1">{"LBO Summary",#N/A,FALSE,"Summary"}</definedName>
    <definedName name="hi" hidden="1">{"LBO Summary",#N/A,FALSE,"Summary"}</definedName>
    <definedName name="HiddenRows" hidden="1">#REF!</definedName>
    <definedName name="hjhjj" localSheetId="13" hidden="1">{#N/A,#N/A,FALSE,"ORIX CSC"}</definedName>
    <definedName name="hjhjj" hidden="1">{#N/A,#N/A,FALSE,"ORIX CSC"}</definedName>
    <definedName name="hjjjjjjjjjjjjjjjjjjjjj" localSheetId="13" hidden="1">{#N/A,#N/A,FALSE,"Completion of MBudget"}</definedName>
    <definedName name="hjjjjjjjjjjjjjjjjjjjjj" hidden="1">{#N/A,#N/A,FALSE,"Completion of MBudget"}</definedName>
    <definedName name="hkl" localSheetId="13" hidden="1">{"Red",#N/A,FALSE,"Tot Europe"}</definedName>
    <definedName name="hkl" hidden="1">{"Red",#N/A,FALSE,"Tot Europe"}</definedName>
    <definedName name="hn.ExtDb" hidden="1">FALSE</definedName>
    <definedName name="hn.ModelType" hidden="1">"DEAL"</definedName>
    <definedName name="hn.ModelVersion" hidden="1">1</definedName>
    <definedName name="hn.NoUpload" hidden="1">0</definedName>
    <definedName name="hoja11" localSheetId="13" hidden="1">{#N/A,#N/A,TRUE,"index";#N/A,#N/A,TRUE,"Summary";#N/A,#N/A,TRUE,"Continuing Business";#N/A,#N/A,TRUE,"Disposals";#N/A,#N/A,TRUE,"Acquisitions";#N/A,#N/A,TRUE,"Actual &amp; Plan Reconciliation"}</definedName>
    <definedName name="hoja11" hidden="1">{#N/A,#N/A,TRUE,"index";#N/A,#N/A,TRUE,"Summary";#N/A,#N/A,TRUE,"Continuing Business";#N/A,#N/A,TRUE,"Disposals";#N/A,#N/A,TRUE,"Acquisitions";#N/A,#N/A,TRUE,"Actual &amp; Plan Reconciliation"}</definedName>
    <definedName name="hoja12" localSheetId="13" hidden="1">{#N/A,#N/A,TRUE,"index";#N/A,#N/A,TRUE,"Summary";#N/A,#N/A,TRUE,"Continuing Business";#N/A,#N/A,TRUE,"Disposals";#N/A,#N/A,TRUE,"Acquisitions";#N/A,#N/A,TRUE,"Actual &amp; Plan Reconciliation"}</definedName>
    <definedName name="hoja12" hidden="1">{#N/A,#N/A,TRUE,"index";#N/A,#N/A,TRUE,"Summary";#N/A,#N/A,TRUE,"Continuing Business";#N/A,#N/A,TRUE,"Disposals";#N/A,#N/A,TRUE,"Acquisitions";#N/A,#N/A,TRUE,"Actual &amp; Plan Reconciliation"}</definedName>
    <definedName name="HQ" localSheetId="13" hidden="1">{#N/A,#N/A,FALSE,"6405";#N/A,#N/A,FALSE,"6406";#N/A,#N/A,FALSE,"6409";#N/A,#N/A,FALSE,"6425";#N/A,#N/A,FALSE,"6426";#N/A,#N/A,FALSE,"6427";#N/A,#N/A,FALSE,"6440";#N/A,#N/A,FALSE,"6441";#N/A,#N/A,FALSE,"6442";#N/A,#N/A,FALSE,"6443"}</definedName>
    <definedName name="HQ" hidden="1">{#N/A,#N/A,FALSE,"6405";#N/A,#N/A,FALSE,"6406";#N/A,#N/A,FALSE,"6409";#N/A,#N/A,FALSE,"6425";#N/A,#N/A,FALSE,"6426";#N/A,#N/A,FALSE,"6427";#N/A,#N/A,FALSE,"6440";#N/A,#N/A,FALSE,"6441";#N/A,#N/A,FALSE,"6442";#N/A,#N/A,FALSE,"6443"}</definedName>
    <definedName name="HTML_CodePage" hidden="1">1252</definedName>
    <definedName name="HTML_Control" localSheetId="13" hidden="1">{"'August 2000'!$A$1:$J$101"}</definedName>
    <definedName name="HTML_Control" hidden="1">{"'August 2000'!$A$1:$J$101"}</definedName>
    <definedName name="HTML_Control2" localSheetId="13" hidden="1">{"'Private Investments-Debt Like'!$A$5:$D$26"}</definedName>
    <definedName name="HTML_Control2" hidden="1">{"'Private Investments-Debt Like'!$A$5:$D$26"}</definedName>
    <definedName name="HTML_Description" hidden="1">""</definedName>
    <definedName name="HTML_Email" hidden="1">"neerajk@ranbaxy.co.in"</definedName>
    <definedName name="HTML_Header" hidden="1">"September 2000"</definedName>
    <definedName name="HTML_LastUpdate" hidden="1">"10/3/00"</definedName>
    <definedName name="HTML_LineAfter" hidden="1">FALSE</definedName>
    <definedName name="HTML_LineBefore" hidden="1">FALSE</definedName>
    <definedName name="HTML_Name" hidden="1">"Neeraj Kukreti"</definedName>
    <definedName name="HTML_OBDlg2" hidden="1">TRUE</definedName>
    <definedName name="HTML_OBDlg4" hidden="1">TRUE</definedName>
    <definedName name="HTML_OS" hidden="1">0</definedName>
    <definedName name="HTML_PathFile" hidden="1">"C:\WINDOWS\Desktop\cash_flash.htm"</definedName>
    <definedName name="HTML_PathFileMac" hidden="1">"Macintosh HD:HomePageStuff:New_Home_Page:datafile:ctryprem.html"</definedName>
    <definedName name="HTML_Title" hidden="1">"cf_SEP2000"</definedName>
    <definedName name="html2" localSheetId="13" hidden="1">{"'Jan - March 2000'!$A$5:$J$46"}</definedName>
    <definedName name="html2" hidden="1">{"'Jan - March 2000'!$A$5:$J$46"}</definedName>
    <definedName name="HTML3" localSheetId="13" hidden="1">{"'Jan - March 2000'!$A$5:$J$46"}</definedName>
    <definedName name="HTML3" hidden="1">{"'Jan - March 2000'!$A$5:$J$46"}</definedName>
    <definedName name="HTML4" localSheetId="13" hidden="1">{"'Jan - March 2000'!$A$5:$J$46"}</definedName>
    <definedName name="HTML4" hidden="1">{"'Jan - March 2000'!$A$5:$J$46"}</definedName>
    <definedName name="html5" localSheetId="13" hidden="1">{"'Jan - March 2000'!$A$5:$J$46"}</definedName>
    <definedName name="html5" hidden="1">{"'Jan - March 2000'!$A$5:$J$46"}</definedName>
    <definedName name="html6" localSheetId="13" hidden="1">{"'Jan - March 2000'!$A$5:$J$46"}</definedName>
    <definedName name="html6" hidden="1">{"'Jan - March 2000'!$A$5:$J$46"}</definedName>
    <definedName name="html8" localSheetId="13" hidden="1">{"'Jan - March 2000'!$A$5:$J$46"}</definedName>
    <definedName name="html8" hidden="1">{"'Jan - March 2000'!$A$5:$J$46"}</definedName>
    <definedName name="i" hidden="1">#REF!</definedName>
    <definedName name="IDL.Connector.UDF" hidden="1">0</definedName>
    <definedName name="IDL.Connector.Version" hidden="1">"10.0.0.4"</definedName>
    <definedName name="ii" localSheetId="13" hidden="1">{#N/A,#N/A,TRUE,"Inhalt";#N/A,#N/A,TRUE,"Kommentar";#N/A,#N/A,TRUE,"Prämissen";#N/A,#N/A,TRUE,"Kurse";#N/A,#N/A,TRUE,"Ergebnisrechnung";#N/A,#N/A,TRUE,"Südzuckerschema";#N/A,#N/A,TRUE,"1.Entwurf";#N/A,#N/A,TRUE,"Vergl. Jahresüberschüsse";#N/A,#N/A,TRUE,"Ergebnisse ATS";#N/A,#N/A,TRUE,"Ergebnisse LW";#N/A,#N/A,TRUE,"Investitionen";#N/A,#N/A,TRUE,"Personal";#N/A,#N/A,TRUE,"Kennzahlen Zucker"}</definedName>
    <definedName name="ii" hidden="1">{#N/A,#N/A,TRUE,"Inhalt";#N/A,#N/A,TRUE,"Kommentar";#N/A,#N/A,TRUE,"Prämissen";#N/A,#N/A,TRUE,"Kurse";#N/A,#N/A,TRUE,"Ergebnisrechnung";#N/A,#N/A,TRUE,"Südzuckerschema";#N/A,#N/A,TRUE,"1.Entwurf";#N/A,#N/A,TRUE,"Vergl. Jahresüberschüsse";#N/A,#N/A,TRUE,"Ergebnisse ATS";#N/A,#N/A,TRUE,"Ergebnisse LW";#N/A,#N/A,TRUE,"Investitionen";#N/A,#N/A,TRUE,"Personal";#N/A,#N/A,TRUE,"Kennzahlen Zucker"}</definedName>
    <definedName name="iiiii" localSheetId="13" hidden="1">{"Tages_D",#N/A,FALSE,"Tagesbericht";"Tages_PL",#N/A,FALSE,"Tagesbericht"}</definedName>
    <definedName name="iiiii" hidden="1">{"Tages_D",#N/A,FALSE,"Tagesbericht";"Tages_PL",#N/A,FALSE,"Tagesbericht"}</definedName>
    <definedName name="Income" localSheetId="13" hidden="1">{#N/A,#N/A,TRUE,"index";#N/A,#N/A,TRUE,"Summary";#N/A,#N/A,TRUE,"Continuing Business";#N/A,#N/A,TRUE,"Disposals";#N/A,#N/A,TRUE,"Acquisitions";#N/A,#N/A,TRUE,"Actual &amp; Plan Reconciliation"}</definedName>
    <definedName name="Income" hidden="1">{#N/A,#N/A,TRUE,"index";#N/A,#N/A,TRUE,"Summary";#N/A,#N/A,TRUE,"Continuing Business";#N/A,#N/A,TRUE,"Disposals";#N/A,#N/A,TRUE,"Acquisitions";#N/A,#N/A,TRUE,"Actual &amp; Plan Reconciliation"}</definedName>
    <definedName name="indicatori" localSheetId="13" hidden="1">{#N/A,#N/A,FALSE,"Data";#N/A,#N/A,FALSE,"KCost";#N/A,#N/A,FALSE,"FinPl";#N/A,#N/A,FALSE,"Sale-";#N/A,#N/A,FALSE,"Sale+";#N/A,#N/A,FALSE,"Cost-";#N/A,#N/A,FALSE,"Cost+";#N/A,#N/A,FALSE,"IncPr";#N/A,#N/A,FALSE,"WK";#N/A,#N/A,FALSE,"FRR";#N/A,#N/A,FALSE,"SAnFRR";#N/A,#N/A,FALSE,"P&amp;L";#N/A,#N/A,FALSE,"CF";#N/A,#N/A,FALSE,"BS";#N/A,#N/A,FALSE,"Ratio";#N/A,#N/A,FALSE,"Forex"}</definedName>
    <definedName name="indicatori" hidden="1">{#N/A,#N/A,FALSE,"Data";#N/A,#N/A,FALSE,"KCost";#N/A,#N/A,FALSE,"FinPl";#N/A,#N/A,FALSE,"Sale-";#N/A,#N/A,FALSE,"Sale+";#N/A,#N/A,FALSE,"Cost-";#N/A,#N/A,FALSE,"Cost+";#N/A,#N/A,FALSE,"IncPr";#N/A,#N/A,FALSE,"WK";#N/A,#N/A,FALSE,"FRR";#N/A,#N/A,FALSE,"SAnFRR";#N/A,#N/A,FALSE,"P&amp;L";#N/A,#N/A,FALSE,"CF";#N/A,#N/A,FALSE,"BS";#N/A,#N/A,FALSE,"Ratio";#N/A,#N/A,FALSE,"Forex"}</definedName>
    <definedName name="INRGR"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INRGR"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investimenti" localSheetId="13" hidden="1">{"'listino'!$A$1:$D$55"}</definedName>
    <definedName name="investimenti" hidden="1">{"'listino'!$A$1:$D$55"}</definedName>
    <definedName name="investitii" localSheetId="13" hidden="1">{#N/A,#N/A,FALSE,"Ventes V.P. V.U.";#N/A,#N/A,FALSE,"Les Concurences";#N/A,#N/A,FALSE,"DACIA"}</definedName>
    <definedName name="investitii" hidden="1">{#N/A,#N/A,FALSE,"Ventes V.P. V.U.";#N/A,#N/A,FALSE,"Les Concurences";#N/A,#N/A,FALSE,"DACIA"}</definedName>
    <definedName name="invoice" localSheetId="13"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invoice"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ION" localSheetId="13" hidden="1">{#N/A,#N/A,FALSE,"Ventes V.P. V.U.";#N/A,#N/A,FALSE,"Les Concurences";#N/A,#N/A,FALSE,"DACIA"}</definedName>
    <definedName name="ION" hidden="1">{#N/A,#N/A,FALSE,"Ventes V.P. V.U.";#N/A,#N/A,FALSE,"Les Concurences";#N/A,#N/A,FALSE,"DACIA"}</definedName>
    <definedName name="IQ_1_4_FAMILY_JUNIOR_LIENS_CHARGE_OFFS_FDIC" hidden="1">"c6605"</definedName>
    <definedName name="IQ_1_4_FAMILY_JUNIOR_LIENS_NET_CHARGE_OFFS_FDIC" hidden="1">"c6643"</definedName>
    <definedName name="IQ_1_4_FAMILY_JUNIOR_LIENS_RECOVERIES_FDIC" hidden="1">"c6624"</definedName>
    <definedName name="IQ_1_4_FAMILY_SENIOR_LIENS_CHARGE_OFFS_FDIC" hidden="1">"c6604"</definedName>
    <definedName name="IQ_1_4_FAMILY_SENIOR_LIENS_NET_CHARGE_OFFS_FDIC" hidden="1">"c6642"</definedName>
    <definedName name="IQ_1_4_FAMILY_SENIOR_LIENS_RECOVERIES_FDIC" hidden="1">"c6623"</definedName>
    <definedName name="IQ_1_4_HOME_EQUITY_NET_LOANS_FDIC" hidden="1">"c6441"</definedName>
    <definedName name="IQ_1_4_RESIDENTIAL_FIRST_LIENS_NET_LOANS_FDIC" hidden="1">"c6439"</definedName>
    <definedName name="IQ_1_4_RESIDENTIAL_JUNIOR_LIENS_NET_LOANS_FDIC" hidden="1">"c6440"</definedName>
    <definedName name="IQ_1_4_RESIDENTIAL_LOANS_FDIC" hidden="1">"c6310"</definedName>
    <definedName name="IQ_ACCOUNT_CHANGE" hidden="1">"c1449"</definedName>
    <definedName name="IQ_ACCOUNTS_PAY" hidden="1">"c1343"</definedName>
    <definedName name="IQ_ACCR_INT_PAY" hidden="1">"c1"</definedName>
    <definedName name="IQ_ACCR_INT_PAY_CF" hidden="1">"c2"</definedName>
    <definedName name="IQ_ACCR_INT_RECEIV" hidden="1">"c3"</definedName>
    <definedName name="IQ_ACCR_INT_RECEIV_CF" hidden="1">"c4"</definedName>
    <definedName name="IQ_ACCRUED_EXP" hidden="1">"c1341"</definedName>
    <definedName name="IQ_ACCT_RECV_10YR_ANN_GROWTH" hidden="1">"c1924"</definedName>
    <definedName name="IQ_ACCT_RECV_1YR_ANN_GROWTH" hidden="1">"c1919"</definedName>
    <definedName name="IQ_ACCT_RECV_2YR_ANN_GROWTH" hidden="1">"c1920"</definedName>
    <definedName name="IQ_ACCT_RECV_3YR_ANN_GROWTH" hidden="1">"c1921"</definedName>
    <definedName name="IQ_ACCT_RECV_5YR_ANN_GROWTH" hidden="1">"c1922"</definedName>
    <definedName name="IQ_ACCT_RECV_7YR_ANN_GROWTH" hidden="1">"c1923"</definedName>
    <definedName name="IQ_ACCUM_DEP" hidden="1">"c1340"</definedName>
    <definedName name="IQ_ACCUMULATED_PENSION_OBLIGATION" hidden="1">"c2244"</definedName>
    <definedName name="IQ_ACCUMULATED_PENSION_OBLIGATION_DOMESTIC" hidden="1">"c2657"</definedName>
    <definedName name="IQ_ACCUMULATED_PENSION_OBLIGATION_FOREIGN" hidden="1">"c2665"</definedName>
    <definedName name="IQ_ACQ_COST_SUB" hidden="1">"c2125"</definedName>
    <definedName name="IQ_ACQ_COSTS_CAPITALIZED" hidden="1">"c5"</definedName>
    <definedName name="IQ_ACQUIRE_REAL_ESTATE_CF" hidden="1">"c6"</definedName>
    <definedName name="IQ_ACQUIRED_BY_REPORTING_BANK_FDIC" hidden="1">"c6535"</definedName>
    <definedName name="IQ_ACQUISITION_RE_ASSETS" hidden="1">"c1628"</definedName>
    <definedName name="IQ_AD" hidden="1">"c7"</definedName>
    <definedName name="IQ_ADD_PAID_IN" hidden="1">"c1344"</definedName>
    <definedName name="IQ_ADDIN" hidden="1">"AUTO"</definedName>
    <definedName name="IQ_ADDITIONAL_NON_INT_INC_FDIC" hidden="1">"c6574"</definedName>
    <definedName name="IQ_ADJ_AVG_BANK_ASSETS" hidden="1">"c2671"</definedName>
    <definedName name="IQ_ADJUSTABLE_RATE_LOANS_FDIC" hidden="1">"c6375"</definedName>
    <definedName name="IQ_ADMIN_RATIO" hidden="1">"c2784"</definedName>
    <definedName name="IQ_ADVERTISING" hidden="1">"c2246"</definedName>
    <definedName name="IQ_ADVERTISING_MARKETING" hidden="1">"c1566"</definedName>
    <definedName name="IQ_AE" hidden="1">"c8"</definedName>
    <definedName name="IQ_AE_BNK" hidden="1">"c9"</definedName>
    <definedName name="IQ_AE_BR" hidden="1">"c10"</definedName>
    <definedName name="IQ_AE_FIN" hidden="1">"c11"</definedName>
    <definedName name="IQ_AE_INS" hidden="1">"c12"</definedName>
    <definedName name="IQ_AE_REIT" hidden="1">"c13"</definedName>
    <definedName name="IQ_AE_UTI" hidden="1">"c14"</definedName>
    <definedName name="IQ_AFTER_TAX_INCOME_FDIC" hidden="1">"c6583"</definedName>
    <definedName name="IQ_AGRICULTURAL_PRODUCTION_CHARGE_OFFS_FDIC" hidden="1">"c6597"</definedName>
    <definedName name="IQ_AGRICULTURAL_PRODUCTION_CHARGE_OFFS_LESS_THAN_300M_FDIC" hidden="1">"c6655"</definedName>
    <definedName name="IQ_AGRICULTURAL_PRODUCTION_NET_CHARGE_OFFS_FDIC" hidden="1">"c6635"</definedName>
    <definedName name="IQ_AGRICULTURAL_PRODUCTION_NET_CHARGE_OFFS_LESS_THAN_300M_FDIC" hidden="1">"c6657"</definedName>
    <definedName name="IQ_AGRICULTURAL_PRODUCTION_RECOVERIES_FDIC" hidden="1">"c6616"</definedName>
    <definedName name="IQ_AGRICULTURAL_PRODUCTION_RECOVERIES_LESS_THAN_300M_FDIC" hidden="1">"c6656"</definedName>
    <definedName name="IQ_AH_EARNED" hidden="1">"c2744"</definedName>
    <definedName name="IQ_AH_POLICY_BENEFITS_EXP" hidden="1">"c2789"</definedName>
    <definedName name="IQ_AIR_AIRPLANES_NOT_IN_SERVICE" hidden="1">"c2842"</definedName>
    <definedName name="IQ_AIR_AIRPLANES_SUBLEASED" hidden="1">"c2841"</definedName>
    <definedName name="IQ_AIR_ASK" hidden="1">"c2813"</definedName>
    <definedName name="IQ_AIR_ASK_INCREASE" hidden="1">"c2826"</definedName>
    <definedName name="IQ_AIR_ASM" hidden="1">"c2812"</definedName>
    <definedName name="IQ_AIR_ASM_INCREASE" hidden="1">"c2825"</definedName>
    <definedName name="IQ_AIR_AVG_AGE" hidden="1">"c2843"</definedName>
    <definedName name="IQ_AIR_BREAK_EVEN_FACTOR" hidden="1">"c2822"</definedName>
    <definedName name="IQ_AIR_CAPITAL_LEASE" hidden="1">"c2833"</definedName>
    <definedName name="IQ_AIR_COMPLETION_FACTOR" hidden="1">"c2824"</definedName>
    <definedName name="IQ_AIR_ENPLANED_PSGRS" hidden="1">"c2809"</definedName>
    <definedName name="IQ_AIR_FUEL_CONSUMED" hidden="1">"c2806"</definedName>
    <definedName name="IQ_AIR_FUEL_CONSUMED_L" hidden="1">"c2807"</definedName>
    <definedName name="IQ_AIR_FUEL_COST" hidden="1">"c2803"</definedName>
    <definedName name="IQ_AIR_FUEL_COST_L" hidden="1">"c2804"</definedName>
    <definedName name="IQ_AIR_FUEL_EXP" hidden="1">"c2802"</definedName>
    <definedName name="IQ_AIR_FUEL_EXP_PERCENT" hidden="1">"c2805"</definedName>
    <definedName name="IQ_AIR_LEASED" hidden="1">"c2835"</definedName>
    <definedName name="IQ_AIR_LOAD_FACTOR" hidden="1">"c2823"</definedName>
    <definedName name="IQ_AIR_NEW_AIRPLANES" hidden="1">"c2839"</definedName>
    <definedName name="IQ_AIR_OPER_EXP_ASK" hidden="1">"c2821"</definedName>
    <definedName name="IQ_AIR_OPER_EXP_ASM" hidden="1">"c2820"</definedName>
    <definedName name="IQ_AIR_OPER_LEASE" hidden="1">"c2834"</definedName>
    <definedName name="IQ_AIR_OPER_REV_YIELD_ASK" hidden="1">"c2819"</definedName>
    <definedName name="IQ_AIR_OPER_REV_YIELD_ASM" hidden="1">"c2818"</definedName>
    <definedName name="IQ_AIR_OPTIONS" hidden="1">"c2837"</definedName>
    <definedName name="IQ_AIR_ORDERS" hidden="1">"c2836"</definedName>
    <definedName name="IQ_AIR_OWNED" hidden="1">"c2832"</definedName>
    <definedName name="IQ_AIR_PSGR_REV_YIELD_ASK" hidden="1">"c2817"</definedName>
    <definedName name="IQ_AIR_PSGR_REV_YIELD_ASM" hidden="1">"c2816"</definedName>
    <definedName name="IQ_AIR_PSGR_REV_YIELD_RPK" hidden="1">"c2815"</definedName>
    <definedName name="IQ_AIR_PSGR_REV_YIELD_RPM" hidden="1">"c2814"</definedName>
    <definedName name="IQ_AIR_PURCHASE_RIGHTS" hidden="1">"c2838"</definedName>
    <definedName name="IQ_AIR_RETIRED_AIRPLANES" hidden="1">"c2840"</definedName>
    <definedName name="IQ_AIR_REV_PSGRS_CARRIED" hidden="1">"c2808"</definedName>
    <definedName name="IQ_AIR_REV_SCHEDULED_SERVICE" hidden="1">"c2830"</definedName>
    <definedName name="IQ_AIR_RPK" hidden="1">"c2811"</definedName>
    <definedName name="IQ_AIR_RPM" hidden="1">"c2810"</definedName>
    <definedName name="IQ_AIR_STAGE_LENGTH" hidden="1">"c2828"</definedName>
    <definedName name="IQ_AIR_STAGE_LENGTH_KM" hidden="1">"c2829"</definedName>
    <definedName name="IQ_AIR_TOTAL" hidden="1">"c2831"</definedName>
    <definedName name="IQ_AIR_UTILIZATION" hidden="1">"c2827"</definedName>
    <definedName name="IQ_ALLOW_BORROW_CONST" hidden="1">"c15"</definedName>
    <definedName name="IQ_ALLOW_CONST" hidden="1">"c1342"</definedName>
    <definedName name="IQ_ALLOW_DOUBT_ACCT" hidden="1">"c2092"</definedName>
    <definedName name="IQ_ALLOW_EQUITY_CONST" hidden="1">"c16"</definedName>
    <definedName name="IQ_ALLOW_LL" hidden="1">"c17"</definedName>
    <definedName name="IQ_ALLOWANCE_10YR_ANN_GROWTH" hidden="1">"c18"</definedName>
    <definedName name="IQ_ALLOWANCE_1YR_ANN_GROWTH" hidden="1">"c19"</definedName>
    <definedName name="IQ_ALLOWANCE_2YR_ANN_GROWTH" hidden="1">"c20"</definedName>
    <definedName name="IQ_ALLOWANCE_3YR_ANN_GROWTH" hidden="1">"c21"</definedName>
    <definedName name="IQ_ALLOWANCE_5YR_ANN_GROWTH" hidden="1">"c22"</definedName>
    <definedName name="IQ_ALLOWANCE_7YR_ANN_GROWTH" hidden="1">"c23"</definedName>
    <definedName name="IQ_ALLOWANCE_CHARGE_OFFS" hidden="1">"c24"</definedName>
    <definedName name="IQ_ALLOWANCE_NON_PERF_LOANS" hidden="1">"c25"</definedName>
    <definedName name="IQ_ALLOWANCE_TOTAL_LOANS" hidden="1">"c26"</definedName>
    <definedName name="IQ_AMENDED_BALANCE_PREVIOUS_YR_FDIC" hidden="1">"c6499"</definedName>
    <definedName name="IQ_AMORT_EXPENSE_FDIC" hidden="1">"c6677"</definedName>
    <definedName name="IQ_AMORTIZATION" hidden="1">"c1591"</definedName>
    <definedName name="IQ_AMORTIZED_COST_FDIC" hidden="1">"c6426"</definedName>
    <definedName name="IQ_ANNU_DISTRIBUTION_UNIT" hidden="1">"c3004"</definedName>
    <definedName name="IQ_ANNUALIZED_DIVIDEND" hidden="1">"c1579"</definedName>
    <definedName name="IQ_ANNUITY_LIAB" hidden="1">"c27"</definedName>
    <definedName name="IQ_ANNUITY_PAY" hidden="1">"c28"</definedName>
    <definedName name="IQ_ANNUITY_POLICY_EXP" hidden="1">"c29"</definedName>
    <definedName name="IQ_ANNUITY_REC" hidden="1">"c30"</definedName>
    <definedName name="IQ_ANNUITY_REV" hidden="1">"c31"</definedName>
    <definedName name="IQ_AP" hidden="1">"c32"</definedName>
    <definedName name="IQ_AP_BNK" hidden="1">"c33"</definedName>
    <definedName name="IQ_AP_BR" hidden="1">"c34"</definedName>
    <definedName name="IQ_AP_FIN" hidden="1">"c35"</definedName>
    <definedName name="IQ_AP_INS" hidden="1">"c36"</definedName>
    <definedName name="IQ_AP_REIT" hidden="1">"c37"</definedName>
    <definedName name="IQ_AP_UTI" hidden="1">"c38"</definedName>
    <definedName name="IQ_APIC" hidden="1">"c39"</definedName>
    <definedName name="IQ_AR" hidden="1">"c40"</definedName>
    <definedName name="IQ_AR_BR" hidden="1">"c41"</definedName>
    <definedName name="IQ_AR_LT" hidden="1">"c42"</definedName>
    <definedName name="IQ_AR_REIT" hidden="1">"c43"</definedName>
    <definedName name="IQ_AR_TURNS" hidden="1">"c44"</definedName>
    <definedName name="IQ_AR_UTI" hidden="1">"c45"</definedName>
    <definedName name="IQ_ARPU" hidden="1">"c2126"</definedName>
    <definedName name="IQ_ASSET_BACKED_FDIC" hidden="1">"c6301"</definedName>
    <definedName name="IQ_ASSET_MGMT_FEE" hidden="1">"c46"</definedName>
    <definedName name="IQ_ASSET_TURNS" hidden="1">"c47"</definedName>
    <definedName name="IQ_ASSET_WRITEDOWN" hidden="1">"c48"</definedName>
    <definedName name="IQ_ASSET_WRITEDOWN_BNK" hidden="1">"c49"</definedName>
    <definedName name="IQ_ASSET_WRITEDOWN_BR" hidden="1">"c50"</definedName>
    <definedName name="IQ_ASSET_WRITEDOWN_CF" hidden="1">"c51"</definedName>
    <definedName name="IQ_ASSET_WRITEDOWN_CF_BNK" hidden="1">"c52"</definedName>
    <definedName name="IQ_ASSET_WRITEDOWN_CF_BR" hidden="1">"c53"</definedName>
    <definedName name="IQ_ASSET_WRITEDOWN_CF_FIN" hidden="1">"c54"</definedName>
    <definedName name="IQ_ASSET_WRITEDOWN_CF_INS" hidden="1">"c55"</definedName>
    <definedName name="IQ_ASSET_WRITEDOWN_CF_REIT" hidden="1">"c56"</definedName>
    <definedName name="IQ_ASSET_WRITEDOWN_CF_UTI" hidden="1">"c57"</definedName>
    <definedName name="IQ_ASSET_WRITEDOWN_FIN" hidden="1">"c58"</definedName>
    <definedName name="IQ_ASSET_WRITEDOWN_INS" hidden="1">"c59"</definedName>
    <definedName name="IQ_ASSET_WRITEDOWN_REIT" hidden="1">"c60"</definedName>
    <definedName name="IQ_ASSET_WRITEDOWN_UTI" hidden="1">"c61"</definedName>
    <definedName name="IQ_ASSETS_CAP_LEASE_DEPR" hidden="1">"c2068"</definedName>
    <definedName name="IQ_ASSETS_CAP_LEASE_GROSS" hidden="1">"c2069"</definedName>
    <definedName name="IQ_ASSETS_HELD_FDIC" hidden="1">"c6305"</definedName>
    <definedName name="IQ_ASSETS_OPER_LEASE_DEPR" hidden="1">"c2070"</definedName>
    <definedName name="IQ_ASSETS_OPER_LEASE_GROSS" hidden="1">"c2071"</definedName>
    <definedName name="IQ_ASSETS_PER_EMPLOYEE_FDIC" hidden="1">"c6737"</definedName>
    <definedName name="IQ_ASSETS_SOLD_1_4_FAMILY_LOANS_FDIC" hidden="1">"c6686"</definedName>
    <definedName name="IQ_ASSETS_SOLD_AUTO_LOANS_FDIC" hidden="1">"c6680"</definedName>
    <definedName name="IQ_ASSETS_SOLD_CL_LOANS_FDIC" hidden="1">"c6681"</definedName>
    <definedName name="IQ_ASSETS_SOLD_CREDIT_CARDS_RECEIVABLES_FDIC" hidden="1">"c6683"</definedName>
    <definedName name="IQ_ASSETS_SOLD_HOME_EQUITY_LINES_FDIC" hidden="1">"c6684"</definedName>
    <definedName name="IQ_ASSETS_SOLD_OTHER_CONSUMER_LOANS_FDIC" hidden="1">"c6682"</definedName>
    <definedName name="IQ_ASSETS_SOLD_OTHER_LOANS_FDIC" hidden="1">"c6685"</definedName>
    <definedName name="IQ_ASSUMED_AH_EARNED" hidden="1">"c2741"</definedName>
    <definedName name="IQ_ASSUMED_EARNED" hidden="1">"c2731"</definedName>
    <definedName name="IQ_ASSUMED_LIFE_EARNED" hidden="1">"c2736"</definedName>
    <definedName name="IQ_ASSUMED_LIFE_IN_FORCE" hidden="1">"c2766"</definedName>
    <definedName name="IQ_ASSUMED_PC_EARNED" hidden="1">"c2746"</definedName>
    <definedName name="IQ_ASSUMED_WRITTEN" hidden="1">"c2725"</definedName>
    <definedName name="IQ_AUDITOR_NAME" hidden="1">"c1539"</definedName>
    <definedName name="IQ_AUDITOR_OPINION" hidden="1">"c1540"</definedName>
    <definedName name="IQ_AUTO_WRITTEN" hidden="1">"c62"</definedName>
    <definedName name="IQ_AVAILABLE_FOR_SALE_FDIC" hidden="1">"c6409"</definedName>
    <definedName name="IQ_AVERAGE_ASSETS_FDIC" hidden="1">"c6362"</definedName>
    <definedName name="IQ_AVERAGE_ASSETS_QUART_FDIC" hidden="1">"c6363"</definedName>
    <definedName name="IQ_AVERAGE_EARNING_ASSETS_FDIC" hidden="1">"c6748"</definedName>
    <definedName name="IQ_AVERAGE_EQUITY_FDIC" hidden="1">"c6749"</definedName>
    <definedName name="IQ_AVERAGE_LOANS_FDIC" hidden="1">"c6750"</definedName>
    <definedName name="IQ_AVG_BANK_ASSETS" hidden="1">"c2072"</definedName>
    <definedName name="IQ_AVG_BANK_LOANS" hidden="1">"c2073"</definedName>
    <definedName name="IQ_AVG_BROKER_REC" hidden="1">"c63"</definedName>
    <definedName name="IQ_AVG_BROKER_REC_NO" hidden="1">"c64"</definedName>
    <definedName name="IQ_AVG_DAILY_VOL" hidden="1">"c65"</definedName>
    <definedName name="IQ_AVG_INT_BEAR_LIAB" hidden="1">"c66"</definedName>
    <definedName name="IQ_AVG_INT_BEAR_LIAB_10YR_ANN_GROWTH" hidden="1">"c67"</definedName>
    <definedName name="IQ_AVG_INT_BEAR_LIAB_1YR_ANN_GROWTH" hidden="1">"c68"</definedName>
    <definedName name="IQ_AVG_INT_BEAR_LIAB_2YR_ANN_GROWTH" hidden="1">"c69"</definedName>
    <definedName name="IQ_AVG_INT_BEAR_LIAB_3YR_ANN_GROWTH" hidden="1">"c70"</definedName>
    <definedName name="IQ_AVG_INT_BEAR_LIAB_5YR_ANN_GROWTH" hidden="1">"c71"</definedName>
    <definedName name="IQ_AVG_INT_BEAR_LIAB_7YR_ANN_GROWTH" hidden="1">"c72"</definedName>
    <definedName name="IQ_AVG_INT_EARN_ASSETS" hidden="1">"c73"</definedName>
    <definedName name="IQ_AVG_INT_EARN_ASSETS_10YR_ANN_GROWTH" hidden="1">"c74"</definedName>
    <definedName name="IQ_AVG_INT_EARN_ASSETS_1YR_ANN_GROWTH" hidden="1">"c75"</definedName>
    <definedName name="IQ_AVG_INT_EARN_ASSETS_2YR_ANN_GROWTH" hidden="1">"c76"</definedName>
    <definedName name="IQ_AVG_INT_EARN_ASSETS_3YR_ANN_GROWTH" hidden="1">"c77"</definedName>
    <definedName name="IQ_AVG_INT_EARN_ASSETS_5YR_ANN_GROWTH" hidden="1">"c78"</definedName>
    <definedName name="IQ_AVG_INT_EARN_ASSETS_7YR_ANN_GROWTH" hidden="1">"c79"</definedName>
    <definedName name="IQ_AVG_MKTCAP" hidden="1">"c80"</definedName>
    <definedName name="IQ_AVG_PRICE" hidden="1">"c81"</definedName>
    <definedName name="IQ_AVG_PRICE_TARGET" hidden="1">"c82"</definedName>
    <definedName name="IQ_AVG_SHAREOUTSTANDING" hidden="1">"c83"</definedName>
    <definedName name="IQ_AVG_TEV" hidden="1">"c84"</definedName>
    <definedName name="IQ_AVG_VOLUME" hidden="1">"c1346"</definedName>
    <definedName name="IQ_BALANCE_GOODS_APR_FC_UNUSED_UNUSED_UNUSED" hidden="1">"c8353"</definedName>
    <definedName name="IQ_BALANCE_GOODS_APR_UNUSED_UNUSED_UNUSED" hidden="1">"c7473"</definedName>
    <definedName name="IQ_BALANCE_GOODS_FC_UNUSED_UNUSED_UNUSED" hidden="1">"c7693"</definedName>
    <definedName name="IQ_BALANCE_GOODS_POP_FC_UNUSED_UNUSED_UNUSED" hidden="1">"c7913"</definedName>
    <definedName name="IQ_BALANCE_GOODS_POP_UNUSED_UNUSED_UNUSED" hidden="1">"c7033"</definedName>
    <definedName name="IQ_BALANCE_GOODS_UNUSED_UNUSED_UNUSED" hidden="1">"c6813"</definedName>
    <definedName name="IQ_BALANCE_GOODS_YOY_FC_UNUSED_UNUSED_UNUSED" hidden="1">"c8133"</definedName>
    <definedName name="IQ_BALANCE_GOODS_YOY_UNUSED_UNUSED_UNUSED" hidden="1">"c7253"</definedName>
    <definedName name="IQ_BALANCE_SERV_APR_FC_UNUSED_UNUSED_UNUSED" hidden="1">"c8355"</definedName>
    <definedName name="IQ_BALANCE_SERV_APR_UNUSED_UNUSED_UNUSED" hidden="1">"c7475"</definedName>
    <definedName name="IQ_BALANCE_SERV_FC_UNUSED_UNUSED_UNUSED" hidden="1">"c7695"</definedName>
    <definedName name="IQ_BALANCE_SERV_POP_FC_UNUSED_UNUSED_UNUSED" hidden="1">"c7915"</definedName>
    <definedName name="IQ_BALANCE_SERV_POP_UNUSED_UNUSED_UNUSED" hidden="1">"c7035"</definedName>
    <definedName name="IQ_BALANCE_SERV_UNUSED_UNUSED_UNUSED" hidden="1">"c6815"</definedName>
    <definedName name="IQ_BALANCE_SERV_YOY_FC_UNUSED_UNUSED_UNUSED" hidden="1">"c8135"</definedName>
    <definedName name="IQ_BALANCE_SERV_YOY_UNUSED_UNUSED_UNUSED" hidden="1">"c7255"</definedName>
    <definedName name="IQ_BALANCE_TRADE_APR_FC_UNUSED_UNUSED_UNUSED" hidden="1">"c8357"</definedName>
    <definedName name="IQ_BALANCE_TRADE_APR_UNUSED_UNUSED_UNUSED" hidden="1">"c7477"</definedName>
    <definedName name="IQ_BALANCE_TRADE_FC_UNUSED_UNUSED_UNUSED" hidden="1">"c7697"</definedName>
    <definedName name="IQ_BALANCE_TRADE_POP_FC_UNUSED_UNUSED_UNUSED" hidden="1">"c7917"</definedName>
    <definedName name="IQ_BALANCE_TRADE_POP_UNUSED_UNUSED_UNUSED" hidden="1">"c7037"</definedName>
    <definedName name="IQ_BALANCE_TRADE_UNUSED_UNUSED_UNUSED" hidden="1">"c6817"</definedName>
    <definedName name="IQ_BALANCE_TRADE_YOY_FC_UNUSED_UNUSED_UNUSED" hidden="1">"c8137"</definedName>
    <definedName name="IQ_BALANCE_TRADE_YOY_UNUSED_UNUSED_UNUSED" hidden="1">"c7257"</definedName>
    <definedName name="IQ_BALANCES_DUE_DEPOSITORY_INSTITUTIONS_FDIC" hidden="1">"c6389"</definedName>
    <definedName name="IQ_BALANCES_DUE_FOREIGN_FDIC" hidden="1">"c6391"</definedName>
    <definedName name="IQ_BALANCES_DUE_FRB_FDIC" hidden="1">"c6393"</definedName>
    <definedName name="IQ_BANK_BENEFICIARY_FDIC" hidden="1">"c6505"</definedName>
    <definedName name="IQ_BANK_DEBT" hidden="1">"c2544"</definedName>
    <definedName name="IQ_BANK_DEBT_PCT" hidden="1">"c2545"</definedName>
    <definedName name="IQ_BANK_GUARANTOR_FDIC" hidden="1">"c6506"</definedName>
    <definedName name="IQ_BANK_PREMISES_FDIC" hidden="1">"c6329"</definedName>
    <definedName name="IQ_BANK_SECURITIZATION_1_4_FAMILY_LOANS_FDIC" hidden="1">"c6721"</definedName>
    <definedName name="IQ_BANK_SECURITIZATION_AUTO_LOANS_FDIC" hidden="1">"c6715"</definedName>
    <definedName name="IQ_BANK_SECURITIZATION_CL_LOANS_FDIC" hidden="1">"c6716"</definedName>
    <definedName name="IQ_BANK_SECURITIZATION_CREDIT_CARDS_RECEIVABLES_FDIC" hidden="1">"c6718"</definedName>
    <definedName name="IQ_BANK_SECURITIZATION_HOME_EQUITY_LINES_FDIC" hidden="1">"c6719"</definedName>
    <definedName name="IQ_BANK_SECURITIZATION_OTHER_CONSUMER_LOANS_FDIC" hidden="1">"c6717"</definedName>
    <definedName name="IQ_BANK_SECURITIZATION_OTHER_LOANS_FDIC" hidden="1">"c6720"</definedName>
    <definedName name="IQ_BANKS_FOREIGN_COUNTRIES_TOTAL_DEPOSITS_FDIC" hidden="1">"c6475"</definedName>
    <definedName name="IQ_BASIC_EPS_EXCL" hidden="1">"c85"</definedName>
    <definedName name="IQ_BASIC_EPS_INCL" hidden="1">"c86"</definedName>
    <definedName name="IQ_BASIC_NORMAL_EPS" hidden="1">"c1592"</definedName>
    <definedName name="IQ_BASIC_WEIGHT" hidden="1">"c87"</definedName>
    <definedName name="IQ_BETA" hidden="1">"c2133"</definedName>
    <definedName name="IQ_BETA_1YR" hidden="1">"c1966"</definedName>
    <definedName name="IQ_BETA_1YR_RSQ" hidden="1">"c2132"</definedName>
    <definedName name="IQ_BETA_2YR" hidden="1">"c1965"</definedName>
    <definedName name="IQ_BETA_2YR_RSQ" hidden="1">"c2131"</definedName>
    <definedName name="IQ_BETA_5YR" hidden="1">"c88"</definedName>
    <definedName name="IQ_BETA_5YR_RSQ" hidden="1">"c2130"</definedName>
    <definedName name="IQ_BIG_INT_BEAR_CD" hidden="1">"c89"</definedName>
    <definedName name="IQ_BOARD_MEMBER" hidden="1">"c96"</definedName>
    <definedName name="IQ_BOARD_MEMBER_BACKGROUND" hidden="1">"c2101"</definedName>
    <definedName name="IQ_BOARD_MEMBER_TITLE" hidden="1">"c97"</definedName>
    <definedName name="IQ_BROK_COMISSION" hidden="1">"c98"</definedName>
    <definedName name="IQ_BROKERED_DEPOSITS_FDIC" hidden="1">"c6486"</definedName>
    <definedName name="IQ_BUDGET_BALANCE_APR_FC_UNUSED_UNUSED_UNUSED" hidden="1">"c8359"</definedName>
    <definedName name="IQ_BUDGET_BALANCE_APR_UNUSED_UNUSED_UNUSED" hidden="1">"c7479"</definedName>
    <definedName name="IQ_BUDGET_BALANCE_FC_UNUSED_UNUSED_UNUSED" hidden="1">"c7699"</definedName>
    <definedName name="IQ_BUDGET_BALANCE_POP_FC_UNUSED_UNUSED_UNUSED" hidden="1">"c7919"</definedName>
    <definedName name="IQ_BUDGET_BALANCE_POP_UNUSED_UNUSED_UNUSED" hidden="1">"c7039"</definedName>
    <definedName name="IQ_BUDGET_BALANCE_UNUSED_UNUSED_UNUSED" hidden="1">"c6819"</definedName>
    <definedName name="IQ_BUDGET_BALANCE_YOY_FC_UNUSED_UNUSED_UNUSED" hidden="1">"c8139"</definedName>
    <definedName name="IQ_BUDGET_BALANCE_YOY_UNUSED_UNUSED_UNUSED" hidden="1">"c7259"</definedName>
    <definedName name="IQ_BUDGET_RECEIPTS_APR_FC_UNUSED_UNUSED_UNUSED" hidden="1">"c8361"</definedName>
    <definedName name="IQ_BUDGET_RECEIPTS_APR_UNUSED_UNUSED_UNUSED" hidden="1">"c7481"</definedName>
    <definedName name="IQ_BUDGET_RECEIPTS_FC_UNUSED_UNUSED_UNUSED" hidden="1">"c7701"</definedName>
    <definedName name="IQ_BUDGET_RECEIPTS_POP_FC_UNUSED_UNUSED_UNUSED" hidden="1">"c7921"</definedName>
    <definedName name="IQ_BUDGET_RECEIPTS_POP_UNUSED_UNUSED_UNUSED" hidden="1">"c7041"</definedName>
    <definedName name="IQ_BUDGET_RECEIPTS_UNUSED_UNUSED_UNUSED" hidden="1">"c6821"</definedName>
    <definedName name="IQ_BUDGET_RECEIPTS_YOY_FC_UNUSED_UNUSED_UNUSED" hidden="1">"c8141"</definedName>
    <definedName name="IQ_BUDGET_RECEIPTS_YOY_UNUSED_UNUSED_UNUSED" hidden="1">"c7261"</definedName>
    <definedName name="IQ_BUILDINGS" hidden="1">"c99"</definedName>
    <definedName name="IQ_BUSINESS_DESCRIPTION" hidden="1">"c322"</definedName>
    <definedName name="IQ_BV_OVER_SHARES" hidden="1">"c1349"</definedName>
    <definedName name="IQ_BV_SHARE" hidden="1">"c100"</definedName>
    <definedName name="IQ_CABLE_ARPU" hidden="1">"c2869"</definedName>
    <definedName name="IQ_CABLE_ARPU_ANALOG" hidden="1">"c2864"</definedName>
    <definedName name="IQ_CABLE_ARPU_BASIC" hidden="1">"c2866"</definedName>
    <definedName name="IQ_CABLE_ARPU_BBAND" hidden="1">"c2867"</definedName>
    <definedName name="IQ_CABLE_ARPU_DIG" hidden="1">"c2865"</definedName>
    <definedName name="IQ_CABLE_ARPU_PHONE" hidden="1">"c2868"</definedName>
    <definedName name="IQ_CABLE_BASIC_PENETRATION" hidden="1">"c2850"</definedName>
    <definedName name="IQ_CABLE_BBAND_PENETRATION" hidden="1">"c2852"</definedName>
    <definedName name="IQ_CABLE_BBAND_PENETRATION_THP" hidden="1">"c2851"</definedName>
    <definedName name="IQ_CABLE_CHURN" hidden="1">"c2874"</definedName>
    <definedName name="IQ_CABLE_CHURN_BASIC" hidden="1">"c2871"</definedName>
    <definedName name="IQ_CABLE_CHURN_BBAND" hidden="1">"c2872"</definedName>
    <definedName name="IQ_CABLE_CHURN_DIG" hidden="1">"c2870"</definedName>
    <definedName name="IQ_CABLE_CHURN_PHONE" hidden="1">"c2873"</definedName>
    <definedName name="IQ_CABLE_HOMES_PER_MILE" hidden="1">"c2849"</definedName>
    <definedName name="IQ_CABLE_HP_BBAND" hidden="1">"c2845"</definedName>
    <definedName name="IQ_CABLE_HP_DIG" hidden="1">"c2844"</definedName>
    <definedName name="IQ_CABLE_HP_PHONE" hidden="1">"c2846"</definedName>
    <definedName name="IQ_CABLE_MILES_PASSED" hidden="1">"c2848"</definedName>
    <definedName name="IQ_CABLE_OTHER_REV" hidden="1">"c2882"</definedName>
    <definedName name="IQ_CABLE_PHONE_PENETRATION" hidden="1">"c2853"</definedName>
    <definedName name="IQ_CABLE_PROGRAMMING_COSTS" hidden="1">"c2884"</definedName>
    <definedName name="IQ_CABLE_REV_ADVERT" hidden="1">"c2880"</definedName>
    <definedName name="IQ_CABLE_REV_ANALOG" hidden="1">"c2875"</definedName>
    <definedName name="IQ_CABLE_REV_BASIC" hidden="1">"c2877"</definedName>
    <definedName name="IQ_CABLE_REV_BBAND" hidden="1">"c2878"</definedName>
    <definedName name="IQ_CABLE_REV_COMMERCIAL" hidden="1">"c2881"</definedName>
    <definedName name="IQ_CABLE_REV_DIG" hidden="1">"c2876"</definedName>
    <definedName name="IQ_CABLE_REV_PHONE" hidden="1">"c2879"</definedName>
    <definedName name="IQ_CABLE_RGU" hidden="1">"c2863"</definedName>
    <definedName name="IQ_CABLE_SUBS_ANALOG" hidden="1">"c2855"</definedName>
    <definedName name="IQ_CABLE_SUBS_BASIC" hidden="1">"c2857"</definedName>
    <definedName name="IQ_CABLE_SUBS_BBAND" hidden="1">"c2858"</definedName>
    <definedName name="IQ_CABLE_SUBS_BUNDLED" hidden="1">"c2861"</definedName>
    <definedName name="IQ_CABLE_SUBS_DIG" hidden="1">"c2856"</definedName>
    <definedName name="IQ_CABLE_SUBS_NON_VIDEO" hidden="1">"c2860"</definedName>
    <definedName name="IQ_CABLE_SUBS_PHONE" hidden="1">"c2859"</definedName>
    <definedName name="IQ_CABLE_SUBS_TOTAL" hidden="1">"c2862"</definedName>
    <definedName name="IQ_CABLE_THP" hidden="1">"c2847"</definedName>
    <definedName name="IQ_CABLE_TOTAL_PENETRATION" hidden="1">"c2854"</definedName>
    <definedName name="IQ_CABLE_TOTAL_REV" hidden="1">"c2883"</definedName>
    <definedName name="IQ_CAL_Q" hidden="1">"c101"</definedName>
    <definedName name="IQ_CAL_Y" hidden="1">"c102"</definedName>
    <definedName name="IQ_CAPEX" hidden="1">"c103"</definedName>
    <definedName name="IQ_CAPEX_10YR_ANN_GROWTH" hidden="1">"c104"</definedName>
    <definedName name="IQ_CAPEX_1YR_ANN_GROWTH" hidden="1">"c105"</definedName>
    <definedName name="IQ_CAPEX_2YR_ANN_GROWTH" hidden="1">"c106"</definedName>
    <definedName name="IQ_CAPEX_3YR_ANN_GROWTH" hidden="1">"c107"</definedName>
    <definedName name="IQ_CAPEX_5YR_ANN_GROWTH" hidden="1">"c108"</definedName>
    <definedName name="IQ_CAPEX_7YR_ANN_GROWTH" hidden="1">"c109"</definedName>
    <definedName name="IQ_CAPEX_BNK" hidden="1">"c110"</definedName>
    <definedName name="IQ_CAPEX_BR" hidden="1">"c111"</definedName>
    <definedName name="IQ_CAPEX_FIN" hidden="1">"c112"</definedName>
    <definedName name="IQ_CAPEX_INS" hidden="1">"c113"</definedName>
    <definedName name="IQ_CAPEX_UTI" hidden="1">"c114"</definedName>
    <definedName name="IQ_CAPITAL_LEASE" hidden="1">"c1350"</definedName>
    <definedName name="IQ_CAPITAL_LEASES" hidden="1">"c115"</definedName>
    <definedName name="IQ_CAPITAL_LEASES_TOTAL" hidden="1">"c3031"</definedName>
    <definedName name="IQ_CAPITAL_LEASES_TOTAL_PCT" hidden="1">"c2506"</definedName>
    <definedName name="IQ_CAPITALIZED_INTEREST" hidden="1">"c2076"</definedName>
    <definedName name="IQ_CASH" hidden="1">"c1458"</definedName>
    <definedName name="IQ_CASH_ACQUIRE_CF" hidden="1">"c116"</definedName>
    <definedName name="IQ_CASH_CONVERSION" hidden="1">"c117"</definedName>
    <definedName name="IQ_CASH_DIVIDENDS_NET_INCOME_FDIC" hidden="1">"c6738"</definedName>
    <definedName name="IQ_CASH_DUE_BANKS" hidden="1">"c1351"</definedName>
    <definedName name="IQ_CASH_EQUIV" hidden="1">"c118"</definedName>
    <definedName name="IQ_CASH_FINAN" hidden="1">"c119"</definedName>
    <definedName name="IQ_CASH_IN_PROCESS_FDIC" hidden="1">"c6386"</definedName>
    <definedName name="IQ_CASH_INTEREST" hidden="1">"c120"</definedName>
    <definedName name="IQ_CASH_INVEST" hidden="1">"c121"</definedName>
    <definedName name="IQ_CASH_OPER" hidden="1">"c122"</definedName>
    <definedName name="IQ_CASH_OPER_ACT_OR_EST" hidden="1">"c4164"</definedName>
    <definedName name="IQ_CASH_OPER_EST" hidden="1">"c4163"</definedName>
    <definedName name="IQ_CASH_OPER_HIGH_EST" hidden="1">"c4166"</definedName>
    <definedName name="IQ_CASH_OPER_LOW_EST" hidden="1">"c4244"</definedName>
    <definedName name="IQ_CASH_OPER_MEDIAN_EST" hidden="1">"c4245"</definedName>
    <definedName name="IQ_CASH_OPER_NUM_EST" hidden="1">"c4246"</definedName>
    <definedName name="IQ_CASH_OPER_STDDEV_EST" hidden="1">"c4247"</definedName>
    <definedName name="IQ_CASH_SEGREG" hidden="1">"c123"</definedName>
    <definedName name="IQ_CASH_SHARE" hidden="1">"c1911"</definedName>
    <definedName name="IQ_CASH_ST" hidden="1">"c1355"</definedName>
    <definedName name="IQ_CASH_ST_INVEST" hidden="1">"c124"</definedName>
    <definedName name="IQ_CASH_TAXES" hidden="1">"c125"</definedName>
    <definedName name="IQ_CCE_FDIC" hidden="1">"c6296"</definedName>
    <definedName name="IQ_CEDED_AH_EARNED" hidden="1">"c2743"</definedName>
    <definedName name="IQ_CEDED_CLAIM_EXP_INCUR" hidden="1">"c2756"</definedName>
    <definedName name="IQ_CEDED_CLAIM_EXP_PAID" hidden="1">"c2759"</definedName>
    <definedName name="IQ_CEDED_CLAIM_EXP_RES" hidden="1">"c2753"</definedName>
    <definedName name="IQ_CEDED_EARNED" hidden="1">"c2733"</definedName>
    <definedName name="IQ_CEDED_LIFE_EARNED" hidden="1">"c2738"</definedName>
    <definedName name="IQ_CEDED_LIFE_IN_FORCE" hidden="1">"c2768"</definedName>
    <definedName name="IQ_CEDED_PC_EARNED" hidden="1">"c2748"</definedName>
    <definedName name="IQ_CEDED_WRITTEN" hidden="1">"c2727"</definedName>
    <definedName name="IQ_CFO_10YR_ANN_GROWTH" hidden="1">"c126"</definedName>
    <definedName name="IQ_CFO_1YR_ANN_GROWTH" hidden="1">"c127"</definedName>
    <definedName name="IQ_CFO_2YR_ANN_GROWTH" hidden="1">"c128"</definedName>
    <definedName name="IQ_CFO_3YR_ANN_GROWTH" hidden="1">"c129"</definedName>
    <definedName name="IQ_CFO_5YR_ANN_GROWTH" hidden="1">"c130"</definedName>
    <definedName name="IQ_CFO_7YR_ANN_GROWTH" hidden="1">"c131"</definedName>
    <definedName name="IQ_CFO_CURRENT_LIAB" hidden="1">"c132"</definedName>
    <definedName name="IQ_CH" hidden="1">110000</definedName>
    <definedName name="IQ_CHANGE_AP" hidden="1">"c133"</definedName>
    <definedName name="IQ_CHANGE_AP_BNK" hidden="1">"c134"</definedName>
    <definedName name="IQ_CHANGE_AP_BR" hidden="1">"c135"</definedName>
    <definedName name="IQ_CHANGE_AP_FIN" hidden="1">"c136"</definedName>
    <definedName name="IQ_CHANGE_AP_INS" hidden="1">"c137"</definedName>
    <definedName name="IQ_CHANGE_AP_REIT" hidden="1">"c138"</definedName>
    <definedName name="IQ_CHANGE_AP_UTI" hidden="1">"c139"</definedName>
    <definedName name="IQ_CHANGE_AR" hidden="1">"c140"</definedName>
    <definedName name="IQ_CHANGE_AR_BNK" hidden="1">"c141"</definedName>
    <definedName name="IQ_CHANGE_AR_BR" hidden="1">"c142"</definedName>
    <definedName name="IQ_CHANGE_AR_FIN" hidden="1">"c143"</definedName>
    <definedName name="IQ_CHANGE_AR_INS" hidden="1">"c144"</definedName>
    <definedName name="IQ_CHANGE_AR_REIT" hidden="1">"c145"</definedName>
    <definedName name="IQ_CHANGE_AR_UTI" hidden="1">"c146"</definedName>
    <definedName name="IQ_CHANGE_DEF_TAX" hidden="1">"c147"</definedName>
    <definedName name="IQ_CHANGE_DEPOSIT_ACCT" hidden="1">"c148"</definedName>
    <definedName name="IQ_CHANGE_INC_TAX" hidden="1">"c149"</definedName>
    <definedName name="IQ_CHANGE_INS_RES_LIAB" hidden="1">"c150"</definedName>
    <definedName name="IQ_CHANGE_INVENT_REAL_APR_FC_UNUSED_UNUSED_UNUSED" hidden="1">"c8500"</definedName>
    <definedName name="IQ_CHANGE_INVENT_REAL_APR_UNUSED_UNUSED_UNUSED" hidden="1">"c7620"</definedName>
    <definedName name="IQ_CHANGE_INVENT_REAL_FC_UNUSED_UNUSED_UNUSED" hidden="1">"c7840"</definedName>
    <definedName name="IQ_CHANGE_INVENT_REAL_POP_FC_UNUSED_UNUSED_UNUSED" hidden="1">"c8060"</definedName>
    <definedName name="IQ_CHANGE_INVENT_REAL_POP_UNUSED_UNUSED_UNUSED" hidden="1">"c7180"</definedName>
    <definedName name="IQ_CHANGE_INVENT_REAL_UNUSED_UNUSED_UNUSED" hidden="1">"c6960"</definedName>
    <definedName name="IQ_CHANGE_INVENT_REAL_YOY_FC_UNUSED_UNUSED_UNUSED" hidden="1">"c8280"</definedName>
    <definedName name="IQ_CHANGE_INVENT_REAL_YOY_UNUSED_UNUSED_UNUSED" hidden="1">"c7400"</definedName>
    <definedName name="IQ_CHANGE_INVENTORY" hidden="1">"c151"</definedName>
    <definedName name="IQ_CHANGE_NET_WORKING_CAPITAL" hidden="1">"c1909"</definedName>
    <definedName name="IQ_CHANGE_OTHER_NET_OPER_ASSETS_BR" hidden="1">"c3595"</definedName>
    <definedName name="IQ_CHANGE_OTHER_WORK_CAP" hidden="1">"c152"</definedName>
    <definedName name="IQ_CHANGE_OTHER_WORK_CAP_BNK" hidden="1">"c153"</definedName>
    <definedName name="IQ_CHANGE_OTHER_WORK_CAP_BR" hidden="1">"c154"</definedName>
    <definedName name="IQ_CHANGE_OTHER_WORK_CAP_FIN" hidden="1">"c155"</definedName>
    <definedName name="IQ_CHANGE_OTHER_WORK_CAP_INS" hidden="1">"c156"</definedName>
    <definedName name="IQ_CHANGE_OTHER_WORK_CAP_REIT" hidden="1">"c157"</definedName>
    <definedName name="IQ_CHANGE_OTHER_WORK_CAP_UTI" hidden="1">"c158"</definedName>
    <definedName name="IQ_CHANGE_TRADING_ASSETS" hidden="1">"c159"</definedName>
    <definedName name="IQ_CHANGE_UNEARN_REV" hidden="1">"c160"</definedName>
    <definedName name="IQ_CHANGE_WORK_CAP" hidden="1">"c161"</definedName>
    <definedName name="IQ_CHANGES_WORK_CAP" hidden="1">"c1357"</definedName>
    <definedName name="IQ_CHARGE_OFFS_1_4_FAMILY_FDIC" hidden="1">"c6756"</definedName>
    <definedName name="IQ_CHARGE_OFFS_1_4_FAMILY_LOANS_FDIC" hidden="1">"c6714"</definedName>
    <definedName name="IQ_CHARGE_OFFS_AUTO_LOANS_FDIC" hidden="1">"c6708"</definedName>
    <definedName name="IQ_CHARGE_OFFS_CL_LOANS_FDIC" hidden="1">"c6709"</definedName>
    <definedName name="IQ_CHARGE_OFFS_COMMERCIAL_INDUSTRIAL_FDIC" hidden="1">"c6759"</definedName>
    <definedName name="IQ_CHARGE_OFFS_COMMERCIAL_RE_FDIC" hidden="1">"c6754"</definedName>
    <definedName name="IQ_CHARGE_OFFS_COMMERCIAL_RE_NOT_SECURED_FDIC" hidden="1">"c6764"</definedName>
    <definedName name="IQ_CHARGE_OFFS_CONSTRUCTION_DEVELOPMENT_FDIC" hidden="1">"c6753"</definedName>
    <definedName name="IQ_CHARGE_OFFS_CREDIT_CARDS_FDIC" hidden="1">"c6761"</definedName>
    <definedName name="IQ_CHARGE_OFFS_CREDIT_CARDS_RECEIVABLES_FDIC" hidden="1">"c6711"</definedName>
    <definedName name="IQ_CHARGE_OFFS_GROSS" hidden="1">"c162"</definedName>
    <definedName name="IQ_CHARGE_OFFS_HOME_EQUITY_FDIC" hidden="1">"c6757"</definedName>
    <definedName name="IQ_CHARGE_OFFS_HOME_EQUITY_LINES_FDIC" hidden="1">"c6712"</definedName>
    <definedName name="IQ_CHARGE_OFFS_INDIVIDUALS_FDIC" hidden="1">"c6760"</definedName>
    <definedName name="IQ_CHARGE_OFFS_MULTI_FAMILY_FDIC" hidden="1">"c6755"</definedName>
    <definedName name="IQ_CHARGE_OFFS_NET" hidden="1">"c163"</definedName>
    <definedName name="IQ_CHARGE_OFFS_OTHER_1_4_FAMILY_FDIC" hidden="1">"c6758"</definedName>
    <definedName name="IQ_CHARGE_OFFS_OTHER_CONSUMER_LOANS_FDIC" hidden="1">"c6710"</definedName>
    <definedName name="IQ_CHARGE_OFFS_OTHER_INDIVIDUAL_FDIC" hidden="1">"c6762"</definedName>
    <definedName name="IQ_CHARGE_OFFS_OTHER_LOANS_FDIC" hidden="1">"c6763"</definedName>
    <definedName name="IQ_CHARGE_OFFS_OTHER_LOANS_OTHER_FDIC" hidden="1">"c6713"</definedName>
    <definedName name="IQ_CHARGE_OFFS_RE_LOANS_FDIC" hidden="1">"c6752"</definedName>
    <definedName name="IQ_CHARGE_OFFS_RECOVERED" hidden="1">"c164"</definedName>
    <definedName name="IQ_CHARGE_OFFS_TOTAL_AVG_LOANS" hidden="1">"c165"</definedName>
    <definedName name="IQ_CITY" hidden="1">"c166"</definedName>
    <definedName name="IQ_CL_DUE_AFTER_FIVE" hidden="1">"c167"</definedName>
    <definedName name="IQ_CL_DUE_CY" hidden="1">"c168"</definedName>
    <definedName name="IQ_CL_DUE_CY1" hidden="1">"c169"</definedName>
    <definedName name="IQ_CL_DUE_CY2" hidden="1">"c170"</definedName>
    <definedName name="IQ_CL_DUE_CY3" hidden="1">"c171"</definedName>
    <definedName name="IQ_CL_DUE_CY4" hidden="1">"c172"</definedName>
    <definedName name="IQ_CL_DUE_NEXT_FIVE" hidden="1">"c173"</definedName>
    <definedName name="IQ_CL_OBLIGATION_IMMEDIATE" hidden="1">"c2253"</definedName>
    <definedName name="IQ_CLASSA_OPTIONS_BEG_OS" hidden="1">"c2679"</definedName>
    <definedName name="IQ_CLASSA_OPTIONS_CANCELLED" hidden="1">"c2682"</definedName>
    <definedName name="IQ_CLASSA_OPTIONS_END_OS" hidden="1">"c2683"</definedName>
    <definedName name="IQ_CLASSA_OPTIONS_EXERCISED" hidden="1">"c2681"</definedName>
    <definedName name="IQ_CLASSA_OPTIONS_GRANTED" hidden="1">"c2680"</definedName>
    <definedName name="IQ_CLASSA_OPTIONS_STRIKE_PRICE_OS" hidden="1">"c2684"</definedName>
    <definedName name="IQ_CLASSA_OUTSTANDING_BS_DATE" hidden="1">"c1971"</definedName>
    <definedName name="IQ_CLASSA_OUTSTANDING_FILING_DATE" hidden="1">"c1973"</definedName>
    <definedName name="IQ_CLASSA_STRIKE_PRICE_GRANTED" hidden="1">"c2685"</definedName>
    <definedName name="IQ_CLASSA_WARRANTS_BEG_OS" hidden="1">"c2705"</definedName>
    <definedName name="IQ_CLASSA_WARRANTS_CANCELLED" hidden="1">"c2708"</definedName>
    <definedName name="IQ_CLASSA_WARRANTS_END_OS" hidden="1">"c2709"</definedName>
    <definedName name="IQ_CLASSA_WARRANTS_EXERCISED" hidden="1">"c2707"</definedName>
    <definedName name="IQ_CLASSA_WARRANTS_ISSUED" hidden="1">"c2706"</definedName>
    <definedName name="IQ_CLASSA_WARRANTS_STRIKE_PRICE_ISSUED" hidden="1">"c2711"</definedName>
    <definedName name="IQ_CLASSA_WARRANTS_STRIKE_PRICE_OS" hidden="1">"c2710"</definedName>
    <definedName name="IQ_CLOSEPRICE" hidden="1">"c174"</definedName>
    <definedName name="IQ_CLOSEPRICE_ADJ" hidden="1">"c2115"</definedName>
    <definedName name="IQ_CMO_FDIC" hidden="1">"c6406"</definedName>
    <definedName name="IQ_COGS" hidden="1">"c175"</definedName>
    <definedName name="IQ_COLLECTION_DOMESTIC_FDIC" hidden="1">"c6387"</definedName>
    <definedName name="IQ_COMBINED_RATIO" hidden="1">"c176"</definedName>
    <definedName name="IQ_COMMERCIAL_BANKS_DEPOSITS_FOREIGN_FDIC" hidden="1">"c6480"</definedName>
    <definedName name="IQ_COMMERCIAL_BANKS_LOANS_FDIC" hidden="1">"c6434"</definedName>
    <definedName name="IQ_COMMERCIAL_BANKS_NONTRANSACTION_ACCOUNTS_FDIC" hidden="1">"c6548"</definedName>
    <definedName name="IQ_COMMERCIAL_BANKS_TOTAL_DEPOSITS_FDIC" hidden="1">"c6474"</definedName>
    <definedName name="IQ_COMMERCIAL_BANKS_TOTAL_LOANS_FOREIGN_FDIC" hidden="1">"c6444"</definedName>
    <definedName name="IQ_COMMERCIAL_BANKS_TRANSACTION_ACCOUNTS_FDIC" hidden="1">"c6540"</definedName>
    <definedName name="IQ_COMMERCIAL_DOM" hidden="1">"c177"</definedName>
    <definedName name="IQ_COMMERCIAL_FIRE_WRITTEN" hidden="1">"c178"</definedName>
    <definedName name="IQ_COMMERCIAL_INDUSTRIAL_CHARGE_OFFS_FDIC" hidden="1">"c6598"</definedName>
    <definedName name="IQ_COMMERCIAL_INDUSTRIAL_LOANS_NET_FDIC" hidden="1">"c6317"</definedName>
    <definedName name="IQ_COMMERCIAL_INDUSTRIAL_NET_CHARGE_OFFS_FDIC" hidden="1">"c6636"</definedName>
    <definedName name="IQ_COMMERCIAL_INDUSTRIAL_RECOVERIES_FDIC" hidden="1">"c6617"</definedName>
    <definedName name="IQ_COMMERCIAL_INDUSTRIAL_TOTAL_LOANS_FOREIGN_FDIC" hidden="1">"c6451"</definedName>
    <definedName name="IQ_COMMERCIAL_MORT" hidden="1">"c179"</definedName>
    <definedName name="IQ_COMMERCIAL_RE_CONSTRUCTION_LAND_DEV_FDIC" hidden="1">"c6526"</definedName>
    <definedName name="IQ_COMMERCIAL_RE_LOANS_FDIC" hidden="1">"c6312"</definedName>
    <definedName name="IQ_COMMISS_FEES" hidden="1">"c180"</definedName>
    <definedName name="IQ_COMMISSION_DEF" hidden="1">"c181"</definedName>
    <definedName name="IQ_COMMITMENTS_MATURITY_EXCEEDING_1YR_FDIC" hidden="1">"c6531"</definedName>
    <definedName name="IQ_COMMITMENTS_NOT_SECURED_RE_FDIC" hidden="1">"c6528"</definedName>
    <definedName name="IQ_COMMITMENTS_SECURED_RE_FDIC" hidden="1">"c6527"</definedName>
    <definedName name="IQ_COMMODITY_EXPOSURES_FDIC" hidden="1">"c6665"</definedName>
    <definedName name="IQ_COMMON" hidden="1">"c182"</definedName>
    <definedName name="IQ_COMMON_APIC" hidden="1">"c183"</definedName>
    <definedName name="IQ_COMMON_APIC_BNK" hidden="1">"c184"</definedName>
    <definedName name="IQ_COMMON_APIC_BR" hidden="1">"c185"</definedName>
    <definedName name="IQ_COMMON_APIC_FIN" hidden="1">"c186"</definedName>
    <definedName name="IQ_COMMON_APIC_INS" hidden="1">"c187"</definedName>
    <definedName name="IQ_COMMON_APIC_REIT" hidden="1">"c188"</definedName>
    <definedName name="IQ_COMMON_APIC_UTI" hidden="1">"c189"</definedName>
    <definedName name="IQ_COMMON_DIV" hidden="1">"c3006"</definedName>
    <definedName name="IQ_COMMON_DIV_CF" hidden="1">"c190"</definedName>
    <definedName name="IQ_COMMON_EQUITY_10YR_ANN_GROWTH" hidden="1">"c191"</definedName>
    <definedName name="IQ_COMMON_EQUITY_1YR_ANN_GROWTH" hidden="1">"c192"</definedName>
    <definedName name="IQ_COMMON_EQUITY_2YR_ANN_GROWTH" hidden="1">"c193"</definedName>
    <definedName name="IQ_COMMON_EQUITY_3YR_ANN_GROWTH" hidden="1">"c194"</definedName>
    <definedName name="IQ_COMMON_EQUITY_5YR_ANN_GROWTH" hidden="1">"c195"</definedName>
    <definedName name="IQ_COMMON_EQUITY_7YR_ANN_GROWTH" hidden="1">"c196"</definedName>
    <definedName name="IQ_COMMON_FDIC" hidden="1">"c6350"</definedName>
    <definedName name="IQ_COMMON_ISSUED" hidden="1">"c197"</definedName>
    <definedName name="IQ_COMMON_ISSUED_BNK" hidden="1">"c198"</definedName>
    <definedName name="IQ_COMMON_ISSUED_BR" hidden="1">"c199"</definedName>
    <definedName name="IQ_COMMON_ISSUED_FIN" hidden="1">"c200"</definedName>
    <definedName name="IQ_COMMON_ISSUED_INS" hidden="1">"c201"</definedName>
    <definedName name="IQ_COMMON_ISSUED_REIT" hidden="1">"c202"</definedName>
    <definedName name="IQ_COMMON_ISSUED_UTI" hidden="1">"c203"</definedName>
    <definedName name="IQ_COMMON_PER_ADR" hidden="1">"c204"</definedName>
    <definedName name="IQ_COMMON_PREF_DIV_CF" hidden="1">"c205"</definedName>
    <definedName name="IQ_COMMON_REP" hidden="1">"c206"</definedName>
    <definedName name="IQ_COMMON_REP_BNK" hidden="1">"c207"</definedName>
    <definedName name="IQ_COMMON_REP_BR" hidden="1">"c208"</definedName>
    <definedName name="IQ_COMMON_REP_FIN" hidden="1">"c209"</definedName>
    <definedName name="IQ_COMMON_REP_INS" hidden="1">"c210"</definedName>
    <definedName name="IQ_COMMON_REP_REIT" hidden="1">"c211"</definedName>
    <definedName name="IQ_COMMON_REP_UTI" hidden="1">"c212"</definedName>
    <definedName name="IQ_COMMON_STOCK" hidden="1">"c1358"</definedName>
    <definedName name="IQ_COMP_BENEFITS" hidden="1">"c213"</definedName>
    <definedName name="IQ_COMPANY_ADDRESS" hidden="1">"c214"</definedName>
    <definedName name="IQ_COMPANY_NAME" hidden="1">"c215"</definedName>
    <definedName name="IQ_COMPANY_NAME_LONG" hidden="1">"c1585"</definedName>
    <definedName name="IQ_COMPANY_PHONE" hidden="1">"c216"</definedName>
    <definedName name="IQ_COMPANY_STATUS" hidden="1">"c2097"</definedName>
    <definedName name="IQ_COMPANY_STREET1" hidden="1">"c217"</definedName>
    <definedName name="IQ_COMPANY_STREET2" hidden="1">"c218"</definedName>
    <definedName name="IQ_COMPANY_TICKER" hidden="1">"c219"</definedName>
    <definedName name="IQ_COMPANY_TYPE" hidden="1">"c2096"</definedName>
    <definedName name="IQ_COMPANY_WEBSITE" hidden="1">"c220"</definedName>
    <definedName name="IQ_COMPANY_ZIP" hidden="1">"c221"</definedName>
    <definedName name="IQ_CONSTRUCTION_DEV_LOANS_FDIC" hidden="1">"c6313"</definedName>
    <definedName name="IQ_CONSTRUCTION_LAND_DEVELOPMENT_CHARGE_OFFS_FDIC" hidden="1">"c6594"</definedName>
    <definedName name="IQ_CONSTRUCTION_LAND_DEVELOPMENT_NET_CHARGE_OFFS_FDIC" hidden="1">"c6632"</definedName>
    <definedName name="IQ_CONSTRUCTION_LAND_DEVELOPMENT_RECOVERIES_FDIC" hidden="1">"c6613"</definedName>
    <definedName name="IQ_CONSTRUCTION_LOANS" hidden="1">"c222"</definedName>
    <definedName name="IQ_CONSUMER_LOANS" hidden="1">"c223"</definedName>
    <definedName name="IQ_CONTRACTS_OTHER_COMMODITIES_EQUITIES_FDIC" hidden="1">"c6522"</definedName>
    <definedName name="IQ_CONVERT" hidden="1">"c2536"</definedName>
    <definedName name="IQ_CONVERT_PCT" hidden="1">"c2537"</definedName>
    <definedName name="IQ_CONVEYED_TO_OTHERS_FDIC" hidden="1">"c6534"</definedName>
    <definedName name="IQ_CORE_CAPITAL_RATIO_FDIC" hidden="1">"c6745"</definedName>
    <definedName name="IQ_CORP_GOODS_PRICE_INDEX_APR_FC_UNUSED_UNUSED_UNUSED" hidden="1">"c8381"</definedName>
    <definedName name="IQ_CORP_GOODS_PRICE_INDEX_APR_UNUSED_UNUSED_UNUSED" hidden="1">"c7501"</definedName>
    <definedName name="IQ_CORP_GOODS_PRICE_INDEX_FC_UNUSED_UNUSED_UNUSED" hidden="1">"c7721"</definedName>
    <definedName name="IQ_CORP_GOODS_PRICE_INDEX_POP_FC_UNUSED_UNUSED_UNUSED" hidden="1">"c7941"</definedName>
    <definedName name="IQ_CORP_GOODS_PRICE_INDEX_POP_UNUSED_UNUSED_UNUSED" hidden="1">"c7061"</definedName>
    <definedName name="IQ_CORP_GOODS_PRICE_INDEX_UNUSED_UNUSED_UNUSED" hidden="1">"c6841"</definedName>
    <definedName name="IQ_CORP_GOODS_PRICE_INDEX_YOY_FC_UNUSED_UNUSED_UNUSED" hidden="1">"c8161"</definedName>
    <definedName name="IQ_CORP_GOODS_PRICE_INDEX_YOY_UNUSED_UNUSED_UNUSED" hidden="1">"c7281"</definedName>
    <definedName name="IQ_COST_BORROWING" hidden="1">"c2936"</definedName>
    <definedName name="IQ_COST_BORROWINGS" hidden="1">"c225"</definedName>
    <definedName name="IQ_COST_OF_FUNDING_ASSETS_FDIC" hidden="1">"c6725"</definedName>
    <definedName name="IQ_COST_REV" hidden="1">"c226"</definedName>
    <definedName name="IQ_COST_REVENUE" hidden="1">"c1359"</definedName>
    <definedName name="IQ_COST_SAVINGS" hidden="1">"c227"</definedName>
    <definedName name="IQ_COST_SERVICE" hidden="1">"c228"</definedName>
    <definedName name="IQ_COST_TOTAL_BORROWINGS" hidden="1">"c229"</definedName>
    <definedName name="IQ_COUNTRY_NAME" hidden="1">"c230"</definedName>
    <definedName name="IQ_COVERED_POPS" hidden="1">"c2124"</definedName>
    <definedName name="IQ_CP" hidden="1">"c2495"</definedName>
    <definedName name="IQ_CP_PCT" hidden="1">"c2496"</definedName>
    <definedName name="IQ_CQ" hidden="1">5000</definedName>
    <definedName name="IQ_CREDIT_CARD_CHARGE_OFFS_FDIC" hidden="1">"c6652"</definedName>
    <definedName name="IQ_CREDIT_CARD_FEE_BNK" hidden="1">"c231"</definedName>
    <definedName name="IQ_CREDIT_CARD_FEE_FIN" hidden="1">"c1583"</definedName>
    <definedName name="IQ_CREDIT_CARD_LINES_FDIC" hidden="1">"c6525"</definedName>
    <definedName name="IQ_CREDIT_CARD_LOANS_FDIC" hidden="1">"c6319"</definedName>
    <definedName name="IQ_CREDIT_CARD_NET_CHARGE_OFFS_FDIC" hidden="1">"c6654"</definedName>
    <definedName name="IQ_CREDIT_CARD_RECOVERIES_FDIC" hidden="1">"c6653"</definedName>
    <definedName name="IQ_CREDIT_LOSS_CF" hidden="1">"c232"</definedName>
    <definedName name="IQ_CREDIT_LOSS_PROVISION_NET_CHARGE_OFFS_FDIC" hidden="1">"c6734"</definedName>
    <definedName name="IQ_CUMULATIVE_SPLIT_FACTOR" hidden="1">"c2094"</definedName>
    <definedName name="IQ_CURR_ACCT_BALANCE_APR_FC_UNUSED_UNUSED_UNUSED" hidden="1">"c8387"</definedName>
    <definedName name="IQ_CURR_ACCT_BALANCE_APR_UNUSED_UNUSED_UNUSED" hidden="1">"c7507"</definedName>
    <definedName name="IQ_CURR_ACCT_BALANCE_FC_UNUSED_UNUSED_UNUSED" hidden="1">"c7727"</definedName>
    <definedName name="IQ_CURR_ACCT_BALANCE_POP_FC_UNUSED_UNUSED_UNUSED" hidden="1">"c7947"</definedName>
    <definedName name="IQ_CURR_ACCT_BALANCE_POP_UNUSED_UNUSED_UNUSED" hidden="1">"c7067"</definedName>
    <definedName name="IQ_CURR_ACCT_BALANCE_UNUSED_UNUSED_UNUSED" hidden="1">"c6847"</definedName>
    <definedName name="IQ_CURR_ACCT_BALANCE_YOY_FC_UNUSED_UNUSED_UNUSED" hidden="1">"c8167"</definedName>
    <definedName name="IQ_CURR_ACCT_BALANCE_YOY_UNUSED_UNUSED_UNUSED" hidden="1">"c7287"</definedName>
    <definedName name="IQ_CURR_DOMESTIC_TAXES" hidden="1">"c2074"</definedName>
    <definedName name="IQ_CURR_FOREIGN_TAXES" hidden="1">"c2075"</definedName>
    <definedName name="IQ_CURRENCY_COIN_DOMESTIC_FDIC" hidden="1">"c6388"</definedName>
    <definedName name="IQ_CURRENCY_FACTOR_BS" hidden="1">"c233"</definedName>
    <definedName name="IQ_CURRENCY_FACTOR_IS" hidden="1">"c234"</definedName>
    <definedName name="IQ_CURRENCY_GAIN" hidden="1">"c235"</definedName>
    <definedName name="IQ_CURRENCY_GAIN_BR" hidden="1">"c236"</definedName>
    <definedName name="IQ_CURRENCY_GAIN_FIN" hidden="1">"c237"</definedName>
    <definedName name="IQ_CURRENCY_GAIN_INS" hidden="1">"c238"</definedName>
    <definedName name="IQ_CURRENCY_GAIN_REIT" hidden="1">"c239"</definedName>
    <definedName name="IQ_CURRENCY_GAIN_UTI" hidden="1">"c240"</definedName>
    <definedName name="IQ_CURRENT_PORT" hidden="1">"c241"</definedName>
    <definedName name="IQ_CURRENT_PORT_BNK" hidden="1">"c242"</definedName>
    <definedName name="IQ_CURRENT_PORT_DEBT" hidden="1">"c243"</definedName>
    <definedName name="IQ_CURRENT_PORT_DEBT_BNK" hidden="1">"c244"</definedName>
    <definedName name="IQ_CURRENT_PORT_DEBT_BR" hidden="1">"c1567"</definedName>
    <definedName name="IQ_CURRENT_PORT_DEBT_FIN" hidden="1">"c1568"</definedName>
    <definedName name="IQ_CURRENT_PORT_DEBT_INS" hidden="1">"c1569"</definedName>
    <definedName name="IQ_CURRENT_PORT_DEBT_REIT" hidden="1">"c1570"</definedName>
    <definedName name="IQ_CURRENT_PORT_DEBT_UTI" hidden="1">"c1571"</definedName>
    <definedName name="IQ_CURRENT_PORT_LEASES" hidden="1">"c245"</definedName>
    <definedName name="IQ_CURRENT_PORT_PCT" hidden="1">"c2541"</definedName>
    <definedName name="IQ_CURRENT_RATIO" hidden="1">"c246"</definedName>
    <definedName name="IQ_CUSIP" hidden="1">"c2245"</definedName>
    <definedName name="IQ_CY" hidden="1">10000</definedName>
    <definedName name="IQ_DA" hidden="1">"c247"</definedName>
    <definedName name="IQ_DA_BR" hidden="1">"c248"</definedName>
    <definedName name="IQ_DA_CF" hidden="1">"c249"</definedName>
    <definedName name="IQ_DA_CF_BNK" hidden="1">"c250"</definedName>
    <definedName name="IQ_DA_CF_BR" hidden="1">"c251"</definedName>
    <definedName name="IQ_DA_CF_FIN" hidden="1">"c252"</definedName>
    <definedName name="IQ_DA_CF_INS" hidden="1">"c253"</definedName>
    <definedName name="IQ_DA_CF_REIT" hidden="1">"c254"</definedName>
    <definedName name="IQ_DA_CF_UTI" hidden="1">"c255"</definedName>
    <definedName name="IQ_DA_FIN" hidden="1">"c256"</definedName>
    <definedName name="IQ_DA_INS" hidden="1">"c257"</definedName>
    <definedName name="IQ_DA_REIT" hidden="1">"c258"</definedName>
    <definedName name="IQ_DA_SUPPL" hidden="1">"c259"</definedName>
    <definedName name="IQ_DA_SUPPL_BR" hidden="1">"c260"</definedName>
    <definedName name="IQ_DA_SUPPL_CF" hidden="1">"c261"</definedName>
    <definedName name="IQ_DA_SUPPL_CF_BNK" hidden="1">"c262"</definedName>
    <definedName name="IQ_DA_SUPPL_CF_BR" hidden="1">"c263"</definedName>
    <definedName name="IQ_DA_SUPPL_CF_FIN" hidden="1">"c264"</definedName>
    <definedName name="IQ_DA_SUPPL_CF_INS" hidden="1">"c265"</definedName>
    <definedName name="IQ_DA_SUPPL_CF_REIT" hidden="1">"c266"</definedName>
    <definedName name="IQ_DA_SUPPL_CF_UTI" hidden="1">"c267"</definedName>
    <definedName name="IQ_DA_SUPPL_FIN" hidden="1">"c268"</definedName>
    <definedName name="IQ_DA_SUPPL_INS" hidden="1">"c269"</definedName>
    <definedName name="IQ_DA_SUPPL_REIT" hidden="1">"c270"</definedName>
    <definedName name="IQ_DA_SUPPL_UTI" hidden="1">"c271"</definedName>
    <definedName name="IQ_DA_UTI" hidden="1">"c272"</definedName>
    <definedName name="IQ_DAILY" hidden="1">500000</definedName>
    <definedName name="IQ_DAYS_COVER_SHORT" hidden="1">"c1578"</definedName>
    <definedName name="IQ_DAYS_INVENTORY_OUT" hidden="1">"c273"</definedName>
    <definedName name="IQ_DAYS_PAY_OUTST" hidden="1">"c1362"</definedName>
    <definedName name="IQ_DAYS_PAYABLE_OUT" hidden="1">"c274"</definedName>
    <definedName name="IQ_DAYS_SALES_OUT" hidden="1">"c275"</definedName>
    <definedName name="IQ_DAYS_SALES_OUTST" hidden="1">"c1363"</definedName>
    <definedName name="IQ_DEBT_ADJ" hidden="1">"c2515"</definedName>
    <definedName name="IQ_DEBT_ADJ_PCT" hidden="1">"c2516"</definedName>
    <definedName name="IQ_DEBT_EQUIV_NET_PBO" hidden="1">"c2938"</definedName>
    <definedName name="IQ_DEBT_EQUIV_OPER_LEASE" hidden="1">"c2935"</definedName>
    <definedName name="IQ_DEF_ACQ_CST" hidden="1">"c1364"</definedName>
    <definedName name="IQ_DEF_AMORT" hidden="1">"c276"</definedName>
    <definedName name="IQ_DEF_AMORT_BNK" hidden="1">"c277"</definedName>
    <definedName name="IQ_DEF_AMORT_BR" hidden="1">"c278"</definedName>
    <definedName name="IQ_DEF_AMORT_FIN" hidden="1">"c279"</definedName>
    <definedName name="IQ_DEF_AMORT_INS" hidden="1">"c280"</definedName>
    <definedName name="IQ_DEF_AMORT_REIT" hidden="1">"c281"</definedName>
    <definedName name="IQ_DEF_AMORT_UTI" hidden="1">"c282"</definedName>
    <definedName name="IQ_DEF_BENEFIT_INTEREST_COST" hidden="1">"c283"</definedName>
    <definedName name="IQ_DEF_BENEFIT_INTEREST_COST_DOMESTIC" hidden="1">"c2652"</definedName>
    <definedName name="IQ_DEF_BENEFIT_INTEREST_COST_FOREIGN" hidden="1">"c2660"</definedName>
    <definedName name="IQ_DEF_BENEFIT_OTHER_COST" hidden="1">"c284"</definedName>
    <definedName name="IQ_DEF_BENEFIT_OTHER_COST_DOMESTIC" hidden="1">"c2654"</definedName>
    <definedName name="IQ_DEF_BENEFIT_OTHER_COST_FOREIGN" hidden="1">"c2662"</definedName>
    <definedName name="IQ_DEF_BENEFIT_ROA" hidden="1">"c285"</definedName>
    <definedName name="IQ_DEF_BENEFIT_ROA_DOMESTIC" hidden="1">"c2653"</definedName>
    <definedName name="IQ_DEF_BENEFIT_ROA_FOREIGN" hidden="1">"c2661"</definedName>
    <definedName name="IQ_DEF_BENEFIT_SERVICE_COST" hidden="1">"c286"</definedName>
    <definedName name="IQ_DEF_BENEFIT_SERVICE_COST_DOMESTIC" hidden="1">"c2651"</definedName>
    <definedName name="IQ_DEF_BENEFIT_SERVICE_COST_FOREIGN" hidden="1">"c2659"</definedName>
    <definedName name="IQ_DEF_BENEFIT_TOTAL_COST" hidden="1">"c287"</definedName>
    <definedName name="IQ_DEF_BENEFIT_TOTAL_COST_DOMESTIC" hidden="1">"c2655"</definedName>
    <definedName name="IQ_DEF_BENEFIT_TOTAL_COST_FOREIGN" hidden="1">"c2663"</definedName>
    <definedName name="IQ_DEF_CHARGES_BR" hidden="1">"c288"</definedName>
    <definedName name="IQ_DEF_CHARGES_CF" hidden="1">"c289"</definedName>
    <definedName name="IQ_DEF_CHARGES_FIN" hidden="1">"c290"</definedName>
    <definedName name="IQ_DEF_CHARGES_INS" hidden="1">"c291"</definedName>
    <definedName name="IQ_DEF_CHARGES_LT" hidden="1">"c292"</definedName>
    <definedName name="IQ_DEF_CHARGES_LT_BNK" hidden="1">"c293"</definedName>
    <definedName name="IQ_DEF_CHARGES_LT_BR" hidden="1">"c294"</definedName>
    <definedName name="IQ_DEF_CHARGES_LT_FIN" hidden="1">"c295"</definedName>
    <definedName name="IQ_DEF_CHARGES_LT_INS" hidden="1">"c296"</definedName>
    <definedName name="IQ_DEF_CHARGES_LT_REIT" hidden="1">"c297"</definedName>
    <definedName name="IQ_DEF_CHARGES_LT_UTI" hidden="1">"c298"</definedName>
    <definedName name="IQ_DEF_CHARGES_REIT" hidden="1">"c299"</definedName>
    <definedName name="IQ_DEF_CONTRIBUTION_TOTAL_COST" hidden="1">"c300"</definedName>
    <definedName name="IQ_DEF_INC_TAX" hidden="1">"c1365"</definedName>
    <definedName name="IQ_DEF_POLICY_ACQ_COSTS" hidden="1">"c301"</definedName>
    <definedName name="IQ_DEF_POLICY_ACQ_COSTS_CF" hidden="1">"c302"</definedName>
    <definedName name="IQ_DEF_POLICY_AMORT" hidden="1">"c303"</definedName>
    <definedName name="IQ_DEF_TAX_ASSET_LT_BR" hidden="1">"c304"</definedName>
    <definedName name="IQ_DEF_TAX_ASSET_LT_FIN" hidden="1">"c305"</definedName>
    <definedName name="IQ_DEF_TAX_ASSET_LT_INS" hidden="1">"c306"</definedName>
    <definedName name="IQ_DEF_TAX_ASSET_LT_REIT" hidden="1">"c307"</definedName>
    <definedName name="IQ_DEF_TAX_ASSET_LT_UTI" hidden="1">"c308"</definedName>
    <definedName name="IQ_DEF_TAX_ASSETS_CURRENT" hidden="1">"c309"</definedName>
    <definedName name="IQ_DEF_TAX_ASSETS_LT" hidden="1">"c310"</definedName>
    <definedName name="IQ_DEF_TAX_ASSETS_LT_BNK" hidden="1">"c311"</definedName>
    <definedName name="IQ_DEF_TAX_LIAB_CURRENT" hidden="1">"c312"</definedName>
    <definedName name="IQ_DEF_TAX_LIAB_LT" hidden="1">"c313"</definedName>
    <definedName name="IQ_DEF_TAX_LIAB_LT_BNK" hidden="1">"c314"</definedName>
    <definedName name="IQ_DEF_TAX_LIAB_LT_BR" hidden="1">"c315"</definedName>
    <definedName name="IQ_DEF_TAX_LIAB_LT_FIN" hidden="1">"c316"</definedName>
    <definedName name="IQ_DEF_TAX_LIAB_LT_INS" hidden="1">"c317"</definedName>
    <definedName name="IQ_DEF_TAX_LIAB_LT_REIT" hidden="1">"c318"</definedName>
    <definedName name="IQ_DEF_TAX_LIAB_LT_UTI" hidden="1">"c319"</definedName>
    <definedName name="IQ_DEFERRED_DOMESTIC_TAXES" hidden="1">"c2077"</definedName>
    <definedName name="IQ_DEFERRED_FOREIGN_TAXES" hidden="1">"c2078"</definedName>
    <definedName name="IQ_DEFERRED_INC_TAX" hidden="1">"c1447"</definedName>
    <definedName name="IQ_DEFERRED_TAXES" hidden="1">"c1356"</definedName>
    <definedName name="IQ_DEMAND_DEP" hidden="1">"c320"</definedName>
    <definedName name="IQ_DEMAND_DEPOSITS_FDIC" hidden="1">"c6489"</definedName>
    <definedName name="IQ_DEPOSIT_ACCOUNTS_LESS_THAN_100K_FDIC" hidden="1">"c6494"</definedName>
    <definedName name="IQ_DEPOSIT_ACCOUNTS_MORE_THAN_100K_FDIC" hidden="1">"c6492"</definedName>
    <definedName name="IQ_DEPOSITORY_INSTITUTIONS_CHARGE_OFFS_FDIC" hidden="1">"c6596"</definedName>
    <definedName name="IQ_DEPOSITORY_INSTITUTIONS_NET_CHARGE_OFFS_FDIC" hidden="1">"c6634"</definedName>
    <definedName name="IQ_DEPOSITORY_INSTITUTIONS_RECOVERIES_FDIC" hidden="1">"c6615"</definedName>
    <definedName name="IQ_DEPOSITS_FIN" hidden="1">"c321"</definedName>
    <definedName name="IQ_DEPOSITS_HELD_DOMESTIC_FDIC" hidden="1">"c6340"</definedName>
    <definedName name="IQ_DEPOSITS_HELD_FOREIGN_FDIC" hidden="1">"c6341"</definedName>
    <definedName name="IQ_DEPOSITS_LESS_THAN_100K_AFTER_THREE_YEARS_FDIC" hidden="1">"c6464"</definedName>
    <definedName name="IQ_DEPOSITS_LESS_THAN_100K_THREE_MONTHS_FDIC" hidden="1">"c6461"</definedName>
    <definedName name="IQ_DEPOSITS_LESS_THAN_100K_THREE_YEARS_FDIC" hidden="1">"c6463"</definedName>
    <definedName name="IQ_DEPOSITS_LESS_THAN_100K_TWELVE_MONTHS_FDIC" hidden="1">"c6462"</definedName>
    <definedName name="IQ_DEPOSITS_MORE_THAN_100K_AFTER_THREE_YEARS_FDIC" hidden="1">"c6469"</definedName>
    <definedName name="IQ_DEPOSITS_MORE_THAN_100K_THREE_MONTHS_FDIC" hidden="1">"c6466"</definedName>
    <definedName name="IQ_DEPOSITS_MORE_THAN_100K_THREE_YEARS_FDIC" hidden="1">"c6468"</definedName>
    <definedName name="IQ_DEPOSITS_MORE_THAN_100K_TWELVE_MONTHS_FDIC" hidden="1">"c6467"</definedName>
    <definedName name="IQ_DEPRE_AMORT" hidden="1">"c1360"</definedName>
    <definedName name="IQ_DEPRE_AMORT_SUPPL" hidden="1">"c1593"</definedName>
    <definedName name="IQ_DEPRE_DEPLE" hidden="1">"c1361"</definedName>
    <definedName name="IQ_DEPRE_SUPP" hidden="1">"c1443"</definedName>
    <definedName name="IQ_DERIVATIVES_FDIC" hidden="1">"c6523"</definedName>
    <definedName name="IQ_DESCRIPTION_LONG" hidden="1">"c1520"</definedName>
    <definedName name="IQ_DEVELOP_LAND" hidden="1">"c323"</definedName>
    <definedName name="IQ_DIFF_LASTCLOSE_TARGET_PRICE" hidden="1">"c1854"</definedName>
    <definedName name="IQ_DILUT_ADJUST" hidden="1">"c1621"</definedName>
    <definedName name="IQ_DILUT_EPS_EXCL" hidden="1">"c324"</definedName>
    <definedName name="IQ_DILUT_EPS_INCL" hidden="1">"c325"</definedName>
    <definedName name="IQ_DILUT_EPS_NORM" hidden="1">"c1903"</definedName>
    <definedName name="IQ_DILUT_NI" hidden="1">"c2079"</definedName>
    <definedName name="IQ_DILUT_NORMAL_EPS" hidden="1">"c1594"</definedName>
    <definedName name="IQ_DILUT_WEIGHT" hidden="1">"c326"</definedName>
    <definedName name="IQ_DIRECT_AH_EARNED" hidden="1">"c2740"</definedName>
    <definedName name="IQ_DIRECT_EARNED" hidden="1">"c2730"</definedName>
    <definedName name="IQ_DIRECT_LIFE_EARNED" hidden="1">"c2735"</definedName>
    <definedName name="IQ_DIRECT_LIFE_IN_FORCE" hidden="1">"c2765"</definedName>
    <definedName name="IQ_DIRECT_PC_EARNED" hidden="1">"c2745"</definedName>
    <definedName name="IQ_DIRECT_WRITTEN" hidden="1">"c2724"</definedName>
    <definedName name="IQ_DISCONT_OPER" hidden="1">"c1367"</definedName>
    <definedName name="IQ_DISCOUNT_RATE_PENSION_DOMESTIC" hidden="1">"c327"</definedName>
    <definedName name="IQ_DISCOUNT_RATE_PENSION_FOREIGN" hidden="1">"c328"</definedName>
    <definedName name="IQ_DISTR_EXCESS_EARN" hidden="1">"c329"</definedName>
    <definedName name="IQ_DISTRIBUTABLE_CASH" hidden="1">"c3002"</definedName>
    <definedName name="IQ_DISTRIBUTABLE_CASH_EST_CIQ" hidden="1">"c4802"</definedName>
    <definedName name="IQ_DISTRIBUTABLE_CASH_HIGH_EST_CIQ" hidden="1">"c4805"</definedName>
    <definedName name="IQ_DISTRIBUTABLE_CASH_LOW_EST_CIQ" hidden="1">"c4806"</definedName>
    <definedName name="IQ_DISTRIBUTABLE_CASH_MEDIAN_EST_CIQ" hidden="1">"c4807"</definedName>
    <definedName name="IQ_DISTRIBUTABLE_CASH_NUM_EST_CIQ" hidden="1">"c4808"</definedName>
    <definedName name="IQ_DISTRIBUTABLE_CASH_PAYOUT" hidden="1">"c3005"</definedName>
    <definedName name="IQ_DISTRIBUTABLE_CASH_SHARE" hidden="1">"c3003"</definedName>
    <definedName name="IQ_DISTRIBUTABLE_CASH_SHARE_EST_CIQ" hidden="1">"c4810"</definedName>
    <definedName name="IQ_DISTRIBUTABLE_CASH_SHARE_HIGH_EST_CIQ" hidden="1">"c4813"</definedName>
    <definedName name="IQ_DISTRIBUTABLE_CASH_SHARE_LOW_EST_CIQ" hidden="1">"c4814"</definedName>
    <definedName name="IQ_DISTRIBUTABLE_CASH_SHARE_MEDIAN_EST_CIQ" hidden="1">"c4815"</definedName>
    <definedName name="IQ_DISTRIBUTABLE_CASH_SHARE_NUM_EST_CIQ" hidden="1">"c4816"</definedName>
    <definedName name="IQ_DISTRIBUTABLE_CASH_SHARE_STDDEV_EST_CIQ" hidden="1">"c4817"</definedName>
    <definedName name="IQ_DISTRIBUTABLE_CASH_STDDEV_EST_CIQ" hidden="1">"c4819"</definedName>
    <definedName name="IQ_DIV_AMOUNT" hidden="1">"c3041"</definedName>
    <definedName name="IQ_DIV_PAYMENT_DATE" hidden="1">"c2205"</definedName>
    <definedName name="IQ_DIV_RECORD_DATE" hidden="1">"c2204"</definedName>
    <definedName name="IQ_DIV_SHARE" hidden="1">"c330"</definedName>
    <definedName name="IQ_DIVEST_CF" hidden="1">"c331"</definedName>
    <definedName name="IQ_DIVID_SHARE" hidden="1">"c1366"</definedName>
    <definedName name="IQ_DIVIDEND_YIELD" hidden="1">"c332"</definedName>
    <definedName name="IQ_DIVIDENDS_DECLARED_COMMON_FDIC" hidden="1">"c6659"</definedName>
    <definedName name="IQ_DIVIDENDS_DECLARED_PREFERRED_FDIC" hidden="1">"c6658"</definedName>
    <definedName name="IQ_DIVIDENDS_FDIC" hidden="1">"c6660"</definedName>
    <definedName name="IQ_DNTM" hidden="1">700000</definedName>
    <definedName name="IQ_DO" hidden="1">"c333"</definedName>
    <definedName name="IQ_DO_ASSETS_CURRENT" hidden="1">"c334"</definedName>
    <definedName name="IQ_DO_ASSETS_LT" hidden="1">"c335"</definedName>
    <definedName name="IQ_DO_CF" hidden="1">"c336"</definedName>
    <definedName name="IQ_DPAC_ACC" hidden="1">"c2799"</definedName>
    <definedName name="IQ_DPAC_AMORT" hidden="1">"c2795"</definedName>
    <definedName name="IQ_DPAC_BEG" hidden="1">"c2791"</definedName>
    <definedName name="IQ_DPAC_COMMISSIONS" hidden="1">"c2792"</definedName>
    <definedName name="IQ_DPAC_END" hidden="1">"c2801"</definedName>
    <definedName name="IQ_DPAC_FX" hidden="1">"c2798"</definedName>
    <definedName name="IQ_DPAC_OTHER_ADJ" hidden="1">"c2800"</definedName>
    <definedName name="IQ_DPAC_OTHERS" hidden="1">"c2793"</definedName>
    <definedName name="IQ_DPAC_PERIOD" hidden="1">"c2794"</definedName>
    <definedName name="IQ_DPAC_REAL_GAIN" hidden="1">"c2797"</definedName>
    <definedName name="IQ_DPAC_UNREAL_GAIN" hidden="1">"c2796"</definedName>
    <definedName name="IQ_DPS_10YR_ANN_GROWTH" hidden="1">"c337"</definedName>
    <definedName name="IQ_DPS_1YR_ANN_GROWTH" hidden="1">"c338"</definedName>
    <definedName name="IQ_DPS_2YR_ANN_GROWTH" hidden="1">"c339"</definedName>
    <definedName name="IQ_DPS_3YR_ANN_GROWTH" hidden="1">"c340"</definedName>
    <definedName name="IQ_DPS_5YR_ANN_GROWTH" hidden="1">"c341"</definedName>
    <definedName name="IQ_DPS_7YR_ANN_GROWTH" hidden="1">"c342"</definedName>
    <definedName name="IQ_EARNING_ASSET_YIELD" hidden="1">"c343"</definedName>
    <definedName name="IQ_EARNING_ASSETS_FDIC" hidden="1">"c6360"</definedName>
    <definedName name="IQ_EARNING_ASSETS_YIELD_FDIC" hidden="1">"c6724"</definedName>
    <definedName name="IQ_EARNING_CO" hidden="1">"c344"</definedName>
    <definedName name="IQ_EARNING_CO_10YR_ANN_GROWTH" hidden="1">"c345"</definedName>
    <definedName name="IQ_EARNING_CO_1YR_ANN_GROWTH" hidden="1">"c346"</definedName>
    <definedName name="IQ_EARNING_CO_2YR_ANN_GROWTH" hidden="1">"c347"</definedName>
    <definedName name="IQ_EARNING_CO_3YR_ANN_GROWTH" hidden="1">"c348"</definedName>
    <definedName name="IQ_EARNING_CO_5YR_ANN_GROWTH" hidden="1">"c349"</definedName>
    <definedName name="IQ_EARNING_CO_7YR_ANN_GROWTH" hidden="1">"c350"</definedName>
    <definedName name="IQ_EARNING_CO_MARGIN" hidden="1">"c351"</definedName>
    <definedName name="IQ_EARNINGS_ANNOUNCE_DATE" hidden="1">"c1649"</definedName>
    <definedName name="IQ_EARNINGS_COVERAGE_NET_CHARGE_OFFS_FDIC" hidden="1">"c6735"</definedName>
    <definedName name="IQ_EBIT" hidden="1">"c352"</definedName>
    <definedName name="IQ_EBIT_10YR_ANN_GROWTH" hidden="1">"c353"</definedName>
    <definedName name="IQ_EBIT_1YR_ANN_GROWTH" hidden="1">"c354"</definedName>
    <definedName name="IQ_EBIT_2YR_ANN_GROWTH" hidden="1">"c355"</definedName>
    <definedName name="IQ_EBIT_3YR_ANN_GROWTH" hidden="1">"c356"</definedName>
    <definedName name="IQ_EBIT_5YR_ANN_GROWTH" hidden="1">"c357"</definedName>
    <definedName name="IQ_EBIT_7YR_ANN_GROWTH" hidden="1">"c358"</definedName>
    <definedName name="IQ_EBIT_INT" hidden="1">"c360"</definedName>
    <definedName name="IQ_EBIT_MARGIN" hidden="1">"c359"</definedName>
    <definedName name="IQ_EBIT_OVER_IE" hidden="1">"c1369"</definedName>
    <definedName name="IQ_EBITA" hidden="1">"c1910"</definedName>
    <definedName name="IQ_EBITA_10YR_ANN_GROWTH" hidden="1">"c1954"</definedName>
    <definedName name="IQ_EBITA_1YR_ANN_GROWTH" hidden="1">"c1949"</definedName>
    <definedName name="IQ_EBITA_2YR_ANN_GROWTH" hidden="1">"c1950"</definedName>
    <definedName name="IQ_EBITA_3YR_ANN_GROWTH" hidden="1">"c1951"</definedName>
    <definedName name="IQ_EBITA_5YR_ANN_GROWTH" hidden="1">"c1952"</definedName>
    <definedName name="IQ_EBITA_7YR_ANN_GROWTH" hidden="1">"c1953"</definedName>
    <definedName name="IQ_EBITA_MARGIN" hidden="1">"c1963"</definedName>
    <definedName name="IQ_EBITDA" hidden="1">"c361"</definedName>
    <definedName name="IQ_EBITDA_10YR_ANN_GROWTH" hidden="1">"c362"</definedName>
    <definedName name="IQ_EBITDA_1YR_ANN_GROWTH" hidden="1">"c363"</definedName>
    <definedName name="IQ_EBITDA_2YR_ANN_GROWTH" hidden="1">"c364"</definedName>
    <definedName name="IQ_EBITDA_3YR_ANN_GROWTH" hidden="1">"c365"</definedName>
    <definedName name="IQ_EBITDA_5YR_ANN_GROWTH" hidden="1">"c366"</definedName>
    <definedName name="IQ_EBITDA_7YR_ANN_GROWTH" hidden="1">"c367"</definedName>
    <definedName name="IQ_EBITDA_CAPEX_INT" hidden="1">"c368"</definedName>
    <definedName name="IQ_EBITDA_CAPEX_OVER_TOTAL_IE" hidden="1">"c1370"</definedName>
    <definedName name="IQ_EBITDA_EST" hidden="1">"c369"</definedName>
    <definedName name="IQ_EBITDA_HIGH_EST" hidden="1">"c370"</definedName>
    <definedName name="IQ_EBITDA_INT" hidden="1">"c373"</definedName>
    <definedName name="IQ_EBITDA_LOW_EST" hidden="1">"c371"</definedName>
    <definedName name="IQ_EBITDA_MARGIN" hidden="1">"c372"</definedName>
    <definedName name="IQ_EBITDA_NUM_EST" hidden="1">"c374"</definedName>
    <definedName name="IQ_EBITDA_OVER_TOTAL_IE" hidden="1">"c1371"</definedName>
    <definedName name="IQ_EBITDA_STDDEV_EST" hidden="1">"c375"</definedName>
    <definedName name="IQ_EBITDAR" hidden="1">"c2989"</definedName>
    <definedName name="IQ_EBT" hidden="1">"c376"</definedName>
    <definedName name="IQ_EBT_BNK" hidden="1">"c377"</definedName>
    <definedName name="IQ_EBT_BR" hidden="1">"c378"</definedName>
    <definedName name="IQ_EBT_EXCL" hidden="1">"c379"</definedName>
    <definedName name="IQ_EBT_EXCL_BNK" hidden="1">"c380"</definedName>
    <definedName name="IQ_EBT_EXCL_BR" hidden="1">"c381"</definedName>
    <definedName name="IQ_EBT_EXCL_FIN" hidden="1">"c382"</definedName>
    <definedName name="IQ_EBT_EXCL_INS" hidden="1">"c383"</definedName>
    <definedName name="IQ_EBT_EXCL_MARGIN" hidden="1">"c1462"</definedName>
    <definedName name="IQ_EBT_EXCL_REIT" hidden="1">"c384"</definedName>
    <definedName name="IQ_EBT_EXCL_UTI" hidden="1">"c385"</definedName>
    <definedName name="IQ_EBT_FIN" hidden="1">"c386"</definedName>
    <definedName name="IQ_EBT_INCL_MARGIN" hidden="1">"c387"</definedName>
    <definedName name="IQ_EBT_INS" hidden="1">"c388"</definedName>
    <definedName name="IQ_EBT_REIT" hidden="1">"c389"</definedName>
    <definedName name="IQ_EBT_UTI" hidden="1">"c390"</definedName>
    <definedName name="IQ_ECO_METRIC_6825_UNUSED_UNUSED_UNUSED" hidden="1">"c6825"</definedName>
    <definedName name="IQ_ECO_METRIC_6839_UNUSED_UNUSED_UNUSED" hidden="1">"c6839"</definedName>
    <definedName name="IQ_ECO_METRIC_6896_UNUSED_UNUSED_UNUSED" hidden="1">"c6896"</definedName>
    <definedName name="IQ_ECO_METRIC_6897_UNUSED_UNUSED_UNUSED" hidden="1">"c6897"</definedName>
    <definedName name="IQ_ECO_METRIC_6988_UNUSED_UNUSED_UNUSED" hidden="1">"c6988"</definedName>
    <definedName name="IQ_ECO_METRIC_7045_UNUSED_UNUSED_UNUSED" hidden="1">"c7045"</definedName>
    <definedName name="IQ_ECO_METRIC_7059_UNUSED_UNUSED_UNUSED" hidden="1">"c7059"</definedName>
    <definedName name="IQ_ECO_METRIC_7116_UNUSED_UNUSED_UNUSED" hidden="1">"c7116"</definedName>
    <definedName name="IQ_ECO_METRIC_7117_UNUSED_UNUSED_UNUSED" hidden="1">"c7117"</definedName>
    <definedName name="IQ_ECO_METRIC_7208_UNUSED_UNUSED_UNUSED" hidden="1">"c7208"</definedName>
    <definedName name="IQ_ECO_METRIC_7265_UNUSED_UNUSED_UNUSED" hidden="1">"c7265"</definedName>
    <definedName name="IQ_ECO_METRIC_7279_UNUSED_UNUSED_UNUSED" hidden="1">"c7279"</definedName>
    <definedName name="IQ_ECO_METRIC_7336_UNUSED_UNUSED_UNUSED" hidden="1">"c7336"</definedName>
    <definedName name="IQ_ECO_METRIC_7337_UNUSED_UNUSED_UNUSED" hidden="1">"c7337"</definedName>
    <definedName name="IQ_ECO_METRIC_7428_UNUSED_UNUSED_UNUSED" hidden="1">"c7428"</definedName>
    <definedName name="IQ_ECO_METRIC_7556_UNUSED_UNUSED_UNUSED" hidden="1">"c7556"</definedName>
    <definedName name="IQ_ECO_METRIC_7557_UNUSED_UNUSED_UNUSED" hidden="1">"c7557"</definedName>
    <definedName name="IQ_ECO_METRIC_7648_UNUSED_UNUSED_UNUSED" hidden="1">"c7648"</definedName>
    <definedName name="IQ_ECO_METRIC_7705_UNUSED_UNUSED_UNUSED" hidden="1">"c7705"</definedName>
    <definedName name="IQ_ECO_METRIC_7719_UNUSED_UNUSED_UNUSED" hidden="1">"c7719"</definedName>
    <definedName name="IQ_ECO_METRIC_7776_UNUSED_UNUSED_UNUSED" hidden="1">"c7776"</definedName>
    <definedName name="IQ_ECO_METRIC_7777_UNUSED_UNUSED_UNUSED" hidden="1">"c7777"</definedName>
    <definedName name="IQ_ECO_METRIC_7868_UNUSED_UNUSED_UNUSED" hidden="1">"c7868"</definedName>
    <definedName name="IQ_ECO_METRIC_7925_UNUSED_UNUSED_UNUSED" hidden="1">"c7925"</definedName>
    <definedName name="IQ_ECO_METRIC_7939_UNUSED_UNUSED_UNUSED" hidden="1">"c7939"</definedName>
    <definedName name="IQ_ECO_METRIC_7996_UNUSED_UNUSED_UNUSED" hidden="1">"c7996"</definedName>
    <definedName name="IQ_ECO_METRIC_7997_UNUSED_UNUSED_UNUSED" hidden="1">"c7997"</definedName>
    <definedName name="IQ_ECO_METRIC_8088_UNUSED_UNUSED_UNUSED" hidden="1">"c8088"</definedName>
    <definedName name="IQ_ECO_METRIC_8145_UNUSED_UNUSED_UNUSED" hidden="1">"c8145"</definedName>
    <definedName name="IQ_ECO_METRIC_8159_UNUSED_UNUSED_UNUSED" hidden="1">"c8159"</definedName>
    <definedName name="IQ_ECO_METRIC_8216_UNUSED_UNUSED_UNUSED" hidden="1">"c8216"</definedName>
    <definedName name="IQ_ECO_METRIC_8217_UNUSED_UNUSED_UNUSED" hidden="1">"c8217"</definedName>
    <definedName name="IQ_ECO_METRIC_8308_UNUSED_UNUSED_UNUSED" hidden="1">"c8308"</definedName>
    <definedName name="IQ_ECO_METRIC_8436_UNUSED_UNUSED_UNUSED" hidden="1">"c8436"</definedName>
    <definedName name="IQ_ECO_METRIC_8437_UNUSED_UNUSED_UNUSED" hidden="1">"c8437"</definedName>
    <definedName name="IQ_ECO_METRIC_8528_UNUSED_UNUSED_UNUSED" hidden="1">"c8528"</definedName>
    <definedName name="IQ_EFFECT_SPECIAL_CHARGE" hidden="1">"c1595"</definedName>
    <definedName name="IQ_EFFECT_TAX_RATE" hidden="1">"c1899"</definedName>
    <definedName name="IQ_EFFICIENCY_RATIO" hidden="1">"c391"</definedName>
    <definedName name="IQ_EFFICIENCY_RATIO_FDIC" hidden="1">"c6736"</definedName>
    <definedName name="IQ_EMPLOYEES" hidden="1">"c392"</definedName>
    <definedName name="IQ_ENTERPRISE_VALUE" hidden="1">"c1348"</definedName>
    <definedName name="IQ_EPS_10YR_ANN_GROWTH" hidden="1">"c393"</definedName>
    <definedName name="IQ_EPS_1YR_ANN_GROWTH" hidden="1">"c394"</definedName>
    <definedName name="IQ_EPS_2YR_ANN_GROWTH" hidden="1">"c395"</definedName>
    <definedName name="IQ_EPS_3YR_ANN_GROWTH" hidden="1">"c396"</definedName>
    <definedName name="IQ_EPS_5YR_ANN_GROWTH" hidden="1">"c397"</definedName>
    <definedName name="IQ_EPS_7YR_ANN_GROWTH" hidden="1">"c398"</definedName>
    <definedName name="IQ_EPS_ACT_OR_EST" hidden="1">"c2213"</definedName>
    <definedName name="IQ_EPS_EST" hidden="1">"c399"</definedName>
    <definedName name="IQ_EPS_HIGH_EST" hidden="1">"c400"</definedName>
    <definedName name="IQ_EPS_LOW_EST" hidden="1">"c401"</definedName>
    <definedName name="IQ_EPS_MEDIAN_EST" hidden="1">"c1661"</definedName>
    <definedName name="IQ_EPS_NORM" hidden="1">"c1902"</definedName>
    <definedName name="IQ_EPS_NUM_EST" hidden="1">"c402"</definedName>
    <definedName name="IQ_EPS_STDDEV_EST" hidden="1">"c403"</definedName>
    <definedName name="IQ_EQUITY_AFFIL" hidden="1">"c1451"</definedName>
    <definedName name="IQ_EQUITY_CAPITAL_ASSETS_FDIC" hidden="1">"c6744"</definedName>
    <definedName name="IQ_EQUITY_FDIC" hidden="1">"c6353"</definedName>
    <definedName name="IQ_EQUITY_METHOD" hidden="1">"c404"</definedName>
    <definedName name="IQ_EQUITY_SECURITIES_FDIC" hidden="1">"c6304"</definedName>
    <definedName name="IQ_EQUITY_SECURITY_EXPOSURES_FDIC" hidden="1">"c6664"</definedName>
    <definedName name="IQ_EQV_OVER_BV" hidden="1">"c1596"</definedName>
    <definedName name="IQ_EQV_OVER_LTM_PRETAX_INC" hidden="1">"c1390"</definedName>
    <definedName name="IQ_ESOP_DEBT" hidden="1">"c1597"</definedName>
    <definedName name="IQ_EST_ACT_EPS" hidden="1">"c1648"</definedName>
    <definedName name="IQ_EST_CURRENCY" hidden="1">"c2140"</definedName>
    <definedName name="IQ_EST_DATE" hidden="1">"c1634"</definedName>
    <definedName name="IQ_EST_EPS_DIFF" hidden="1">"c1864"</definedName>
    <definedName name="IQ_EST_EPS_GROWTH_1YR" hidden="1">"c1636"</definedName>
    <definedName name="IQ_EST_EPS_GROWTH_2YR" hidden="1">"c1637"</definedName>
    <definedName name="IQ_EST_EPS_GROWTH_5YR" hidden="1">"c1655"</definedName>
    <definedName name="IQ_EST_EPS_GROWTH_5YR_HIGH" hidden="1">"c1657"</definedName>
    <definedName name="IQ_EST_EPS_GROWTH_5YR_LOW" hidden="1">"c1658"</definedName>
    <definedName name="IQ_EST_EPS_GROWTH_5YR_MEDIAN" hidden="1">"c1656"</definedName>
    <definedName name="IQ_EST_EPS_GROWTH_5YR_NUM" hidden="1">"c1659"</definedName>
    <definedName name="IQ_EST_EPS_GROWTH_5YR_STDDEV" hidden="1">"c1660"</definedName>
    <definedName name="IQ_EST_EPS_GROWTH_Q_1YR" hidden="1">"c1641"</definedName>
    <definedName name="IQ_EST_EPS_SURPRISE" hidden="1">"c1635"</definedName>
    <definedName name="IQ_EST_REV_GROWTH_1YR" hidden="1">"c1638"</definedName>
    <definedName name="IQ_EST_REV_GROWTH_2YR" hidden="1">"c1639"</definedName>
    <definedName name="IQ_EST_REV_GROWTH_Q_1YR" hidden="1">"c1640"</definedName>
    <definedName name="IQ_ESTIMATED_ASSESSABLE_DEPOSITS_FDIC" hidden="1">"c6490"</definedName>
    <definedName name="IQ_ESTIMATED_INSURED_DEPOSITS_FDIC" hidden="1">"c6491"</definedName>
    <definedName name="IQ_EV_OVER_EMPLOYEE" hidden="1">"c1428"</definedName>
    <definedName name="IQ_EV_OVER_LTM_EBIT" hidden="1">"c1426"</definedName>
    <definedName name="IQ_EV_OVER_LTM_EBITDA" hidden="1">"c1427"</definedName>
    <definedName name="IQ_EV_OVER_LTM_REVENUE" hidden="1">"c1429"</definedName>
    <definedName name="IQ_EXCHANGE" hidden="1">"c405"</definedName>
    <definedName name="IQ_EXERCISE_PRICE" hidden="1">"c1897"</definedName>
    <definedName name="IQ_EXERCISED" hidden="1">"c406"</definedName>
    <definedName name="IQ_EXP_RETURN_PENSION_DOMESTIC" hidden="1">"c407"</definedName>
    <definedName name="IQ_EXP_RETURN_PENSION_FOREIGN" hidden="1">"c408"</definedName>
    <definedName name="IQ_EXPLORE_DRILL" hidden="1">"c409"</definedName>
    <definedName name="IQ_EXPORTS_APR_FC_UNUSED_UNUSED_UNUSED" hidden="1">"c8401"</definedName>
    <definedName name="IQ_EXPORTS_APR_UNUSED_UNUSED_UNUSED" hidden="1">"c7521"</definedName>
    <definedName name="IQ_EXPORTS_FC_UNUSED_UNUSED_UNUSED" hidden="1">"c7741"</definedName>
    <definedName name="IQ_EXPORTS_GOODS_REAL_SAAR_APR_FC_UNUSED_UNUSED_UNUSED" hidden="1">"c8512"</definedName>
    <definedName name="IQ_EXPORTS_GOODS_REAL_SAAR_APR_UNUSED_UNUSED_UNUSED" hidden="1">"c7632"</definedName>
    <definedName name="IQ_EXPORTS_GOODS_REAL_SAAR_FC_UNUSED_UNUSED_UNUSED" hidden="1">"c7852"</definedName>
    <definedName name="IQ_EXPORTS_GOODS_REAL_SAAR_POP_FC_UNUSED_UNUSED_UNUSED" hidden="1">"c8072"</definedName>
    <definedName name="IQ_EXPORTS_GOODS_REAL_SAAR_POP_UNUSED_UNUSED_UNUSED" hidden="1">"c7192"</definedName>
    <definedName name="IQ_EXPORTS_GOODS_REAL_SAAR_UNUSED_UNUSED_UNUSED" hidden="1">"c6972"</definedName>
    <definedName name="IQ_EXPORTS_GOODS_REAL_SAAR_YOY_FC_UNUSED_UNUSED_UNUSED" hidden="1">"c8292"</definedName>
    <definedName name="IQ_EXPORTS_GOODS_REAL_SAAR_YOY_UNUSED_UNUSED_UNUSED" hidden="1">"c7412"</definedName>
    <definedName name="IQ_EXPORTS_POP_FC_UNUSED_UNUSED_UNUSED" hidden="1">"c7961"</definedName>
    <definedName name="IQ_EXPORTS_POP_UNUSED_UNUSED_UNUSED" hidden="1">"c7081"</definedName>
    <definedName name="IQ_EXPORTS_SERVICES_REAL_SAAR_APR_FC_UNUSED_UNUSED_UNUSED" hidden="1">"c8516"</definedName>
    <definedName name="IQ_EXPORTS_SERVICES_REAL_SAAR_APR_UNUSED_UNUSED_UNUSED" hidden="1">"c7636"</definedName>
    <definedName name="IQ_EXPORTS_SERVICES_REAL_SAAR_FC_UNUSED_UNUSED_UNUSED" hidden="1">"c7856"</definedName>
    <definedName name="IQ_EXPORTS_SERVICES_REAL_SAAR_POP_FC_UNUSED_UNUSED_UNUSED" hidden="1">"c8076"</definedName>
    <definedName name="IQ_EXPORTS_SERVICES_REAL_SAAR_POP_UNUSED_UNUSED_UNUSED" hidden="1">"c7196"</definedName>
    <definedName name="IQ_EXPORTS_SERVICES_REAL_SAAR_UNUSED_UNUSED_UNUSED" hidden="1">"c6976"</definedName>
    <definedName name="IQ_EXPORTS_SERVICES_REAL_SAAR_YOY_FC_UNUSED_UNUSED_UNUSED" hidden="1">"c8296"</definedName>
    <definedName name="IQ_EXPORTS_SERVICES_REAL_SAAR_YOY_UNUSED_UNUSED_UNUSED" hidden="1">"c7416"</definedName>
    <definedName name="IQ_EXPORTS_UNUSED_UNUSED_UNUSED" hidden="1">"c6861"</definedName>
    <definedName name="IQ_EXPORTS_YOY_FC_UNUSED_UNUSED_UNUSED" hidden="1">"c8181"</definedName>
    <definedName name="IQ_EXPORTS_YOY_UNUSED_UNUSED_UNUSED" hidden="1">"c7301"</definedName>
    <definedName name="IQ_EXTRA_ACC_ITEMS" hidden="1">"c410"</definedName>
    <definedName name="IQ_EXTRA_ACC_ITEMS_BNK" hidden="1">"c411"</definedName>
    <definedName name="IQ_EXTRA_ACC_ITEMS_BR" hidden="1">"c412"</definedName>
    <definedName name="IQ_EXTRA_ACC_ITEMS_FIN" hidden="1">"c413"</definedName>
    <definedName name="IQ_EXTRA_ACC_ITEMS_INS" hidden="1">"c414"</definedName>
    <definedName name="IQ_EXTRA_ACC_ITEMS_REIT" hidden="1">"c415"</definedName>
    <definedName name="IQ_EXTRA_ACC_ITEMS_UTI" hidden="1">"c416"</definedName>
    <definedName name="IQ_EXTRA_ITEMS" hidden="1">"c1459"</definedName>
    <definedName name="IQ_EXTRAORDINARY_GAINS_FDIC" hidden="1">"c6586"</definedName>
    <definedName name="IQ_FAIR_VALUE_FDIC" hidden="1">"c6427"</definedName>
    <definedName name="IQ_FARM_LOANS_NET_FDIC" hidden="1">"c6316"</definedName>
    <definedName name="IQ_FARM_LOANS_TOTAL_LOANS_FOREIGN_FDIC" hidden="1">"c6450"</definedName>
    <definedName name="IQ_FARMLAND_LOANS_FDIC" hidden="1">"c6314"</definedName>
    <definedName name="IQ_FDIC" hidden="1">"c417"</definedName>
    <definedName name="IQ_FED_FUNDS_PURCHASED_FDIC" hidden="1">"c6343"</definedName>
    <definedName name="IQ_FED_FUNDS_SOLD_FDIC" hidden="1">"c6307"</definedName>
    <definedName name="IQ_FEDFUNDS_SOLD" hidden="1">"c2256"</definedName>
    <definedName name="IQ_FFO" hidden="1">"c1574"</definedName>
    <definedName name="IQ_FFO_ADJ_EST_CIQ" hidden="1">"c4959"</definedName>
    <definedName name="IQ_FFO_ADJ_HIGH_EST_CIQ" hidden="1">"c4962"</definedName>
    <definedName name="IQ_FFO_ADJ_LOW_EST_CIQ" hidden="1">"c4963"</definedName>
    <definedName name="IQ_FFO_ADJ_MEDIAN_EST_CIQ" hidden="1">"c4964"</definedName>
    <definedName name="IQ_FFO_ADJ_NUM_EST_CIQ" hidden="1">"c4965"</definedName>
    <definedName name="IQ_FFO_ADJ_STDDEV_EST_CIQ" hidden="1">"c4966"</definedName>
    <definedName name="IQ_FFO_EST" hidden="1">"c418"</definedName>
    <definedName name="IQ_FFO_EST_CIQ" hidden="1">"c4970"</definedName>
    <definedName name="IQ_FFO_HIGH_EST" hidden="1">"c419"</definedName>
    <definedName name="IQ_FFO_HIGH_EST_CIQ" hidden="1">"c4977"</definedName>
    <definedName name="IQ_FFO_LOW_EST" hidden="1">"c420"</definedName>
    <definedName name="IQ_FFO_LOW_EST_CIQ" hidden="1">"c4978"</definedName>
    <definedName name="IQ_FFO_MEDIAN_EST_CIQ" hidden="1">"c4979"</definedName>
    <definedName name="IQ_FFO_NUM_EST" hidden="1">"c421"</definedName>
    <definedName name="IQ_FFO_NUM_EST_CIQ" hidden="1">"c4980"</definedName>
    <definedName name="IQ_FFO_STDDEV_EST" hidden="1">"c422"</definedName>
    <definedName name="IQ_FFO_STDDEV_EST_CIQ" hidden="1">"c4981"</definedName>
    <definedName name="IQ_FH" hidden="1">100000</definedName>
    <definedName name="IQ_FHLB_ADVANCES_FDIC" hidden="1">"c6366"</definedName>
    <definedName name="IQ_FHLB_DEBT" hidden="1">"c423"</definedName>
    <definedName name="IQ_FHLB_DUE_CY" hidden="1">"c2080"</definedName>
    <definedName name="IQ_FHLB_DUE_CY1" hidden="1">"c2081"</definedName>
    <definedName name="IQ_FHLB_DUE_CY2" hidden="1">"c2082"</definedName>
    <definedName name="IQ_FHLB_DUE_CY3" hidden="1">"c2083"</definedName>
    <definedName name="IQ_FHLB_DUE_CY4" hidden="1">"c2084"</definedName>
    <definedName name="IQ_FHLB_DUE_NEXT_FIVE" hidden="1">"c2085"</definedName>
    <definedName name="IQ_FIDUCIARY_ACTIVITIES_FDIC" hidden="1">"c6571"</definedName>
    <definedName name="IQ_FIFETEEN_YEAR_FIXED_AND_FLOATING_RATE_FDIC" hidden="1">"c6423"</definedName>
    <definedName name="IQ_FIFETEEN_YEAR_MORTGAGE_PASS_THROUGHS_FDIC" hidden="1">"c6415"</definedName>
    <definedName name="IQ_FILING_CURRENCY" hidden="1">"c2129"</definedName>
    <definedName name="IQ_FILINGDATE_BS" hidden="1">"c424"</definedName>
    <definedName name="IQ_FILINGDATE_CF" hidden="1">"c425"</definedName>
    <definedName name="IQ_FILINGDATE_IS" hidden="1">"c426"</definedName>
    <definedName name="IQ_FILM_RIGHTS" hidden="1">"c2254"</definedName>
    <definedName name="IQ_FIN_DIV_ASSETS_CURRENT" hidden="1">"c427"</definedName>
    <definedName name="IQ_FIN_DIV_ASSETS_LT" hidden="1">"c428"</definedName>
    <definedName name="IQ_FIN_DIV_DEBT_CURRENT" hidden="1">"c429"</definedName>
    <definedName name="IQ_FIN_DIV_DEBT_LT" hidden="1">"c430"</definedName>
    <definedName name="IQ_FIN_DIV_EXP" hidden="1">"c431"</definedName>
    <definedName name="IQ_FIN_DIV_INT_EXP" hidden="1">"c432"</definedName>
    <definedName name="IQ_FIN_DIV_LIAB_CURRENT" hidden="1">"c433"</definedName>
    <definedName name="IQ_FIN_DIV_LIAB_LT" hidden="1">"c434"</definedName>
    <definedName name="IQ_FIN_DIV_LOANS_CURRENT" hidden="1">"c435"</definedName>
    <definedName name="IQ_FIN_DIV_LOANS_LT" hidden="1">"c436"</definedName>
    <definedName name="IQ_FIN_DIV_REV" hidden="1">"c437"</definedName>
    <definedName name="IQ_FINANCING_CASH" hidden="1">"c1405"</definedName>
    <definedName name="IQ_FINANCING_CASH_SUPPL" hidden="1">"c1406"</definedName>
    <definedName name="IQ_FINISHED_INV" hidden="1">"c438"</definedName>
    <definedName name="IQ_FIRST_YEAR_LIFE" hidden="1">"c439"</definedName>
    <definedName name="IQ_FIRST_YEAR_LIFE_PREM" hidden="1">"c2787"</definedName>
    <definedName name="IQ_FIRST_YEAR_PREM" hidden="1">"c2786"</definedName>
    <definedName name="IQ_FIRSTPRICINGDATE" hidden="1">"c3050"</definedName>
    <definedName name="IQ_FISCAL_Q" hidden="1">"c440"</definedName>
    <definedName name="IQ_FISCAL_Y" hidden="1">"c441"</definedName>
    <definedName name="IQ_FIVE_PERCENT_OWNER" hidden="1">"c442"</definedName>
    <definedName name="IQ_FIVE_YEAR_FIXED_AND_FLOATING_RATE_FDIC" hidden="1">"c6422"</definedName>
    <definedName name="IQ_FIVE_YEAR_MORTGAGE_PASS_THROUGHS_FDIC" hidden="1">"c6414"</definedName>
    <definedName name="IQ_FIVEPERCENT_PERCENT" hidden="1">"c443"</definedName>
    <definedName name="IQ_FIVEPERCENT_SHARES" hidden="1">"c444"</definedName>
    <definedName name="IQ_FIXED_ASSET_TURNS" hidden="1">"c445"</definedName>
    <definedName name="IQ_FIXED_INVEST_APR_FC_UNUSED_UNUSED_UNUSED" hidden="1">"c8410"</definedName>
    <definedName name="IQ_FIXED_INVEST_APR_UNUSED_UNUSED_UNUSED" hidden="1">"c7530"</definedName>
    <definedName name="IQ_FIXED_INVEST_FC_UNUSED_UNUSED_UNUSED" hidden="1">"c7750"</definedName>
    <definedName name="IQ_FIXED_INVEST_POP_FC_UNUSED_UNUSED_UNUSED" hidden="1">"c7970"</definedName>
    <definedName name="IQ_FIXED_INVEST_POP_UNUSED_UNUSED_UNUSED" hidden="1">"c7090"</definedName>
    <definedName name="IQ_FIXED_INVEST_REAL_APR_FC_UNUSED_UNUSED_UNUSED" hidden="1">"c8518"</definedName>
    <definedName name="IQ_FIXED_INVEST_REAL_APR_UNUSED_UNUSED_UNUSED" hidden="1">"c7638"</definedName>
    <definedName name="IQ_FIXED_INVEST_REAL_FC_UNUSED_UNUSED_UNUSED" hidden="1">"c7858"</definedName>
    <definedName name="IQ_FIXED_INVEST_REAL_POP_FC_UNUSED_UNUSED_UNUSED" hidden="1">"c8078"</definedName>
    <definedName name="IQ_FIXED_INVEST_REAL_POP_UNUSED_UNUSED_UNUSED" hidden="1">"c7198"</definedName>
    <definedName name="IQ_FIXED_INVEST_REAL_UNUSED_UNUSED_UNUSED" hidden="1">"c6978"</definedName>
    <definedName name="IQ_FIXED_INVEST_REAL_YOY_FC_UNUSED_UNUSED_UNUSED" hidden="1">"c8298"</definedName>
    <definedName name="IQ_FIXED_INVEST_REAL_YOY_UNUSED_UNUSED_UNUSED" hidden="1">"c7418"</definedName>
    <definedName name="IQ_FIXED_INVEST_UNUSED_UNUSED_UNUSED" hidden="1">"c6870"</definedName>
    <definedName name="IQ_FIXED_INVEST_YOY_FC_UNUSED_UNUSED_UNUSED" hidden="1">"c8190"</definedName>
    <definedName name="IQ_FIXED_INVEST_YOY_UNUSED_UNUSED_UNUSED" hidden="1">"c7310"</definedName>
    <definedName name="IQ_FLOAT_PERCENT" hidden="1">"c1575"</definedName>
    <definedName name="IQ_FNMA_FHLMC_FDIC" hidden="1">"c6397"</definedName>
    <definedName name="IQ_FNMA_FHLMC_GNMA_FDIC" hidden="1">"c6399"</definedName>
    <definedName name="IQ_FORECLOSED_PROPERTIES_FDIC" hidden="1">"c6459"</definedName>
    <definedName name="IQ_FOREIGN_BANK_LOANS_FDIC" hidden="1">"c6437"</definedName>
    <definedName name="IQ_FOREIGN_BANKS_DEPOSITS_FOREIGN_FDIC" hidden="1">"c6481"</definedName>
    <definedName name="IQ_FOREIGN_BANKS_LOAN_CHARG_OFFS_FDIC" hidden="1">"c6645"</definedName>
    <definedName name="IQ_FOREIGN_BANKS_NET_CHARGE_OFFS_FDIC" hidden="1">"c6647"</definedName>
    <definedName name="IQ_FOREIGN_BANKS_NONTRANSACTION_ACCOUNTS_FDIC" hidden="1">"c6550"</definedName>
    <definedName name="IQ_FOREIGN_BANKS_RECOVERIES_FDIC" hidden="1">"c6646"</definedName>
    <definedName name="IQ_FOREIGN_BANKS_TRANSACTION_ACCOUNTS_FDIC" hidden="1">"c6542"</definedName>
    <definedName name="IQ_FOREIGN_BRANCHES_US_BANKS_FDIC" hidden="1">"c6392"</definedName>
    <definedName name="IQ_FOREIGN_BRANCHES_US_BANKS_LOANS_FDIC" hidden="1">"c6438"</definedName>
    <definedName name="IQ_FOREIGN_COUNTRIES_BANKS_TOTAL_LOANS_FOREIGN_FDIC" hidden="1">"c6445"</definedName>
    <definedName name="IQ_FOREIGN_DEBT_SECURITIES_FDIC" hidden="1">"c6303"</definedName>
    <definedName name="IQ_FOREIGN_DEP_IB" hidden="1">"c446"</definedName>
    <definedName name="IQ_FOREIGN_DEP_NON_IB" hidden="1">"c447"</definedName>
    <definedName name="IQ_FOREIGN_DEPOSITS_NONTRANSACTION_ACCOUNTS_FDIC" hidden="1">"c6549"</definedName>
    <definedName name="IQ_FOREIGN_DEPOSITS_TRANSACTION_ACCOUNTS_FDIC" hidden="1">"c6541"</definedName>
    <definedName name="IQ_FOREIGN_EXCHANGE" hidden="1">"c1376"</definedName>
    <definedName name="IQ_FOREIGN_EXCHANGE_EXPOSURES_FDIC" hidden="1">"c6663"</definedName>
    <definedName name="IQ_FOREIGN_GOVERNMENT_LOANS_FDIC" hidden="1">"c6430"</definedName>
    <definedName name="IQ_FOREIGN_GOVERNMENTS_CHARGE_OFFS_FDIC" hidden="1">"c6600"</definedName>
    <definedName name="IQ_FOREIGN_GOVERNMENTS_DEPOSITS_FOREIGN_FDIC" hidden="1">"c6482"</definedName>
    <definedName name="IQ_FOREIGN_GOVERNMENTS_NET_CHARGE_OFFS_FDIC" hidden="1">"c6638"</definedName>
    <definedName name="IQ_FOREIGN_GOVERNMENTS_NONTRANSACTION_ACCOUNTS_FDIC" hidden="1">"c6551"</definedName>
    <definedName name="IQ_FOREIGN_GOVERNMENTS_RECOVERIES_FDIC" hidden="1">"c6619"</definedName>
    <definedName name="IQ_FOREIGN_GOVERNMENTS_TOTAL_DEPOSITS_FDIC" hidden="1">"c6476"</definedName>
    <definedName name="IQ_FOREIGN_GOVERNMENTS_TRANSACTION_ACCOUNTS_FDIC" hidden="1">"c6543"</definedName>
    <definedName name="IQ_FOREIGN_LOANS" hidden="1">"c448"</definedName>
    <definedName name="IQ_FQ" hidden="1">500</definedName>
    <definedName name="IQ_FUEL" hidden="1">"c449"</definedName>
    <definedName name="IQ_FULL_TIME" hidden="1">"c450"</definedName>
    <definedName name="IQ_FULLY_INSURED_DEPOSITS_FDIC" hidden="1">"c6487"</definedName>
    <definedName name="IQ_FUTURES_FORWARD_CONTRACTS_NOTIONAL_AMOUNT_FDIC" hidden="1">"c6518"</definedName>
    <definedName name="IQ_FUTURES_FORWARD_CONTRACTS_RATE_RISK_FDIC" hidden="1">"c6508"</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X" hidden="1">"c451"</definedName>
    <definedName name="IQ_FX_CONTRACTS_FDIC" hidden="1">"c6517"</definedName>
    <definedName name="IQ_FX_CONTRACTS_SPOT_FDIC" hidden="1">"c6356"</definedName>
    <definedName name="IQ_FY" hidden="1">1000</definedName>
    <definedName name="IQ_GA_EXP" hidden="1">"c2241"</definedName>
    <definedName name="IQ_GAIN_ASSETS" hidden="1">"c452"</definedName>
    <definedName name="IQ_GAIN_ASSETS_BNK" hidden="1">"c453"</definedName>
    <definedName name="IQ_GAIN_ASSETS_BR" hidden="1">"c454"</definedName>
    <definedName name="IQ_GAIN_ASSETS_CF" hidden="1">"c455"</definedName>
    <definedName name="IQ_GAIN_ASSETS_CF_BNK" hidden="1">"c456"</definedName>
    <definedName name="IQ_GAIN_ASSETS_CF_BR" hidden="1">"c457"</definedName>
    <definedName name="IQ_GAIN_ASSETS_CF_FIN" hidden="1">"c458"</definedName>
    <definedName name="IQ_GAIN_ASSETS_CF_INS" hidden="1">"c459"</definedName>
    <definedName name="IQ_GAIN_ASSETS_CF_REIT" hidden="1">"c460"</definedName>
    <definedName name="IQ_GAIN_ASSETS_CF_UTI" hidden="1">"c461"</definedName>
    <definedName name="IQ_GAIN_ASSETS_FIN" hidden="1">"c462"</definedName>
    <definedName name="IQ_GAIN_ASSETS_INS" hidden="1">"c463"</definedName>
    <definedName name="IQ_GAIN_ASSETS_REIT" hidden="1">"c471"</definedName>
    <definedName name="IQ_GAIN_ASSETS_REV" hidden="1">"c472"</definedName>
    <definedName name="IQ_GAIN_ASSETS_REV_BNK" hidden="1">"c473"</definedName>
    <definedName name="IQ_GAIN_ASSETS_REV_BR" hidden="1">"c474"</definedName>
    <definedName name="IQ_GAIN_ASSETS_REV_FIN" hidden="1">"c475"</definedName>
    <definedName name="IQ_GAIN_ASSETS_REV_INS" hidden="1">"c476"</definedName>
    <definedName name="IQ_GAIN_ASSETS_REV_REIT" hidden="1">"c477"</definedName>
    <definedName name="IQ_GAIN_ASSETS_REV_UTI" hidden="1">"c478"</definedName>
    <definedName name="IQ_GAIN_ASSETS_UTI" hidden="1">"c479"</definedName>
    <definedName name="IQ_GAIN_INVEST" hidden="1">"c1463"</definedName>
    <definedName name="IQ_GAIN_INVEST_BNK" hidden="1">"c1582"</definedName>
    <definedName name="IQ_GAIN_INVEST_BR" hidden="1">"c1464"</definedName>
    <definedName name="IQ_GAIN_INVEST_CF" hidden="1">"c480"</definedName>
    <definedName name="IQ_GAIN_INVEST_CF_BNK" hidden="1">"c481"</definedName>
    <definedName name="IQ_GAIN_INVEST_CF_BR" hidden="1">"c482"</definedName>
    <definedName name="IQ_GAIN_INVEST_CF_FIN" hidden="1">"c483"</definedName>
    <definedName name="IQ_GAIN_INVEST_CF_INS" hidden="1">"c484"</definedName>
    <definedName name="IQ_GAIN_INVEST_CF_REIT" hidden="1">"c485"</definedName>
    <definedName name="IQ_GAIN_INVEST_CF_UTI" hidden="1">"c486"</definedName>
    <definedName name="IQ_GAIN_INVEST_FIN" hidden="1">"c1465"</definedName>
    <definedName name="IQ_GAIN_INVEST_INS" hidden="1">"c1466"</definedName>
    <definedName name="IQ_GAIN_INVEST_REIT" hidden="1">"c1467"</definedName>
    <definedName name="IQ_GAIN_INVEST_REV" hidden="1">"c494"</definedName>
    <definedName name="IQ_GAIN_INVEST_REV_BNK" hidden="1">"c495"</definedName>
    <definedName name="IQ_GAIN_INVEST_REV_BR" hidden="1">"c496"</definedName>
    <definedName name="IQ_GAIN_INVEST_REV_FIN" hidden="1">"c497"</definedName>
    <definedName name="IQ_GAIN_INVEST_REV_INS" hidden="1">"c498"</definedName>
    <definedName name="IQ_GAIN_INVEST_REV_REIT" hidden="1">"c499"</definedName>
    <definedName name="IQ_GAIN_INVEST_REV_UTI" hidden="1">"c500"</definedName>
    <definedName name="IQ_GAIN_INVEST_UTI" hidden="1">"c1468"</definedName>
    <definedName name="IQ_GAIN_LOANS_REC" hidden="1">"c501"</definedName>
    <definedName name="IQ_GAIN_LOANS_RECEIV" hidden="1">"c502"</definedName>
    <definedName name="IQ_GAIN_LOANS_RECEIV_REV_FIN" hidden="1">"c503"</definedName>
    <definedName name="IQ_GAIN_LOANS_REV" hidden="1">"c504"</definedName>
    <definedName name="IQ_GAIN_SALE_ASSETS" hidden="1">"c1377"</definedName>
    <definedName name="IQ_GAIN_SALE_LOANS_FDIC" hidden="1">"c6673"</definedName>
    <definedName name="IQ_GAIN_SALE_RE_FDIC" hidden="1">"c6674"</definedName>
    <definedName name="IQ_GAINS_SALE_ASSETS_FDIC" hidden="1">"c6675"</definedName>
    <definedName name="IQ_GNMA_FDIC" hidden="1">"c6398"</definedName>
    <definedName name="IQ_GOODWILL_FDIC" hidden="1">"c6334"</definedName>
    <definedName name="IQ_GOODWILL_IMPAIRMENT_FDIC" hidden="1">"c6678"</definedName>
    <definedName name="IQ_GOODWILL_INTAN_FDIC" hidden="1">"c6333"</definedName>
    <definedName name="IQ_GOODWILL_NET" hidden="1">"c1380"</definedName>
    <definedName name="IQ_GP" hidden="1">"c511"</definedName>
    <definedName name="IQ_GP_10YR_ANN_GROWTH" hidden="1">"c512"</definedName>
    <definedName name="IQ_GP_1YR_ANN_GROWTH" hidden="1">"c513"</definedName>
    <definedName name="IQ_GP_2YR_ANN_GROWTH" hidden="1">"c514"</definedName>
    <definedName name="IQ_GP_3YR_ANN_GROWTH" hidden="1">"c515"</definedName>
    <definedName name="IQ_GP_5YR_ANN_GROWTH" hidden="1">"c516"</definedName>
    <definedName name="IQ_GP_7YR_ANN_GROWTH" hidden="1">"c517"</definedName>
    <definedName name="IQ_GPPE" hidden="1">"c518"</definedName>
    <definedName name="IQ_GROSS_AH_EARNED" hidden="1">"c2742"</definedName>
    <definedName name="IQ_GROSS_CLAIM_EXP_INCUR" hidden="1">"c2755"</definedName>
    <definedName name="IQ_GROSS_CLAIM_EXP_PAID" hidden="1">"c2758"</definedName>
    <definedName name="IQ_GROSS_CLAIM_EXP_RES" hidden="1">"c2752"</definedName>
    <definedName name="IQ_GROSS_DIVID" hidden="1">"c1446"</definedName>
    <definedName name="IQ_GROSS_EARNED" hidden="1">"c2732"</definedName>
    <definedName name="IQ_GROSS_LIFE_EARNED" hidden="1">"c2737"</definedName>
    <definedName name="IQ_GROSS_LIFE_IN_FORCE" hidden="1">"c2767"</definedName>
    <definedName name="IQ_GROSS_LOANS" hidden="1">"c521"</definedName>
    <definedName name="IQ_GROSS_LOANS_10YR_ANN_GROWTH" hidden="1">"c522"</definedName>
    <definedName name="IQ_GROSS_LOANS_1YR_ANN_GROWTH" hidden="1">"c523"</definedName>
    <definedName name="IQ_GROSS_LOANS_2YR_ANN_GROWTH" hidden="1">"c524"</definedName>
    <definedName name="IQ_GROSS_LOANS_3YR_ANN_GROWTH" hidden="1">"c525"</definedName>
    <definedName name="IQ_GROSS_LOANS_5YR_ANN_GROWTH" hidden="1">"c526"</definedName>
    <definedName name="IQ_GROSS_LOANS_7YR_ANN_GROWTH" hidden="1">"c527"</definedName>
    <definedName name="IQ_GROSS_LOANS_TOTAL_DEPOSITS" hidden="1">"c528"</definedName>
    <definedName name="IQ_GROSS_MARGIN" hidden="1">"c529"</definedName>
    <definedName name="IQ_GROSS_PC_EARNED" hidden="1">"c2747"</definedName>
    <definedName name="IQ_GROSS_PROFIT" hidden="1">"c1378"</definedName>
    <definedName name="IQ_GROSS_WRITTEN" hidden="1">"c2726"</definedName>
    <definedName name="IQ_GW" hidden="1">"c530"</definedName>
    <definedName name="IQ_GW_AMORT_BR" hidden="1">"c532"</definedName>
    <definedName name="IQ_GW_AMORT_FIN" hidden="1">"c540"</definedName>
    <definedName name="IQ_GW_AMORT_INS" hidden="1">"c541"</definedName>
    <definedName name="IQ_GW_AMORT_REIT" hidden="1">"c542"</definedName>
    <definedName name="IQ_GW_AMORT_UTI" hidden="1">"c543"</definedName>
    <definedName name="IQ_GW_INTAN_AMORT" hidden="1">"c1469"</definedName>
    <definedName name="IQ_GW_INTAN_AMORT_BNK" hidden="1">"c544"</definedName>
    <definedName name="IQ_GW_INTAN_AMORT_BR" hidden="1">"c1470"</definedName>
    <definedName name="IQ_GW_INTAN_AMORT_CF" hidden="1">"c1471"</definedName>
    <definedName name="IQ_GW_INTAN_AMORT_CF_BNK" hidden="1">"c1472"</definedName>
    <definedName name="IQ_GW_INTAN_AMORT_CF_BR" hidden="1">"c1473"</definedName>
    <definedName name="IQ_GW_INTAN_AMORT_CF_FIN" hidden="1">"c1474"</definedName>
    <definedName name="IQ_GW_INTAN_AMORT_CF_INS" hidden="1">"c1475"</definedName>
    <definedName name="IQ_GW_INTAN_AMORT_CF_REIT" hidden="1">"c1476"</definedName>
    <definedName name="IQ_GW_INTAN_AMORT_CF_UTI" hidden="1">"c1477"</definedName>
    <definedName name="IQ_GW_INTAN_AMORT_FIN" hidden="1">"c1478"</definedName>
    <definedName name="IQ_GW_INTAN_AMORT_INS" hidden="1">"c1479"</definedName>
    <definedName name="IQ_GW_INTAN_AMORT_REIT" hidden="1">"c1480"</definedName>
    <definedName name="IQ_GW_INTAN_AMORT_UTI" hidden="1">"c1481"</definedName>
    <definedName name="IQ_HELD_MATURITY_FDIC" hidden="1">"c6408"</definedName>
    <definedName name="IQ_HIGH_TARGET_PRICE" hidden="1">"c1651"</definedName>
    <definedName name="IQ_HIGHPRICE" hidden="1">"c545"</definedName>
    <definedName name="IQ_HOME_EQUITY_LOC_NET_CHARGE_OFFS_FDIC" hidden="1">"c6644"</definedName>
    <definedName name="IQ_HOME_EQUITY_LOC_TOTAL_CHARGE_OFFS_FDIC" hidden="1">"c6606"</definedName>
    <definedName name="IQ_HOME_EQUITY_LOC_TOTAL_RECOVERIES_FDIC" hidden="1">"c6625"</definedName>
    <definedName name="IQ_HOMEOWNERS_WRITTEN" hidden="1">"c546"</definedName>
    <definedName name="IQ_HOUSING_COMPLETIONS_SINGLE_FAM_APR_FC_UNUSED_UNUSED_UNUSED" hidden="1">"c8422"</definedName>
    <definedName name="IQ_HOUSING_COMPLETIONS_SINGLE_FAM_APR_UNUSED_UNUSED_UNUSED" hidden="1">"c7542"</definedName>
    <definedName name="IQ_HOUSING_COMPLETIONS_SINGLE_FAM_FC_UNUSED_UNUSED_UNUSED" hidden="1">"c7762"</definedName>
    <definedName name="IQ_HOUSING_COMPLETIONS_SINGLE_FAM_POP_FC_UNUSED_UNUSED_UNUSED" hidden="1">"c7982"</definedName>
    <definedName name="IQ_HOUSING_COMPLETIONS_SINGLE_FAM_POP_UNUSED_UNUSED_UNUSED" hidden="1">"c7102"</definedName>
    <definedName name="IQ_HOUSING_COMPLETIONS_SINGLE_FAM_UNUSED_UNUSED_UNUSED" hidden="1">"c6882"</definedName>
    <definedName name="IQ_HOUSING_COMPLETIONS_SINGLE_FAM_YOY_FC_UNUSED_UNUSED_UNUSED" hidden="1">"c8202"</definedName>
    <definedName name="IQ_HOUSING_COMPLETIONS_SINGLE_FAM_YOY_UNUSED_UNUSED_UNUSED" hidden="1">"c7322"</definedName>
    <definedName name="IQ_IMPAIR_OIL" hidden="1">"c547"</definedName>
    <definedName name="IQ_IMPAIRMENT_GW" hidden="1">"c548"</definedName>
    <definedName name="IQ_IMPORTS_GOODS_REAL_SAAR_APR_FC_UNUSED_UNUSED_UNUSED" hidden="1">"c8523"</definedName>
    <definedName name="IQ_IMPORTS_GOODS_REAL_SAAR_APR_UNUSED_UNUSED_UNUSED" hidden="1">"c7643"</definedName>
    <definedName name="IQ_IMPORTS_GOODS_REAL_SAAR_FC_UNUSED_UNUSED_UNUSED" hidden="1">"c7863"</definedName>
    <definedName name="IQ_IMPORTS_GOODS_REAL_SAAR_POP_FC_UNUSED_UNUSED_UNUSED" hidden="1">"c8083"</definedName>
    <definedName name="IQ_IMPORTS_GOODS_REAL_SAAR_POP_UNUSED_UNUSED_UNUSED" hidden="1">"c7203"</definedName>
    <definedName name="IQ_IMPORTS_GOODS_REAL_SAAR_UNUSED_UNUSED_UNUSED" hidden="1">"c6983"</definedName>
    <definedName name="IQ_IMPORTS_GOODS_REAL_SAAR_YOY_FC_UNUSED_UNUSED_UNUSED" hidden="1">"c8303"</definedName>
    <definedName name="IQ_IMPORTS_GOODS_REAL_SAAR_YOY_UNUSED_UNUSED_UNUSED" hidden="1">"c7423"</definedName>
    <definedName name="IQ_IMPORTS_GOODS_SERVICES_APR_FC_UNUSED_UNUSED_UNUSED" hidden="1">"c8429"</definedName>
    <definedName name="IQ_IMPORTS_GOODS_SERVICES_APR_UNUSED_UNUSED_UNUSED" hidden="1">"c7549"</definedName>
    <definedName name="IQ_IMPORTS_GOODS_SERVICES_FC_UNUSED_UNUSED_UNUSED" hidden="1">"c7769"</definedName>
    <definedName name="IQ_IMPORTS_GOODS_SERVICES_POP_FC_UNUSED_UNUSED_UNUSED" hidden="1">"c7989"</definedName>
    <definedName name="IQ_IMPORTS_GOODS_SERVICES_POP_UNUSED_UNUSED_UNUSED" hidden="1">"c7109"</definedName>
    <definedName name="IQ_IMPORTS_GOODS_SERVICES_REAL_SAAR_APR_FC_UNUSED_UNUSED_UNUSED" hidden="1">"c8524"</definedName>
    <definedName name="IQ_IMPORTS_GOODS_SERVICES_REAL_SAAR_APR_UNUSED_UNUSED_UNUSED" hidden="1">"c7644"</definedName>
    <definedName name="IQ_IMPORTS_GOODS_SERVICES_REAL_SAAR_FC_UNUSED_UNUSED_UNUSED" hidden="1">"c7864"</definedName>
    <definedName name="IQ_IMPORTS_GOODS_SERVICES_REAL_SAAR_POP_FC_UNUSED_UNUSED_UNUSED" hidden="1">"c8084"</definedName>
    <definedName name="IQ_IMPORTS_GOODS_SERVICES_REAL_SAAR_POP_UNUSED_UNUSED_UNUSED" hidden="1">"c7204"</definedName>
    <definedName name="IQ_IMPORTS_GOODS_SERVICES_REAL_SAAR_UNUSED_UNUSED_UNUSED" hidden="1">"c6984"</definedName>
    <definedName name="IQ_IMPORTS_GOODS_SERVICES_REAL_SAAR_YOY_FC_UNUSED_UNUSED_UNUSED" hidden="1">"c8304"</definedName>
    <definedName name="IQ_IMPORTS_GOODS_SERVICES_REAL_SAAR_YOY_UNUSED_UNUSED_UNUSED" hidden="1">"c7424"</definedName>
    <definedName name="IQ_IMPORTS_GOODS_SERVICES_UNUSED_UNUSED_UNUSED" hidden="1">"c6889"</definedName>
    <definedName name="IQ_IMPORTS_GOODS_SERVICES_YOY_FC_UNUSED_UNUSED_UNUSED" hidden="1">"c8209"</definedName>
    <definedName name="IQ_IMPORTS_GOODS_SERVICES_YOY_UNUSED_UNUSED_UNUSED" hidden="1">"c7329"</definedName>
    <definedName name="IQ_IMPUT_OPER_LEASE_DEPR" hidden="1">"c2987"</definedName>
    <definedName name="IQ_IMPUT_OPER_LEASE_INT_EXP" hidden="1">"c2986"</definedName>
    <definedName name="IQ_INC_AFTER_TAX" hidden="1">"c1598"</definedName>
    <definedName name="IQ_INC_AVAIL_EXCL" hidden="1">"c1395"</definedName>
    <definedName name="IQ_INC_AVAIL_INCL" hidden="1">"c1396"</definedName>
    <definedName name="IQ_INC_BEFORE_TAX" hidden="1">"c1375"</definedName>
    <definedName name="IQ_INC_EQUITY" hidden="1">"c549"</definedName>
    <definedName name="IQ_INC_EQUITY_BR" hidden="1">"c550"</definedName>
    <definedName name="IQ_INC_EQUITY_CF" hidden="1">"c551"</definedName>
    <definedName name="IQ_INC_EQUITY_FIN" hidden="1">"c552"</definedName>
    <definedName name="IQ_INC_EQUITY_INS" hidden="1">"c553"</definedName>
    <definedName name="IQ_INC_EQUITY_REC_BNK" hidden="1">"c554"</definedName>
    <definedName name="IQ_INC_EQUITY_REIT" hidden="1">"c555"</definedName>
    <definedName name="IQ_INC_EQUITY_REV_BNK" hidden="1">"c556"</definedName>
    <definedName name="IQ_INC_EQUITY_UTI" hidden="1">"c557"</definedName>
    <definedName name="IQ_INC_REAL_ESTATE_REC" hidden="1">"c558"</definedName>
    <definedName name="IQ_INC_REAL_ESTATE_REV" hidden="1">"c559"</definedName>
    <definedName name="IQ_INC_TAX" hidden="1">"c560"</definedName>
    <definedName name="IQ_INC_TAX_EXCL" hidden="1">"c1599"</definedName>
    <definedName name="IQ_INC_TAX_PAY_CURRENT" hidden="1">"c561"</definedName>
    <definedName name="IQ_INC_TRADE_ACT" hidden="1">"c562"</definedName>
    <definedName name="IQ_INCIDENTAL_CHANGES_BUSINESS_COMBINATIONS_FDIC" hidden="1">"c6502"</definedName>
    <definedName name="IQ_INCOME_BEFORE_EXTRA_FDIC" hidden="1">"c6585"</definedName>
    <definedName name="IQ_INCOME_EARNED_FDIC" hidden="1">"c6359"</definedName>
    <definedName name="IQ_INCOME_TAXES_FDIC" hidden="1">"c6582"</definedName>
    <definedName name="IQ_INDIVIDUALS_CHARGE_OFFS_FDIC" hidden="1">"c6599"</definedName>
    <definedName name="IQ_INDIVIDUALS_LOANS_FDIC" hidden="1">"c6318"</definedName>
    <definedName name="IQ_INDIVIDUALS_NET_CHARGE_OFFS_FDIC" hidden="1">"c6637"</definedName>
    <definedName name="IQ_INDIVIDUALS_OTHER_LOANS_FDIC" hidden="1">"c6321"</definedName>
    <definedName name="IQ_INDIVIDUALS_PARTNERSHIPS_CORP_DEPOSITS_FOREIGN_FDIC" hidden="1">"c6479"</definedName>
    <definedName name="IQ_INDIVIDUALS_PARTNERSHIPS_CORP_NONTRANSACTION_ACCOUNTS_FDIC" hidden="1">"c6545"</definedName>
    <definedName name="IQ_INDIVIDUALS_PARTNERSHIPS_CORP_TOTAL_DEPOSITS_FDIC" hidden="1">"c6471"</definedName>
    <definedName name="IQ_INDIVIDUALS_PARTNERSHIPS_CORP_TRANSACTION_ACCOUNTS_FDIC" hidden="1">"c6537"</definedName>
    <definedName name="IQ_INDIVIDUALS_RECOVERIES_FDIC" hidden="1">"c6618"</definedName>
    <definedName name="IQ_INS_ANNUITY_LIAB" hidden="1">"c563"</definedName>
    <definedName name="IQ_INS_ANNUITY_REV" hidden="1">"c2788"</definedName>
    <definedName name="IQ_INS_DIV_EXP" hidden="1">"c564"</definedName>
    <definedName name="IQ_INS_DIV_REV" hidden="1">"c565"</definedName>
    <definedName name="IQ_INS_IN_FORCE" hidden="1">"c566"</definedName>
    <definedName name="IQ_INS_LIAB" hidden="1">"c567"</definedName>
    <definedName name="IQ_INS_POLICY_EXP" hidden="1">"c568"</definedName>
    <definedName name="IQ_INS_REV" hidden="1">"c569"</definedName>
    <definedName name="IQ_INS_SETTLE" hidden="1">"c570"</definedName>
    <definedName name="IQ_INS_SETTLE_BNK" hidden="1">"c571"</definedName>
    <definedName name="IQ_INS_SETTLE_BR" hidden="1">"c572"</definedName>
    <definedName name="IQ_INS_SETTLE_FIN" hidden="1">"c573"</definedName>
    <definedName name="IQ_INS_SETTLE_INS" hidden="1">"c574"</definedName>
    <definedName name="IQ_INS_SETTLE_REIT" hidden="1">"c575"</definedName>
    <definedName name="IQ_INS_SETTLE_UTI" hidden="1">"c576"</definedName>
    <definedName name="IQ_INSIDER_3MTH_BOUGHT_PCT" hidden="1">"c1534"</definedName>
    <definedName name="IQ_INSIDER_3MTH_NET_PCT" hidden="1">"c1535"</definedName>
    <definedName name="IQ_INSIDER_3MTH_SOLD_PCT" hidden="1">"c1533"</definedName>
    <definedName name="IQ_INSIDER_6MTH_BOUGHT_PCT" hidden="1">"c1537"</definedName>
    <definedName name="IQ_INSIDER_6MTH_NET_PCT" hidden="1">"c1538"</definedName>
    <definedName name="IQ_INSIDER_6MTH_SOLD_PCT" hidden="1">"c1536"</definedName>
    <definedName name="IQ_INSIDER_LOANS_FDIC" hidden="1">"c6365"</definedName>
    <definedName name="IQ_INSIDER_OVER_TOTAL" hidden="1">"c1581"</definedName>
    <definedName name="IQ_INSIDER_OWNER" hidden="1">"c577"</definedName>
    <definedName name="IQ_INSIDER_PERCENT" hidden="1">"c578"</definedName>
    <definedName name="IQ_INSIDER_SHARES" hidden="1">"c579"</definedName>
    <definedName name="IQ_INSTITUTIONAL_OVER_TOTAL" hidden="1">"c1580"</definedName>
    <definedName name="IQ_INSTITUTIONAL_OWNER" hidden="1">"c580"</definedName>
    <definedName name="IQ_INSTITUTIONAL_PERCENT" hidden="1">"c581"</definedName>
    <definedName name="IQ_INSTITUTIONAL_SHARES" hidden="1">"c582"</definedName>
    <definedName name="IQ_INSTITUTIONS_EARNINGS_GAINS_FDIC" hidden="1">"c6723"</definedName>
    <definedName name="IQ_INSUR_RECEIV" hidden="1">"c1600"</definedName>
    <definedName name="IQ_INSURANCE_COMMISSION_FEES_FDIC" hidden="1">"c6670"</definedName>
    <definedName name="IQ_INSURANCE_UNDERWRITING_INCOME_FDIC" hidden="1">"c6671"</definedName>
    <definedName name="IQ_INT_BORROW" hidden="1">"c583"</definedName>
    <definedName name="IQ_INT_DEMAND_NOTES_FDIC" hidden="1">"c6567"</definedName>
    <definedName name="IQ_INT_DEPOSITS" hidden="1">"c584"</definedName>
    <definedName name="IQ_INT_DIV_INC" hidden="1">"c585"</definedName>
    <definedName name="IQ_INT_DOMESTIC_DEPOSITS_FDIC" hidden="1">"c6564"</definedName>
    <definedName name="IQ_INT_EXP_BR" hidden="1">"c586"</definedName>
    <definedName name="IQ_INT_EXP_COVERAGE" hidden="1">"c587"</definedName>
    <definedName name="IQ_INT_EXP_FIN" hidden="1">"c588"</definedName>
    <definedName name="IQ_INT_EXP_INCL_CAP" hidden="1">"c2988"</definedName>
    <definedName name="IQ_INT_EXP_INS" hidden="1">"c589"</definedName>
    <definedName name="IQ_INT_EXP_LTD" hidden="1">"c2086"</definedName>
    <definedName name="IQ_INT_EXP_REIT" hidden="1">"c590"</definedName>
    <definedName name="IQ_INT_EXP_TOTAL" hidden="1">"c591"</definedName>
    <definedName name="IQ_INT_EXP_TOTAL_FDIC" hidden="1">"c6569"</definedName>
    <definedName name="IQ_INT_EXP_UTI" hidden="1">"c592"</definedName>
    <definedName name="IQ_INT_FED_FUNDS_FDIC" hidden="1">"c6566"</definedName>
    <definedName name="IQ_INT_FOREIGN_DEPOSITS_FDIC" hidden="1">"c6565"</definedName>
    <definedName name="IQ_INT_INC_BR" hidden="1">"c593"</definedName>
    <definedName name="IQ_INT_INC_DEPOSITORY_INST_FDIC" hidden="1">"c6558"</definedName>
    <definedName name="IQ_INT_INC_DOM_LOANS_FDIC" hidden="1">"c6555"</definedName>
    <definedName name="IQ_INT_INC_FED_FUNDS_FDIC" hidden="1">"c6561"</definedName>
    <definedName name="IQ_INT_INC_FIN" hidden="1">"c594"</definedName>
    <definedName name="IQ_INT_INC_FOREIGN_LOANS_FDIC" hidden="1">"c6556"</definedName>
    <definedName name="IQ_INT_INC_INVEST" hidden="1">"c595"</definedName>
    <definedName name="IQ_INT_INC_LEASE_RECEIVABLES_FDIC" hidden="1">"c6557"</definedName>
    <definedName name="IQ_INT_INC_LOANS" hidden="1">"c596"</definedName>
    <definedName name="IQ_INT_INC_OTHER_FDIC" hidden="1">"c6562"</definedName>
    <definedName name="IQ_INT_INC_REIT" hidden="1">"c597"</definedName>
    <definedName name="IQ_INT_INC_SECURITIES_FDIC" hidden="1">"c6559"</definedName>
    <definedName name="IQ_INT_INC_TOTAL" hidden="1">"c598"</definedName>
    <definedName name="IQ_INT_INC_TOTAL_FDIC" hidden="1">"c6563"</definedName>
    <definedName name="IQ_INT_INC_TRADING_ACCOUNTS_FDIC" hidden="1">"c6560"</definedName>
    <definedName name="IQ_INT_INC_UTI" hidden="1">"c599"</definedName>
    <definedName name="IQ_INT_INV_INC" hidden="1">"c600"</definedName>
    <definedName name="IQ_INT_INV_INC_REIT" hidden="1">"c601"</definedName>
    <definedName name="IQ_INT_INV_INC_UTI" hidden="1">"c602"</definedName>
    <definedName name="IQ_INT_ON_BORROWING_COVERAGE" hidden="1">"c603"</definedName>
    <definedName name="IQ_INT_RATE_SPREAD" hidden="1">"c604"</definedName>
    <definedName name="IQ_INT_SUB_NOTES_FDIC" hidden="1">"c6568"</definedName>
    <definedName name="IQ_INTANGIBLES_NET" hidden="1">"c1407"</definedName>
    <definedName name="IQ_INTEREST_BEARING_BALANCES_FDIC" hidden="1">"c6371"</definedName>
    <definedName name="IQ_INTEREST_BEARING_DEPOSITS_DOMESTIC_FDIC" hidden="1">"c6478"</definedName>
    <definedName name="IQ_INTEREST_BEARING_DEPOSITS_FDIC" hidden="1">"c6373"</definedName>
    <definedName name="IQ_INTEREST_BEARING_DEPOSITS_FOREIGN_FDIC" hidden="1">"c6485"</definedName>
    <definedName name="IQ_INTEREST_CASH_DEPOSITS" hidden="1">"c2255"</definedName>
    <definedName name="IQ_INTEREST_EXP" hidden="1">"c618"</definedName>
    <definedName name="IQ_INTEREST_EXP_NET" hidden="1">"c1450"</definedName>
    <definedName name="IQ_INTEREST_EXP_NON" hidden="1">"c1383"</definedName>
    <definedName name="IQ_INTEREST_EXP_SUPPL" hidden="1">"c1460"</definedName>
    <definedName name="IQ_INTEREST_INC" hidden="1">"c1393"</definedName>
    <definedName name="IQ_INTEREST_INC_NON" hidden="1">"c1384"</definedName>
    <definedName name="IQ_INTEREST_INVEST_INC" hidden="1">"c619"</definedName>
    <definedName name="IQ_INTEREST_RATE_CONTRACTS_FDIC" hidden="1">"c6512"</definedName>
    <definedName name="IQ_INTEREST_RATE_EXPOSURES_FDIC" hidden="1">"c6662"</definedName>
    <definedName name="IQ_INV_10YR_ANN_GROWTH" hidden="1">"c1930"</definedName>
    <definedName name="IQ_INV_1YR_ANN_GROWTH" hidden="1">"c1925"</definedName>
    <definedName name="IQ_INV_2YR_ANN_GROWTH" hidden="1">"c1926"</definedName>
    <definedName name="IQ_INV_3YR_ANN_GROWTH" hidden="1">"c1927"</definedName>
    <definedName name="IQ_INV_5YR_ANN_GROWTH" hidden="1">"c1928"</definedName>
    <definedName name="IQ_INV_7YR_ANN_GROWTH" hidden="1">"c1929"</definedName>
    <definedName name="IQ_INV_BANKING_FEE" hidden="1">"c620"</definedName>
    <definedName name="IQ_INV_METHOD" hidden="1">"c621"</definedName>
    <definedName name="IQ_INVENTORY" hidden="1">"c622"</definedName>
    <definedName name="IQ_INVENTORY_TURNS" hidden="1">"c623"</definedName>
    <definedName name="IQ_INVENTORY_UTI" hidden="1">"c624"</definedName>
    <definedName name="IQ_INVEST_DEBT" hidden="1">"c625"</definedName>
    <definedName name="IQ_INVEST_EQUITY_PREF" hidden="1">"c626"</definedName>
    <definedName name="IQ_INVEST_FHLB" hidden="1">"c627"</definedName>
    <definedName name="IQ_INVEST_LOANS_CF" hidden="1">"c628"</definedName>
    <definedName name="IQ_INVEST_LOANS_CF_BNK" hidden="1">"c629"</definedName>
    <definedName name="IQ_INVEST_LOANS_CF_BR" hidden="1">"c630"</definedName>
    <definedName name="IQ_INVEST_LOANS_CF_FIN" hidden="1">"c631"</definedName>
    <definedName name="IQ_INVEST_LOANS_CF_INS" hidden="1">"c632"</definedName>
    <definedName name="IQ_INVEST_LOANS_CF_REIT" hidden="1">"c633"</definedName>
    <definedName name="IQ_INVEST_LOANS_CF_UTI" hidden="1">"c634"</definedName>
    <definedName name="IQ_INVEST_REAL_ESTATE" hidden="1">"c635"</definedName>
    <definedName name="IQ_INVEST_SECURITY" hidden="1">"c636"</definedName>
    <definedName name="IQ_INVEST_SECURITY_CF" hidden="1">"c637"</definedName>
    <definedName name="IQ_INVEST_SECURITY_CF_BNK" hidden="1">"c638"</definedName>
    <definedName name="IQ_INVEST_SECURITY_CF_BR" hidden="1">"c639"</definedName>
    <definedName name="IQ_INVEST_SECURITY_CF_FIN" hidden="1">"c640"</definedName>
    <definedName name="IQ_INVEST_SECURITY_CF_INS" hidden="1">"c641"</definedName>
    <definedName name="IQ_INVEST_SECURITY_CF_REIT" hidden="1">"c642"</definedName>
    <definedName name="IQ_INVEST_SECURITY_CF_UTI" hidden="1">"c643"</definedName>
    <definedName name="IQ_INVESTMENT_BANKING_OTHER_FEES_FDIC" hidden="1">"c6666"</definedName>
    <definedName name="IQ_IPRD" hidden="1">"c644"</definedName>
    <definedName name="IQ_IRA_KEOGH_ACCOUNTS_FDIC" hidden="1">"c6496"</definedName>
    <definedName name="IQ_ISM_SERVICES_APR_FC_UNUSED_UNUSED_UNUSED" hidden="1">"c8443"</definedName>
    <definedName name="IQ_ISM_SERVICES_APR_UNUSED_UNUSED_UNUSED" hidden="1">"c7563"</definedName>
    <definedName name="IQ_ISM_SERVICES_FC_UNUSED_UNUSED_UNUSED" hidden="1">"c7783"</definedName>
    <definedName name="IQ_ISM_SERVICES_POP_FC_UNUSED_UNUSED_UNUSED" hidden="1">"c8003"</definedName>
    <definedName name="IQ_ISM_SERVICES_POP_UNUSED_UNUSED_UNUSED" hidden="1">"c7123"</definedName>
    <definedName name="IQ_ISM_SERVICES_UNUSED_UNUSED_UNUSED" hidden="1">"c6903"</definedName>
    <definedName name="IQ_ISM_SERVICES_YOY_FC_UNUSED_UNUSED_UNUSED" hidden="1">"c8223"</definedName>
    <definedName name="IQ_ISM_SERVICES_YOY_UNUSED_UNUSED_UNUSED" hidden="1">"c7343"</definedName>
    <definedName name="IQ_ISS_DEBT_NET" hidden="1">"c1391"</definedName>
    <definedName name="IQ_ISS_STOCK_NET" hidden="1">"c1601"</definedName>
    <definedName name="IQ_ISSUED_GUARANTEED_US_FDIC" hidden="1">"c6404"</definedName>
    <definedName name="IQ_JR_SUB_DEBT" hidden="1">"c2534"</definedName>
    <definedName name="IQ_JR_SUB_DEBT_EBITDA" hidden="1">"c2560"</definedName>
    <definedName name="IQ_JR_SUB_DEBT_EBITDA_CAPEX" hidden="1">"c2561"</definedName>
    <definedName name="IQ_JR_SUB_DEBT_PCT" hidden="1">"c2535"</definedName>
    <definedName name="IQ_LAND" hidden="1">"c645"</definedName>
    <definedName name="IQ_LAST_SPLIT_DATE" hidden="1">"c2095"</definedName>
    <definedName name="IQ_LAST_SPLIT_FACTOR" hidden="1">"c2093"</definedName>
    <definedName name="IQ_LASTPRICINGDATE" hidden="1">"c3051"</definedName>
    <definedName name="IQ_LASTSALEPRICE" hidden="1">"c646"</definedName>
    <definedName name="IQ_LASTSALEPRICE_DATE" hidden="1">"c2109"</definedName>
    <definedName name="IQ_LATESTK" hidden="1">1000</definedName>
    <definedName name="IQ_LATESTQ" hidden="1">500</definedName>
    <definedName name="IQ_LEASE_FINANCING_RECEIVABLES_CHARGE_OFFS_FDIC" hidden="1">"c6602"</definedName>
    <definedName name="IQ_LEASE_FINANCING_RECEIVABLES_FDIC" hidden="1">"c6433"</definedName>
    <definedName name="IQ_LEASE_FINANCING_RECEIVABLES_NET_CHARGE_OFFS_FDIC" hidden="1">"c6640"</definedName>
    <definedName name="IQ_LEASE_FINANCING_RECEIVABLES_RECOVERIES_FDIC" hidden="1">"c6621"</definedName>
    <definedName name="IQ_LEASE_FINANCING_RECEIVABLES_TOTAL_LOANS_FOREIGN_FDIC" hidden="1">"c6449"</definedName>
    <definedName name="IQ_LEGAL_SETTLE" hidden="1">"c647"</definedName>
    <definedName name="IQ_LEGAL_SETTLE_BNK" hidden="1">"c648"</definedName>
    <definedName name="IQ_LEGAL_SETTLE_BR" hidden="1">"c649"</definedName>
    <definedName name="IQ_LEGAL_SETTLE_FIN" hidden="1">"c650"</definedName>
    <definedName name="IQ_LEGAL_SETTLE_INS" hidden="1">"c651"</definedName>
    <definedName name="IQ_LEGAL_SETTLE_REIT" hidden="1">"c652"</definedName>
    <definedName name="IQ_LEGAL_SETTLE_UTI" hidden="1">"c653"</definedName>
    <definedName name="IQ_LEVERAGE_RATIO" hidden="1">"c654"</definedName>
    <definedName name="IQ_LEVERED_FCF" hidden="1">"c1907"</definedName>
    <definedName name="IQ_LFCF_10YR_ANN_GROWTH" hidden="1">"c1942"</definedName>
    <definedName name="IQ_LFCF_1YR_ANN_GROWTH" hidden="1">"c1937"</definedName>
    <definedName name="IQ_LFCF_2YR_ANN_GROWTH" hidden="1">"c1938"</definedName>
    <definedName name="IQ_LFCF_3YR_ANN_GROWTH" hidden="1">"c1939"</definedName>
    <definedName name="IQ_LFCF_5YR_ANN_GROWTH" hidden="1">"c1940"</definedName>
    <definedName name="IQ_LFCF_7YR_ANN_GROWTH" hidden="1">"c1941"</definedName>
    <definedName name="IQ_LFCF_MARGIN" hidden="1">"c1961"</definedName>
    <definedName name="IQ_LH_STATUTORY_SURPLUS" hidden="1">"c2771"</definedName>
    <definedName name="IQ_LICENSED_POPS" hidden="1">"c2123"</definedName>
    <definedName name="IQ_LIFE_EARNED" hidden="1">"c2739"</definedName>
    <definedName name="IQ_LIFE_INSURANCE_ASSETS_FDIC" hidden="1">"c6372"</definedName>
    <definedName name="IQ_LIFOR" hidden="1">"c655"</definedName>
    <definedName name="IQ_LL" hidden="1">"c656"</definedName>
    <definedName name="IQ_LOAN_COMMITMENTS_REVOLVING_FDIC" hidden="1">"c6524"</definedName>
    <definedName name="IQ_LOAN_LEASE_RECEIV" hidden="1">"c657"</definedName>
    <definedName name="IQ_LOAN_LOSS" hidden="1">"c1386"</definedName>
    <definedName name="IQ_LOAN_LOSS_ALLOW_FDIC" hidden="1">"c6326"</definedName>
    <definedName name="IQ_LOAN_LOSS_ALLOWANCE_NONCURRENT_LOANS_FDIC" hidden="1">"c6740"</definedName>
    <definedName name="IQ_LOAN_LOSSES_FDIC" hidden="1">"c6580"</definedName>
    <definedName name="IQ_LOAN_SERVICE_REV" hidden="1">"c658"</definedName>
    <definedName name="IQ_LOANS_AND_LEASES_HELD_FDIC" hidden="1">"c6367"</definedName>
    <definedName name="IQ_LOANS_CF" hidden="1">"c659"</definedName>
    <definedName name="IQ_LOANS_CF_BNK" hidden="1">"c660"</definedName>
    <definedName name="IQ_LOANS_CF_BR" hidden="1">"c661"</definedName>
    <definedName name="IQ_LOANS_CF_FIN" hidden="1">"c662"</definedName>
    <definedName name="IQ_LOANS_CF_INS" hidden="1">"c663"</definedName>
    <definedName name="IQ_LOANS_CF_REIT" hidden="1">"c664"</definedName>
    <definedName name="IQ_LOANS_CF_UTI" hidden="1">"c665"</definedName>
    <definedName name="IQ_LOANS_DEPOSITORY_INSTITUTIONS_FDIC" hidden="1">"c6382"</definedName>
    <definedName name="IQ_LOANS_FOR_SALE" hidden="1">"c666"</definedName>
    <definedName name="IQ_LOANS_HELD_FOREIGN_FDIC" hidden="1">"c6315"</definedName>
    <definedName name="IQ_LOANS_LEASES_FOREIGN_FDIC" hidden="1">"c6383"</definedName>
    <definedName name="IQ_LOANS_LEASES_GROSS_FDIC" hidden="1">"c6323"</definedName>
    <definedName name="IQ_LOANS_LEASES_GROSS_FOREIGN_FDIC" hidden="1">"c6384"</definedName>
    <definedName name="IQ_LOANS_LEASES_NET_FDIC" hidden="1">"c6327"</definedName>
    <definedName name="IQ_LOANS_LEASES_NET_UNEARNED_FDIC" hidden="1">"c6325"</definedName>
    <definedName name="IQ_LOANS_NOT_SECURED_RE_FDIC" hidden="1">"c6381"</definedName>
    <definedName name="IQ_LOANS_PAST_DUE" hidden="1">"c667"</definedName>
    <definedName name="IQ_LOANS_RECEIV_CURRENT" hidden="1">"c668"</definedName>
    <definedName name="IQ_LOANS_RECEIV_LT" hidden="1">"c669"</definedName>
    <definedName name="IQ_LOANS_RECEIV_LT_UTI" hidden="1">"c670"</definedName>
    <definedName name="IQ_LOANS_SECURED_BY_RE_CHARGE_OFFS_FDIC" hidden="1">"c6588"</definedName>
    <definedName name="IQ_LOANS_SECURED_BY_RE_RECOVERIES_FDIC" hidden="1">"c6607"</definedName>
    <definedName name="IQ_LOANS_SECURED_NON_US_FDIC" hidden="1">"c6380"</definedName>
    <definedName name="IQ_LOANS_SECURED_RE_NET_CHARGE_OFFS_FDIC" hidden="1">"c6626"</definedName>
    <definedName name="IQ_LOANS_TO_DEPOSITORY_INSTITUTIONS_FOREIGN_FDIC" hidden="1">"c6453"</definedName>
    <definedName name="IQ_LOANS_TO_FOREIGN_GOVERNMENTS_FDIC" hidden="1">"c6448"</definedName>
    <definedName name="IQ_LOANS_TO_INDIVIDUALS_FOREIGN_FDIC" hidden="1">"c6452"</definedName>
    <definedName name="IQ_LONG_TERM_ASSETS_FDIC" hidden="1">"c6361"</definedName>
    <definedName name="IQ_LONG_TERM_DEBT" hidden="1">"c1387"</definedName>
    <definedName name="IQ_LONG_TERM_DEBT_OVER_TOTAL_CAP" hidden="1">"c1388"</definedName>
    <definedName name="IQ_LONG_TERM_GROWTH" hidden="1">"c671"</definedName>
    <definedName name="IQ_LONG_TERM_INV" hidden="1">"c1389"</definedName>
    <definedName name="IQ_LOSS_ALLOWANCE_LOANS_FDIC" hidden="1">"c6739"</definedName>
    <definedName name="IQ_LOSS_LOSS_EXP" hidden="1">"c672"</definedName>
    <definedName name="IQ_LOSS_TO_NET_EARNED" hidden="1">"c2751"</definedName>
    <definedName name="IQ_LOW_TARGET_PRICE" hidden="1">"c1652"</definedName>
    <definedName name="IQ_LOWPRICE" hidden="1">"c673"</definedName>
    <definedName name="IQ_LT_DEBT" hidden="1">"c674"</definedName>
    <definedName name="IQ_LT_DEBT_BNK" hidden="1">"c675"</definedName>
    <definedName name="IQ_LT_DEBT_BR" hidden="1">"c676"</definedName>
    <definedName name="IQ_LT_DEBT_CAPITAL" hidden="1">"c677"</definedName>
    <definedName name="IQ_LT_DEBT_CAPITAL_LEASES" hidden="1">"c2542"</definedName>
    <definedName name="IQ_LT_DEBT_CAPITAL_LEASES_PCT" hidden="1">"c2543"</definedName>
    <definedName name="IQ_LT_DEBT_EQUITY" hidden="1">"c678"</definedName>
    <definedName name="IQ_LT_DEBT_FIN" hidden="1">"c679"</definedName>
    <definedName name="IQ_LT_DEBT_INS" hidden="1">"c680"</definedName>
    <definedName name="IQ_LT_DEBT_ISSUED" hidden="1">"c681"</definedName>
    <definedName name="IQ_LT_DEBT_ISSUED_BNK" hidden="1">"c682"</definedName>
    <definedName name="IQ_LT_DEBT_ISSUED_BR" hidden="1">"c683"</definedName>
    <definedName name="IQ_LT_DEBT_ISSUED_FIN" hidden="1">"c684"</definedName>
    <definedName name="IQ_LT_DEBT_ISSUED_INS" hidden="1">"c685"</definedName>
    <definedName name="IQ_LT_DEBT_ISSUED_REIT" hidden="1">"c686"</definedName>
    <definedName name="IQ_LT_DEBT_ISSUED_UTI" hidden="1">"c687"</definedName>
    <definedName name="IQ_LT_DEBT_REIT" hidden="1">"c688"</definedName>
    <definedName name="IQ_LT_DEBT_REPAID" hidden="1">"c689"</definedName>
    <definedName name="IQ_LT_DEBT_REPAID_BNK" hidden="1">"c690"</definedName>
    <definedName name="IQ_LT_DEBT_REPAID_BR" hidden="1">"c691"</definedName>
    <definedName name="IQ_LT_DEBT_REPAID_FIN" hidden="1">"c692"</definedName>
    <definedName name="IQ_LT_DEBT_REPAID_INS" hidden="1">"c693"</definedName>
    <definedName name="IQ_LT_DEBT_REPAID_REIT" hidden="1">"c694"</definedName>
    <definedName name="IQ_LT_DEBT_REPAID_UTI" hidden="1">"c695"</definedName>
    <definedName name="IQ_LT_DEBT_UTI" hidden="1">"c696"</definedName>
    <definedName name="IQ_LT_INVEST" hidden="1">"c697"</definedName>
    <definedName name="IQ_LT_INVEST_BR" hidden="1">"c698"</definedName>
    <definedName name="IQ_LT_INVEST_FIN" hidden="1">"c699"</definedName>
    <definedName name="IQ_LT_INVEST_REIT" hidden="1">"c700"</definedName>
    <definedName name="IQ_LT_INVEST_UTI" hidden="1">"c701"</definedName>
    <definedName name="IQ_LT_NOTE_RECEIV" hidden="1">"c1602"</definedName>
    <definedName name="IQ_LTD_DUE_AFTER_FIVE" hidden="1">"c704"</definedName>
    <definedName name="IQ_LTD_DUE_CY" hidden="1">"c705"</definedName>
    <definedName name="IQ_LTD_DUE_CY1" hidden="1">"c706"</definedName>
    <definedName name="IQ_LTD_DUE_CY2" hidden="1">"c707"</definedName>
    <definedName name="IQ_LTD_DUE_CY3" hidden="1">"c708"</definedName>
    <definedName name="IQ_LTD_DUE_CY4" hidden="1">"c709"</definedName>
    <definedName name="IQ_LTD_DUE_NEXT_FIVE" hidden="1">"c710"</definedName>
    <definedName name="IQ_LTM" hidden="1">2000</definedName>
    <definedName name="IQ_LTM_REVENUE_OVER_EMPLOYEES" hidden="1">"c1437"</definedName>
    <definedName name="IQ_LTMMONTH" hidden="1">120000</definedName>
    <definedName name="IQ_MACHINERY" hidden="1">"c711"</definedName>
    <definedName name="IQ_MAINT_CAPEX" hidden="1">"c2947"</definedName>
    <definedName name="IQ_MAINT_CAPEX_ACT_OR_EST" hidden="1">"c4458"</definedName>
    <definedName name="IQ_MAINT_CAPEX_EST" hidden="1">"c4457"</definedName>
    <definedName name="IQ_MAINT_CAPEX_HIGH_EST" hidden="1">"c4460"</definedName>
    <definedName name="IQ_MAINT_CAPEX_LOW_EST" hidden="1">"c4461"</definedName>
    <definedName name="IQ_MAINT_CAPEX_MEDIAN_EST" hidden="1">"c4462"</definedName>
    <definedName name="IQ_MAINT_CAPEX_NUM_EST" hidden="1">"c4463"</definedName>
    <definedName name="IQ_MAINT_CAPEX_STDDEV_EST" hidden="1">"c4464"</definedName>
    <definedName name="IQ_MAINT_REPAIR" hidden="1">"c2087"</definedName>
    <definedName name="IQ_MARKET_CAP_LFCF" hidden="1">"c2209"</definedName>
    <definedName name="IQ_MARKETCAP" hidden="1">"c712"</definedName>
    <definedName name="IQ_MARKETING" hidden="1">"c2239"</definedName>
    <definedName name="IQ_MATURITY_ONE_YEAR_LESS_FDIC" hidden="1">"c6425"</definedName>
    <definedName name="IQ_MC_RATIO" hidden="1">"c2783"</definedName>
    <definedName name="IQ_MC_STATUTORY_SURPLUS" hidden="1">"c2772"</definedName>
    <definedName name="IQ_MEDIAN_NEW_HOME_SALES_APR_FC_UNUSED_UNUSED_UNUSED" hidden="1">"c8460"</definedName>
    <definedName name="IQ_MEDIAN_NEW_HOME_SALES_APR_UNUSED_UNUSED_UNUSED" hidden="1">"c7580"</definedName>
    <definedName name="IQ_MEDIAN_NEW_HOME_SALES_FC_UNUSED_UNUSED_UNUSED" hidden="1">"c7800"</definedName>
    <definedName name="IQ_MEDIAN_NEW_HOME_SALES_POP_FC_UNUSED_UNUSED_UNUSED" hidden="1">"c8020"</definedName>
    <definedName name="IQ_MEDIAN_NEW_HOME_SALES_POP_UNUSED_UNUSED_UNUSED" hidden="1">"c7140"</definedName>
    <definedName name="IQ_MEDIAN_NEW_HOME_SALES_UNUSED_UNUSED_UNUSED" hidden="1">"c6920"</definedName>
    <definedName name="IQ_MEDIAN_NEW_HOME_SALES_YOY_FC_UNUSED_UNUSED_UNUSED" hidden="1">"c8240"</definedName>
    <definedName name="IQ_MEDIAN_NEW_HOME_SALES_YOY_UNUSED_UNUSED_UNUSED" hidden="1">"c7360"</definedName>
    <definedName name="IQ_MEDIAN_TARGET_PRICE" hidden="1">"c1650"</definedName>
    <definedName name="IQ_MERGER" hidden="1">"c713"</definedName>
    <definedName name="IQ_MERGER_BNK" hidden="1">"c714"</definedName>
    <definedName name="IQ_MERGER_BR" hidden="1">"c715"</definedName>
    <definedName name="IQ_MERGER_FIN" hidden="1">"c716"</definedName>
    <definedName name="IQ_MERGER_INS" hidden="1">"c717"</definedName>
    <definedName name="IQ_MERGER_REIT" hidden="1">"c718"</definedName>
    <definedName name="IQ_MERGER_RESTRUCTURE" hidden="1">"c719"</definedName>
    <definedName name="IQ_MERGER_RESTRUCTURE_BNK" hidden="1">"c720"</definedName>
    <definedName name="IQ_MERGER_RESTRUCTURE_BR" hidden="1">"c721"</definedName>
    <definedName name="IQ_MERGER_RESTRUCTURE_FIN" hidden="1">"c722"</definedName>
    <definedName name="IQ_MERGER_RESTRUCTURE_INS" hidden="1">"c723"</definedName>
    <definedName name="IQ_MERGER_RESTRUCTURE_REIT" hidden="1">"c724"</definedName>
    <definedName name="IQ_MERGER_RESTRUCTURE_UTI" hidden="1">"c725"</definedName>
    <definedName name="IQ_MERGER_UTI" hidden="1">"c726"</definedName>
    <definedName name="IQ_MINORITY_INTEREST" hidden="1">"c727"</definedName>
    <definedName name="IQ_MINORITY_INTEREST_BNK" hidden="1">"c728"</definedName>
    <definedName name="IQ_MINORITY_INTEREST_BR" hidden="1">"c729"</definedName>
    <definedName name="IQ_MINORITY_INTEREST_CF" hidden="1">"c730"</definedName>
    <definedName name="IQ_MINORITY_INTEREST_FIN" hidden="1">"c731"</definedName>
    <definedName name="IQ_MINORITY_INTEREST_INS" hidden="1">"c732"</definedName>
    <definedName name="IQ_MINORITY_INTEREST_IS" hidden="1">"c733"</definedName>
    <definedName name="IQ_MINORITY_INTEREST_REIT" hidden="1">"c734"</definedName>
    <definedName name="IQ_MINORITY_INTEREST_TOTAL" hidden="1">"c1905"</definedName>
    <definedName name="IQ_MINORITY_INTEREST_UTI" hidden="1">"c735"</definedName>
    <definedName name="IQ_MISC_ADJUST_CF" hidden="1">"c736"</definedName>
    <definedName name="IQ_MISC_EARN_ADJ" hidden="1">"c1603"</definedName>
    <definedName name="IQ_MKTCAP_EBT_EXCL" hidden="1">"c737"</definedName>
    <definedName name="IQ_MKTCAP_EBT_EXCL_AVG" hidden="1">"c738"</definedName>
    <definedName name="IQ_MKTCAP_EBT_INCL_AVG" hidden="1">"c739"</definedName>
    <definedName name="IQ_MKTCAP_TOTAL_REV" hidden="1">"c740"</definedName>
    <definedName name="IQ_MKTCAP_TOTAL_REV_AVG" hidden="1">"c741"</definedName>
    <definedName name="IQ_MKTCAP_TOTAL_REV_FWD" hidden="1">"c742"</definedName>
    <definedName name="IQ_MM_ACCOUNT" hidden="1">"c743"</definedName>
    <definedName name="IQ_MONEY_MARKET_DEPOSIT_ACCOUNTS_FDIC" hidden="1">"c6553"</definedName>
    <definedName name="IQ_MONTH" hidden="1">15000</definedName>
    <definedName name="IQ_MORT_BANK_ACT" hidden="1">"c744"</definedName>
    <definedName name="IQ_MORT_BANKING_FEE" hidden="1">"c745"</definedName>
    <definedName name="IQ_MORT_INT_INC" hidden="1">"c746"</definedName>
    <definedName name="IQ_MORT_LOANS" hidden="1">"c747"</definedName>
    <definedName name="IQ_MORT_SECURITY" hidden="1">"c748"</definedName>
    <definedName name="IQ_MORTGAGE_BACKED_SECURITIES_FDIC" hidden="1">"c6402"</definedName>
    <definedName name="IQ_MORTGAGE_SERV_RIGHTS" hidden="1">"c2242"</definedName>
    <definedName name="IQ_MORTGAGE_SERVICING_FDIC" hidden="1">"c6335"</definedName>
    <definedName name="IQ_MTD" hidden="1">800000</definedName>
    <definedName name="IQ_MULTIFAMILY_RESIDENTIAL_LOANS_FDIC" hidden="1">"c6311"</definedName>
    <definedName name="IQ_NAMES_REVISION_DATE_" hidden="1">"02/16/2012 08:05:42"</definedName>
    <definedName name="IQ_NET_CHANGE" hidden="1">"c749"</definedName>
    <definedName name="IQ_NET_CHARGE_OFFS_FDIC" hidden="1">"c6641"</definedName>
    <definedName name="IQ_NET_CHARGE_OFFS_LOANS_FDIC" hidden="1">"c6751"</definedName>
    <definedName name="IQ_NET_CLAIM_EXP_INCUR" hidden="1">"c2757"</definedName>
    <definedName name="IQ_NET_CLAIM_EXP_INCUR_CY" hidden="1">"c2761"</definedName>
    <definedName name="IQ_NET_CLAIM_EXP_INCUR_PY" hidden="1">"c2762"</definedName>
    <definedName name="IQ_NET_CLAIM_EXP_PAID" hidden="1">"c2760"</definedName>
    <definedName name="IQ_NET_CLAIM_EXP_PAID_CY" hidden="1">"c2763"</definedName>
    <definedName name="IQ_NET_CLAIM_EXP_PAID_PY" hidden="1">"c2764"</definedName>
    <definedName name="IQ_NET_CLAIM_EXP_RES" hidden="1">"c2754"</definedName>
    <definedName name="IQ_NET_DEBT" hidden="1">"c1584"</definedName>
    <definedName name="IQ_NET_DEBT_EBITDA" hidden="1">"c750"</definedName>
    <definedName name="IQ_NET_DEBT_EBITDA_CAPEX" hidden="1">"c2949"</definedName>
    <definedName name="IQ_NET_DEBT_ISSUED" hidden="1">"c751"</definedName>
    <definedName name="IQ_NET_DEBT_ISSUED_BNK" hidden="1">"c752"</definedName>
    <definedName name="IQ_NET_DEBT_ISSUED_BR" hidden="1">"c753"</definedName>
    <definedName name="IQ_NET_DEBT_ISSUED_FIN" hidden="1">"c754"</definedName>
    <definedName name="IQ_NET_DEBT_ISSUED_INS" hidden="1">"c755"</definedName>
    <definedName name="IQ_NET_DEBT_ISSUED_REIT" hidden="1">"c756"</definedName>
    <definedName name="IQ_NET_DEBT_ISSUED_UTI" hidden="1">"c757"</definedName>
    <definedName name="IQ_NET_EARNED" hidden="1">"c2734"</definedName>
    <definedName name="IQ_NET_INC" hidden="1">"c1394"</definedName>
    <definedName name="IQ_NET_INC_BEFORE" hidden="1">"c1368"</definedName>
    <definedName name="IQ_NET_INC_CF" hidden="1">"c1397"</definedName>
    <definedName name="IQ_NET_INC_MARGIN" hidden="1">"c1398"</definedName>
    <definedName name="IQ_NET_INCOME_FDIC" hidden="1">"c6587"</definedName>
    <definedName name="IQ_NET_INT_INC_10YR_ANN_GROWTH" hidden="1">"c758"</definedName>
    <definedName name="IQ_NET_INT_INC_1YR_ANN_GROWTH" hidden="1">"c759"</definedName>
    <definedName name="IQ_NET_INT_INC_2YR_ANN_GROWTH" hidden="1">"c760"</definedName>
    <definedName name="IQ_NET_INT_INC_3YR_ANN_GROWTH" hidden="1">"c761"</definedName>
    <definedName name="IQ_NET_INT_INC_5YR_ANN_GROWTH" hidden="1">"c762"</definedName>
    <definedName name="IQ_NET_INT_INC_7YR_ANN_GROWTH" hidden="1">"c763"</definedName>
    <definedName name="IQ_NET_INT_INC_BNK" hidden="1">"c764"</definedName>
    <definedName name="IQ_NET_INT_INC_BNK_FDIC" hidden="1">"c6570"</definedName>
    <definedName name="IQ_NET_INT_INC_BR" hidden="1">"c765"</definedName>
    <definedName name="IQ_NET_INT_INC_FIN" hidden="1">"c766"</definedName>
    <definedName name="IQ_NET_INT_INC_TOTAL_REV" hidden="1">"c767"</definedName>
    <definedName name="IQ_NET_INT_MARGIN" hidden="1">"c768"</definedName>
    <definedName name="IQ_NET_INTEREST_EXP" hidden="1">"c769"</definedName>
    <definedName name="IQ_NET_INTEREST_EXP_REIT" hidden="1">"c770"</definedName>
    <definedName name="IQ_NET_INTEREST_EXP_UTI" hidden="1">"c771"</definedName>
    <definedName name="IQ_NET_INTEREST_INC" hidden="1">"c1392"</definedName>
    <definedName name="IQ_NET_INTEREST_INC_AFTER_LL" hidden="1">"c1604"</definedName>
    <definedName name="IQ_NET_INTEREST_MARGIN_FDIC" hidden="1">"c6726"</definedName>
    <definedName name="IQ_NET_LIFE_INS_IN_FORCE" hidden="1">"c2769"</definedName>
    <definedName name="IQ_NET_LOANS" hidden="1">"c772"</definedName>
    <definedName name="IQ_NET_LOANS_10YR_ANN_GROWTH" hidden="1">"c773"</definedName>
    <definedName name="IQ_NET_LOANS_1YR_ANN_GROWTH" hidden="1">"c774"</definedName>
    <definedName name="IQ_NET_LOANS_2YR_ANN_GROWTH" hidden="1">"c775"</definedName>
    <definedName name="IQ_NET_LOANS_3YR_ANN_GROWTH" hidden="1">"c776"</definedName>
    <definedName name="IQ_NET_LOANS_5YR_ANN_GROWTH" hidden="1">"c777"</definedName>
    <definedName name="IQ_NET_LOANS_7YR_ANN_GROWTH" hidden="1">"c778"</definedName>
    <definedName name="IQ_NET_LOANS_LEASES_CORE_DEPOSITS_FDIC" hidden="1">"c6743"</definedName>
    <definedName name="IQ_NET_LOANS_LEASES_DEPOSITS_FDIC" hidden="1">"c6742"</definedName>
    <definedName name="IQ_NET_LOANS_TOTAL_DEPOSITS" hidden="1">"c779"</definedName>
    <definedName name="IQ_NET_OPERATING_INCOME_ASSETS_FDIC" hidden="1">"c6729"</definedName>
    <definedName name="IQ_NET_RENTAL_EXP_FN" hidden="1">"c780"</definedName>
    <definedName name="IQ_NET_SECURITIZATION_INCOME_FDIC" hidden="1">"c6669"</definedName>
    <definedName name="IQ_NET_SERVICING_FEES_FDIC" hidden="1">"c6668"</definedName>
    <definedName name="IQ_NET_TO_GROSS_EARNED" hidden="1">"c2750"</definedName>
    <definedName name="IQ_NET_TO_GROSS_WRITTEN" hidden="1">"c2729"</definedName>
    <definedName name="IQ_NET_WRITTEN" hidden="1">"c2728"</definedName>
    <definedName name="IQ_NEW_PREM" hidden="1">"c2785"</definedName>
    <definedName name="IQ_NI" hidden="1">"c781"</definedName>
    <definedName name="IQ_NI_10YR_ANN_GROWTH" hidden="1">"c782"</definedName>
    <definedName name="IQ_NI_1YR_ANN_GROWTH" hidden="1">"c783"</definedName>
    <definedName name="IQ_NI_2YR_ANN_GROWTH" hidden="1">"c784"</definedName>
    <definedName name="IQ_NI_3YR_ANN_GROWTH" hidden="1">"c785"</definedName>
    <definedName name="IQ_NI_5YR_ANN_GROWTH" hidden="1">"c786"</definedName>
    <definedName name="IQ_NI_7YR_ANN_GROWTH" hidden="1">"c787"</definedName>
    <definedName name="IQ_NI_AFTER_CAPITALIZED" hidden="1">"c788"</definedName>
    <definedName name="IQ_NI_AVAIL_EXCL" hidden="1">"c789"</definedName>
    <definedName name="IQ_NI_AVAIL_EXCL_MARGIN" hidden="1">"c790"</definedName>
    <definedName name="IQ_NI_AVAIL_INCL" hidden="1">"c791"</definedName>
    <definedName name="IQ_NI_BEFORE_CAPITALIZED" hidden="1">"c792"</definedName>
    <definedName name="IQ_NI_CF" hidden="1">"c793"</definedName>
    <definedName name="IQ_NI_MARGIN" hidden="1">"c794"</definedName>
    <definedName name="IQ_NI_NORM" hidden="1">"c1901"</definedName>
    <definedName name="IQ_NI_NORM_10YR_ANN_GROWTH" hidden="1">"c1960"</definedName>
    <definedName name="IQ_NI_NORM_1YR_ANN_GROWTH" hidden="1">"c1955"</definedName>
    <definedName name="IQ_NI_NORM_2YR_ANN_GROWTH" hidden="1">"c1956"</definedName>
    <definedName name="IQ_NI_NORM_3YR_ANN_GROWTH" hidden="1">"c1957"</definedName>
    <definedName name="IQ_NI_NORM_5YR_ANN_GROWTH" hidden="1">"c1958"</definedName>
    <definedName name="IQ_NI_NORM_7YR_ANN_GROWTH" hidden="1">"c1959"</definedName>
    <definedName name="IQ_NI_NORM_MARGIN" hidden="1">"c1964"</definedName>
    <definedName name="IQ_NI_SFAS" hidden="1">"c795"</definedName>
    <definedName name="IQ_NON_ACCRUAL_LOANS" hidden="1">"c796"</definedName>
    <definedName name="IQ_NON_CASH" hidden="1">"c1399"</definedName>
    <definedName name="IQ_NON_CASH_ITEMS" hidden="1">"c797"</definedName>
    <definedName name="IQ_NON_INS_EXP" hidden="1">"c798"</definedName>
    <definedName name="IQ_NON_INS_REV" hidden="1">"c799"</definedName>
    <definedName name="IQ_NON_INT_BEAR_CD" hidden="1">"c800"</definedName>
    <definedName name="IQ_NON_INT_EXP" hidden="1">"c801"</definedName>
    <definedName name="IQ_NON_INT_EXP_FDIC" hidden="1">"c6579"</definedName>
    <definedName name="IQ_NON_INT_INC" hidden="1">"c802"</definedName>
    <definedName name="IQ_NON_INT_INC_10YR_ANN_GROWTH" hidden="1">"c803"</definedName>
    <definedName name="IQ_NON_INT_INC_1YR_ANN_GROWTH" hidden="1">"c804"</definedName>
    <definedName name="IQ_NON_INT_INC_2YR_ANN_GROWTH" hidden="1">"c805"</definedName>
    <definedName name="IQ_NON_INT_INC_3YR_ANN_GROWTH" hidden="1">"c806"</definedName>
    <definedName name="IQ_NON_INT_INC_5YR_ANN_GROWTH" hidden="1">"c807"</definedName>
    <definedName name="IQ_NON_INT_INC_7YR_ANN_GROWTH" hidden="1">"c808"</definedName>
    <definedName name="IQ_NON_INT_INC_FDIC" hidden="1">"c6575"</definedName>
    <definedName name="IQ_NON_INTEREST_EXP" hidden="1">"c1400"</definedName>
    <definedName name="IQ_NON_INTEREST_INC" hidden="1">"c1401"</definedName>
    <definedName name="IQ_NON_OPER_EXP" hidden="1">"c809"</definedName>
    <definedName name="IQ_NON_OPER_INC" hidden="1">"c810"</definedName>
    <definedName name="IQ_NON_PERF_ASSETS_10YR_ANN_GROWTH" hidden="1">"c811"</definedName>
    <definedName name="IQ_NON_PERF_ASSETS_1YR_ANN_GROWTH" hidden="1">"c812"</definedName>
    <definedName name="IQ_NON_PERF_ASSETS_2YR_ANN_GROWTH" hidden="1">"c813"</definedName>
    <definedName name="IQ_NON_PERF_ASSETS_3YR_ANN_GROWTH" hidden="1">"c814"</definedName>
    <definedName name="IQ_NON_PERF_ASSETS_5YR_ANN_GROWTH" hidden="1">"c815"</definedName>
    <definedName name="IQ_NON_PERF_ASSETS_7YR_ANN_GROWTH" hidden="1">"c816"</definedName>
    <definedName name="IQ_NON_PERF_ASSETS_TOTAL_ASSETS" hidden="1">"c817"</definedName>
    <definedName name="IQ_NON_PERF_LOANS_10YR_ANN_GROWTH" hidden="1">"c818"</definedName>
    <definedName name="IQ_NON_PERF_LOANS_1YR_ANN_GROWTH" hidden="1">"c819"</definedName>
    <definedName name="IQ_NON_PERF_LOANS_2YR_ANN_GROWTH" hidden="1">"c820"</definedName>
    <definedName name="IQ_NON_PERF_LOANS_3YR_ANN_GROWTH" hidden="1">"c821"</definedName>
    <definedName name="IQ_NON_PERF_LOANS_5YR_ANN_GROWTH" hidden="1">"c822"</definedName>
    <definedName name="IQ_NON_PERF_LOANS_7YR_ANN_GROWTH" hidden="1">"c823"</definedName>
    <definedName name="IQ_NON_PERF_LOANS_TOTAL_ASSETS" hidden="1">"c824"</definedName>
    <definedName name="IQ_NON_PERF_LOANS_TOTAL_LOANS" hidden="1">"c825"</definedName>
    <definedName name="IQ_NON_PERFORMING_ASSETS" hidden="1">"c826"</definedName>
    <definedName name="IQ_NON_PERFORMING_LOANS" hidden="1">"c827"</definedName>
    <definedName name="IQ_NON_US_ADDRESSEES_TOTAL_LOANS_FOREIGN_FDIC" hidden="1">"c6443"</definedName>
    <definedName name="IQ_NON_US_CHARGE_OFFS_AND_RECOVERIES_FDIC" hidden="1">"c6650"</definedName>
    <definedName name="IQ_NON_US_CHARGE_OFFS_FDIC" hidden="1">"c6648"</definedName>
    <definedName name="IQ_NON_US_COMMERCIAL_INDUSTRIAL_CHARGE_OFFS_FDIC" hidden="1">"c6651"</definedName>
    <definedName name="IQ_NON_US_NET_LOANS_FDIC" hidden="1">"c6376"</definedName>
    <definedName name="IQ_NON_US_RECOVERIES_FDIC" hidden="1">"c6649"</definedName>
    <definedName name="IQ_NONCASH_PENSION_EXP" hidden="1">"c3000"</definedName>
    <definedName name="IQ_NONCURRENT_LOANS_1_4_FAMILY_FDIC" hidden="1">"c6770"</definedName>
    <definedName name="IQ_NONCURRENT_LOANS_COMMERCIAL_INDUSTRIAL_FDIC" hidden="1">"c6773"</definedName>
    <definedName name="IQ_NONCURRENT_LOANS_COMMERCIAL_RE_FDIC" hidden="1">"c6768"</definedName>
    <definedName name="IQ_NONCURRENT_LOANS_COMMERCIAL_RE_NOT_SECURED_FDIC" hidden="1">"c6778"</definedName>
    <definedName name="IQ_NONCURRENT_LOANS_CONSTRUCTION_LAND_DEV_FDIC" hidden="1">"c6767"</definedName>
    <definedName name="IQ_NONCURRENT_LOANS_CREDIT_CARD_FDIC" hidden="1">"c6775"</definedName>
    <definedName name="IQ_NONCURRENT_LOANS_GUARANTEED_FDIC" hidden="1">"c6358"</definedName>
    <definedName name="IQ_NONCURRENT_LOANS_HOME_EQUITY_FDIC" hidden="1">"c6771"</definedName>
    <definedName name="IQ_NONCURRENT_LOANS_INDIVIDUALS_FDIC" hidden="1">"c6774"</definedName>
    <definedName name="IQ_NONCURRENT_LOANS_LEASES_FDIC" hidden="1">"c6357"</definedName>
    <definedName name="IQ_NONCURRENT_LOANS_MULTIFAMILY_FDIC" hidden="1">"c6769"</definedName>
    <definedName name="IQ_NONCURRENT_LOANS_OTHER_FAMILY_FDIC" hidden="1">"c6772"</definedName>
    <definedName name="IQ_NONCURRENT_LOANS_OTHER_INDIVIDUAL_FDIC" hidden="1">"c6776"</definedName>
    <definedName name="IQ_NONCURRENT_LOANS_OTHER_LOANS_FDIC" hidden="1">"c6777"</definedName>
    <definedName name="IQ_NONCURRENT_LOANS_RE_FDIC" hidden="1">"c6766"</definedName>
    <definedName name="IQ_NONCURRENT_LOANS_TOTAL_LOANS_FDIC" hidden="1">"c6765"</definedName>
    <definedName name="IQ_NONCURRENT_OREO_ASSETS_FDIC" hidden="1">"c6741"</definedName>
    <definedName name="IQ_NONINTEREST_BEARING_BALANCES_FDIC" hidden="1">"c6394"</definedName>
    <definedName name="IQ_NONINTEREST_BEARING_DEPOSITS_DOMESTIC_FDIC" hidden="1">"c6477"</definedName>
    <definedName name="IQ_NONINTEREST_BEARING_DEPOSITS_FOREIGN_FDIC" hidden="1">"c6484"</definedName>
    <definedName name="IQ_NONINTEREST_EXPENSE_EARNING_ASSETS_FDIC" hidden="1">"c6728"</definedName>
    <definedName name="IQ_NONINTEREST_INCOME_EARNING_ASSETS_FDIC" hidden="1">"c6727"</definedName>
    <definedName name="IQ_NONMORTGAGE_SERVICING_FDIC" hidden="1">"c6336"</definedName>
    <definedName name="IQ_NONRECOURSE_DEBT" hidden="1">"c2550"</definedName>
    <definedName name="IQ_NONRECOURSE_DEBT_PCT" hidden="1">"c2551"</definedName>
    <definedName name="IQ_NONRES_FIXED_INVEST_PRIV_APR_FC_UNUSED_UNUSED_UNUSED" hidden="1">"c8468"</definedName>
    <definedName name="IQ_NONRES_FIXED_INVEST_PRIV_APR_UNUSED_UNUSED_UNUSED" hidden="1">"c7588"</definedName>
    <definedName name="IQ_NONRES_FIXED_INVEST_PRIV_FC_UNUSED_UNUSED_UNUSED" hidden="1">"c7808"</definedName>
    <definedName name="IQ_NONRES_FIXED_INVEST_PRIV_POP_FC_UNUSED_UNUSED_UNUSED" hidden="1">"c8028"</definedName>
    <definedName name="IQ_NONRES_FIXED_INVEST_PRIV_POP_UNUSED_UNUSED_UNUSED" hidden="1">"c7148"</definedName>
    <definedName name="IQ_NONRES_FIXED_INVEST_PRIV_UNUSED_UNUSED_UNUSED" hidden="1">"c6928"</definedName>
    <definedName name="IQ_NONRES_FIXED_INVEST_PRIV_YOY_FC_UNUSED_UNUSED_UNUSED" hidden="1">"c8248"</definedName>
    <definedName name="IQ_NONRES_FIXED_INVEST_PRIV_YOY_UNUSED_UNUSED_UNUSED" hidden="1">"c7368"</definedName>
    <definedName name="IQ_NONTRANSACTION_ACCOUNTS_FDIC" hidden="1">"c6552"</definedName>
    <definedName name="IQ_NONUTIL_REV" hidden="1">"c2089"</definedName>
    <definedName name="IQ_NORMAL_INC_AFTER" hidden="1">"c1605"</definedName>
    <definedName name="IQ_NORMAL_INC_AVAIL" hidden="1">"c1606"</definedName>
    <definedName name="IQ_NORMAL_INC_BEFORE" hidden="1">"c1607"</definedName>
    <definedName name="IQ_NOTES_PAY" hidden="1">"c1423"</definedName>
    <definedName name="IQ_NOTIONAL_AMOUNT_CREDIT_DERIVATIVES_FDIC" hidden="1">"c6507"</definedName>
    <definedName name="IQ_NOTIONAL_VALUE_EXCHANGE_SWAPS_FDIC" hidden="1">"c6516"</definedName>
    <definedName name="IQ_NOTIONAL_VALUE_OTHER_SWAPS_FDIC" hidden="1">"c6521"</definedName>
    <definedName name="IQ_NOTIONAL_VALUE_RATE_SWAPS_FDIC" hidden="1">"c6511"</definedName>
    <definedName name="IQ_NOW_ACCOUNT" hidden="1">"c828"</definedName>
    <definedName name="IQ_NPPE" hidden="1">"c829"</definedName>
    <definedName name="IQ_NPPE_10YR_ANN_GROWTH" hidden="1">"c830"</definedName>
    <definedName name="IQ_NPPE_1YR_ANN_GROWTH" hidden="1">"c831"</definedName>
    <definedName name="IQ_NPPE_2YR_ANN_GROWTH" hidden="1">"c832"</definedName>
    <definedName name="IQ_NPPE_3YR_ANN_GROWTH" hidden="1">"c833"</definedName>
    <definedName name="IQ_NPPE_5YR_ANN_GROWTH" hidden="1">"c834"</definedName>
    <definedName name="IQ_NPPE_7YR_ANN_GROWTH" hidden="1">"c835"</definedName>
    <definedName name="IQ_NTM" hidden="1">6000</definedName>
    <definedName name="IQ_NUKE" hidden="1">"c836"</definedName>
    <definedName name="IQ_NUKE_CF" hidden="1">"c837"</definedName>
    <definedName name="IQ_NUKE_CONTR" hidden="1">"c838"</definedName>
    <definedName name="IQ_NUM_BRANCHES" hidden="1">"c2088"</definedName>
    <definedName name="IQ_NUMBER_ADRHOLDERS" hidden="1">"c1970"</definedName>
    <definedName name="IQ_NUMBER_DAYS" hidden="1">"c1904"</definedName>
    <definedName name="IQ_NUMBER_DEPOSITS_LESS_THAN_100K_FDIC" hidden="1">"c6495"</definedName>
    <definedName name="IQ_NUMBER_DEPOSITS_MORE_THAN_100K_FDIC" hidden="1">"c6493"</definedName>
    <definedName name="IQ_NUMBER_SHAREHOLDERS" hidden="1">"c1967"</definedName>
    <definedName name="IQ_NUMBER_SHAREHOLDERS_CLASSA" hidden="1">"c1968"</definedName>
    <definedName name="IQ_NUMBER_SHAREHOLDERS_OTHER" hidden="1">"c1969"</definedName>
    <definedName name="IQ_OBLIGATIONS_OF_STATES_TOTAL_LOANS_FOREIGN_FDIC" hidden="1">"c6447"</definedName>
    <definedName name="IQ_OBLIGATIONS_STATES_FDIC" hidden="1">"c6431"</definedName>
    <definedName name="IQ_OCCUPY_EXP" hidden="1">"c839"</definedName>
    <definedName name="IQ_OG_10DISC" hidden="1">"c1998"</definedName>
    <definedName name="IQ_OG_10DISC_GAS" hidden="1">"c2018"</definedName>
    <definedName name="IQ_OG_10DISC_OIL" hidden="1">"c2008"</definedName>
    <definedName name="IQ_OG_ACQ_COST_PROVED" hidden="1">"c1975"</definedName>
    <definedName name="IQ_OG_ACQ_COST_PROVED_GAS" hidden="1">"c1987"</definedName>
    <definedName name="IQ_OG_ACQ_COST_PROVED_OIL" hidden="1">"c1981"</definedName>
    <definedName name="IQ_OG_ACQ_COST_UNPROVED" hidden="1">"c1976"</definedName>
    <definedName name="IQ_OG_ACQ_COST_UNPROVED_GAS" hidden="1">"c1988"</definedName>
    <definedName name="IQ_OG_ACQ_COST_UNPROVED_OIL" hidden="1">"c1982"</definedName>
    <definedName name="IQ_OG_AVG_DAILY_PROD_GAS" hidden="1">"c2910"</definedName>
    <definedName name="IQ_OG_AVG_DAILY_PROD_NGL" hidden="1">"c2911"</definedName>
    <definedName name="IQ_OG_AVG_DAILY_PROD_OIL" hidden="1">"c2909"</definedName>
    <definedName name="IQ_OG_CLOSE_BALANCE_GAS" hidden="1">"c2049"</definedName>
    <definedName name="IQ_OG_CLOSE_BALANCE_NGL" hidden="1">"c2920"</definedName>
    <definedName name="IQ_OG_CLOSE_BALANCE_OIL" hidden="1">"c2037"</definedName>
    <definedName name="IQ_OG_DCF_BEFORE_TAXES" hidden="1">"c2023"</definedName>
    <definedName name="IQ_OG_DCF_BEFORE_TAXES_GAS" hidden="1">"c2025"</definedName>
    <definedName name="IQ_OG_DCF_BEFORE_TAXES_OIL" hidden="1">"c2024"</definedName>
    <definedName name="IQ_OG_DEVELOPED_RESERVES_GAS" hidden="1">"c2053"</definedName>
    <definedName name="IQ_OG_DEVELOPED_RESERVES_NGL" hidden="1">"c2922"</definedName>
    <definedName name="IQ_OG_DEVELOPED_RESERVES_OIL" hidden="1">"c2054"</definedName>
    <definedName name="IQ_OG_DEVELOPMENT_COSTS" hidden="1">"c1978"</definedName>
    <definedName name="IQ_OG_DEVELOPMENT_COSTS_GAS" hidden="1">"c1990"</definedName>
    <definedName name="IQ_OG_DEVELOPMENT_COSTS_OIL" hidden="1">"c1984"</definedName>
    <definedName name="IQ_OG_EQUITY_DCF" hidden="1">"c2002"</definedName>
    <definedName name="IQ_OG_EQUITY_DCF_GAS" hidden="1">"c2022"</definedName>
    <definedName name="IQ_OG_EQUITY_DCF_OIL" hidden="1">"c2012"</definedName>
    <definedName name="IQ_OG_EQUTY_RESERVES_GAS" hidden="1">"c2050"</definedName>
    <definedName name="IQ_OG_EQUTY_RESERVES_NGL" hidden="1">"c2921"</definedName>
    <definedName name="IQ_OG_EQUTY_RESERVES_OIL" hidden="1">"c2038"</definedName>
    <definedName name="IQ_OG_EXPLORATION_COSTS" hidden="1">"c1977"</definedName>
    <definedName name="IQ_OG_EXPLORATION_COSTS_GAS" hidden="1">"c1989"</definedName>
    <definedName name="IQ_OG_EXPLORATION_COSTS_OIL" hidden="1">"c1983"</definedName>
    <definedName name="IQ_OG_EXT_DISC_GAS" hidden="1">"c2043"</definedName>
    <definedName name="IQ_OG_EXT_DISC_NGL" hidden="1">"c2914"</definedName>
    <definedName name="IQ_OG_EXT_DISC_OIL" hidden="1">"c2031"</definedName>
    <definedName name="IQ_OG_FUTURE_CASH_INFLOWS" hidden="1">"c1993"</definedName>
    <definedName name="IQ_OG_FUTURE_CASH_INFLOWS_GAS" hidden="1">"c2013"</definedName>
    <definedName name="IQ_OG_FUTURE_CASH_INFLOWS_OIL" hidden="1">"c2003"</definedName>
    <definedName name="IQ_OG_FUTURE_DEVELOPMENT_COSTS" hidden="1">"c1995"</definedName>
    <definedName name="IQ_OG_FUTURE_DEVELOPMENT_COSTS_GAS" hidden="1">"c2015"</definedName>
    <definedName name="IQ_OG_FUTURE_DEVELOPMENT_COSTS_OIL" hidden="1">"c2005"</definedName>
    <definedName name="IQ_OG_FUTURE_INC_TAXES" hidden="1">"c1997"</definedName>
    <definedName name="IQ_OG_FUTURE_INC_TAXES_GAS" hidden="1">"c2017"</definedName>
    <definedName name="IQ_OG_FUTURE_INC_TAXES_OIL" hidden="1">"c2007"</definedName>
    <definedName name="IQ_OG_FUTURE_PRODUCTION_COSTS" hidden="1">"c1994"</definedName>
    <definedName name="IQ_OG_FUTURE_PRODUCTION_COSTS_GAS" hidden="1">"c2014"</definedName>
    <definedName name="IQ_OG_FUTURE_PRODUCTION_COSTS_OIL" hidden="1">"c2004"</definedName>
    <definedName name="IQ_OG_GAS_PRICE_HEDGED" hidden="1">"c2056"</definedName>
    <definedName name="IQ_OG_GAS_PRICE_UNHEDGED" hidden="1">"c2058"</definedName>
    <definedName name="IQ_OG_IMPROVED_RECOVERY_GAS" hidden="1">"c2044"</definedName>
    <definedName name="IQ_OG_IMPROVED_RECOVERY_NGL" hidden="1">"c2915"</definedName>
    <definedName name="IQ_OG_IMPROVED_RECOVERY_OIL" hidden="1">"c2032"</definedName>
    <definedName name="IQ_OG_LIQUID_GAS_PRICE_HEDGED" hidden="1">"c2233"</definedName>
    <definedName name="IQ_OG_LIQUID_GAS_PRICE_UNHEDGED" hidden="1">"c2234"</definedName>
    <definedName name="IQ_OG_NET_FUTURE_CASH_FLOWS" hidden="1">"c1996"</definedName>
    <definedName name="IQ_OG_NET_FUTURE_CASH_FLOWS_GAS" hidden="1">"c2016"</definedName>
    <definedName name="IQ_OG_NET_FUTURE_CASH_FLOWS_OIL" hidden="1">"c2006"</definedName>
    <definedName name="IQ_OG_OIL_PRICE_HEDGED" hidden="1">"c2055"</definedName>
    <definedName name="IQ_OG_OIL_PRICE_UNHEDGED" hidden="1">"c2057"</definedName>
    <definedName name="IQ_OG_OPEN_BALANCE_GAS" hidden="1">"c2041"</definedName>
    <definedName name="IQ_OG_OPEN_BALANCE_NGL" hidden="1">"c2912"</definedName>
    <definedName name="IQ_OG_OPEN_BALANCE_OIL" hidden="1">"c2029"</definedName>
    <definedName name="IQ_OG_OTHER_ADJ_FCF" hidden="1">"c1999"</definedName>
    <definedName name="IQ_OG_OTHER_ADJ_FCF_GAS" hidden="1">"c2019"</definedName>
    <definedName name="IQ_OG_OTHER_ADJ_FCF_OIL" hidden="1">"c2009"</definedName>
    <definedName name="IQ_OG_OTHER_ADJ_GAS" hidden="1">"c2048"</definedName>
    <definedName name="IQ_OG_OTHER_ADJ_NGL" hidden="1">"c2919"</definedName>
    <definedName name="IQ_OG_OTHER_ADJ_OIL" hidden="1">"c2036"</definedName>
    <definedName name="IQ_OG_OTHER_COSTS" hidden="1">"c1979"</definedName>
    <definedName name="IQ_OG_OTHER_COSTS_GAS" hidden="1">"c1991"</definedName>
    <definedName name="IQ_OG_OTHER_COSTS_OIL" hidden="1">"c1985"</definedName>
    <definedName name="IQ_OG_PRODUCTION_GAS" hidden="1">"c2047"</definedName>
    <definedName name="IQ_OG_PRODUCTION_NGL" hidden="1">"c2918"</definedName>
    <definedName name="IQ_OG_PRODUCTION_OIL" hidden="1">"c2035"</definedName>
    <definedName name="IQ_OG_PURCHASES_GAS" hidden="1">"c2045"</definedName>
    <definedName name="IQ_OG_PURCHASES_NGL" hidden="1">"c2916"</definedName>
    <definedName name="IQ_OG_PURCHASES_OIL" hidden="1">"c2033"</definedName>
    <definedName name="IQ_OG_REVISIONS_GAS" hidden="1">"c2042"</definedName>
    <definedName name="IQ_OG_REVISIONS_NGL" hidden="1">"c2913"</definedName>
    <definedName name="IQ_OG_REVISIONS_OIL" hidden="1">"c2030"</definedName>
    <definedName name="IQ_OG_SALES_IN_PLACE_GAS" hidden="1">"c2046"</definedName>
    <definedName name="IQ_OG_SALES_IN_PLACE_NGL" hidden="1">"c2917"</definedName>
    <definedName name="IQ_OG_SALES_IN_PLACE_OIL" hidden="1">"c2034"</definedName>
    <definedName name="IQ_OG_STANDARDIZED_DCF" hidden="1">"c2000"</definedName>
    <definedName name="IQ_OG_STANDARDIZED_DCF_GAS" hidden="1">"c2020"</definedName>
    <definedName name="IQ_OG_STANDARDIZED_DCF_HEDGED" hidden="1">"c2001"</definedName>
    <definedName name="IQ_OG_STANDARDIZED_DCF_HEDGED_GAS" hidden="1">"c2021"</definedName>
    <definedName name="IQ_OG_STANDARDIZED_DCF_HEDGED_OIL" hidden="1">"c2011"</definedName>
    <definedName name="IQ_OG_STANDARDIZED_DCF_OIL" hidden="1">"c2010"</definedName>
    <definedName name="IQ_OG_TAXES" hidden="1">"c2026"</definedName>
    <definedName name="IQ_OG_TAXES_GAS" hidden="1">"c2028"</definedName>
    <definedName name="IQ_OG_TAXES_OIL" hidden="1">"c2027"</definedName>
    <definedName name="IQ_OG_TOTAL_COSTS" hidden="1">"c1980"</definedName>
    <definedName name="IQ_OG_TOTAL_COSTS_GAS" hidden="1">"c1992"</definedName>
    <definedName name="IQ_OG_TOTAL_COSTS_OIL" hidden="1">"c1986"</definedName>
    <definedName name="IQ_OG_TOTAL_EST_PROVED_RESERVES_GAS" hidden="1">"c2052"</definedName>
    <definedName name="IQ_OG_TOTAL_GAS_PRODUCTION" hidden="1">"c2060"</definedName>
    <definedName name="IQ_OG_TOTAL_LIQUID_GAS_PRODUCTION" hidden="1">"c2235"</definedName>
    <definedName name="IQ_OG_TOTAL_OIL_PRODUCTION" hidden="1">"c2059"</definedName>
    <definedName name="IQ_OG_TOTAL_OIL_PRODUCTON" hidden="1">"c2059"</definedName>
    <definedName name="IQ_OG_UNDEVELOPED_RESERVES_GAS" hidden="1">"c2051"</definedName>
    <definedName name="IQ_OG_UNDEVELOPED_RESERVES_NGL" hidden="1">"c2923"</definedName>
    <definedName name="IQ_OG_UNDEVELOPED_RESERVES_OIL" hidden="1">"c2039"</definedName>
    <definedName name="IQ_OIL_IMPAIR" hidden="1">"c840"</definedName>
    <definedName name="IQ_OL_COMM_AFTER_FIVE" hidden="1">"c841"</definedName>
    <definedName name="IQ_OL_COMM_CY" hidden="1">"c842"</definedName>
    <definedName name="IQ_OL_COMM_CY1" hidden="1">"c843"</definedName>
    <definedName name="IQ_OL_COMM_CY2" hidden="1">"c844"</definedName>
    <definedName name="IQ_OL_COMM_CY3" hidden="1">"c845"</definedName>
    <definedName name="IQ_OL_COMM_CY4" hidden="1">"c846"</definedName>
    <definedName name="IQ_OL_COMM_NEXT_FIVE" hidden="1">"c847"</definedName>
    <definedName name="IQ_OPENPRICE" hidden="1">"c848"</definedName>
    <definedName name="IQ_OPER_INC" hidden="1">"c849"</definedName>
    <definedName name="IQ_OPER_INC_BR" hidden="1">"c850"</definedName>
    <definedName name="IQ_OPER_INC_FIN" hidden="1">"c851"</definedName>
    <definedName name="IQ_OPER_INC_INS" hidden="1">"c852"</definedName>
    <definedName name="IQ_OPER_INC_MARGIN" hidden="1">"c1448"</definedName>
    <definedName name="IQ_OPER_INC_REIT" hidden="1">"c853"</definedName>
    <definedName name="IQ_OPER_INC_UTI" hidden="1">"c854"</definedName>
    <definedName name="IQ_OPERATIONS_EXP" hidden="1">"c855"</definedName>
    <definedName name="IQ_OPTIONS_BEG_OS" hidden="1">"c1572"</definedName>
    <definedName name="IQ_OPTIONS_CANCELLED" hidden="1">"c856"</definedName>
    <definedName name="IQ_OPTIONS_END_OS" hidden="1">"c1573"</definedName>
    <definedName name="IQ_OPTIONS_EXERCISED" hidden="1">"c2116"</definedName>
    <definedName name="IQ_OPTIONS_GRANTED" hidden="1">"c2673"</definedName>
    <definedName name="IQ_OPTIONS_ISSUED" hidden="1">"c857"</definedName>
    <definedName name="IQ_OPTIONS_STRIKE_PRICE_GRANTED" hidden="1">"c2678"</definedName>
    <definedName name="IQ_OPTIONS_STRIKE_PRICE_OS" hidden="1">"c2677"</definedName>
    <definedName name="IQ_ORDER_BACKLOG" hidden="1">"c2090"</definedName>
    <definedName name="IQ_OREO_1_4_RESIDENTIAL_FDIC" hidden="1">"c6454"</definedName>
    <definedName name="IQ_OREO_COMMERCIAL_RE_FDIC" hidden="1">"c6456"</definedName>
    <definedName name="IQ_OREO_CONSTRUCTION_DEVELOPMENT_FDIC" hidden="1">"c6457"</definedName>
    <definedName name="IQ_OREO_FARMLAND_FDIC" hidden="1">"c6458"</definedName>
    <definedName name="IQ_OREO_FOREIGN_FDIC" hidden="1">"c6460"</definedName>
    <definedName name="IQ_OREO_MULTI_FAMILY_RESIDENTIAL_FDIC" hidden="1">"c6455"</definedName>
    <definedName name="IQ_OTHER_ADJUST_GROSS_LOANS" hidden="1">"c859"</definedName>
    <definedName name="IQ_OTHER_AMORT_BR" hidden="1">"c5566"</definedName>
    <definedName name="IQ_OTHER_ASSETS" hidden="1">"c860"</definedName>
    <definedName name="IQ_OTHER_ASSETS_BNK" hidden="1">"c861"</definedName>
    <definedName name="IQ_OTHER_ASSETS_BR" hidden="1">"c862"</definedName>
    <definedName name="IQ_OTHER_ASSETS_FDIC" hidden="1">"c6338"</definedName>
    <definedName name="IQ_OTHER_ASSETS_FIN" hidden="1">"c863"</definedName>
    <definedName name="IQ_OTHER_ASSETS_INS" hidden="1">"c864"</definedName>
    <definedName name="IQ_OTHER_ASSETS_REIT" hidden="1">"c865"</definedName>
    <definedName name="IQ_OTHER_ASSETS_SERV_RIGHTS" hidden="1">"c2243"</definedName>
    <definedName name="IQ_OTHER_ASSETS_UTI" hidden="1">"c866"</definedName>
    <definedName name="IQ_OTHER_BEARING_LIAB" hidden="1">"c1608"</definedName>
    <definedName name="IQ_OTHER_BENEFITS_OBLIGATION" hidden="1">"c867"</definedName>
    <definedName name="IQ_OTHER_BORROWED_FUNDS_FDIC" hidden="1">"c6345"</definedName>
    <definedName name="IQ_OTHER_CA" hidden="1">"c868"</definedName>
    <definedName name="IQ_OTHER_CA_SUPPL" hidden="1">"c869"</definedName>
    <definedName name="IQ_OTHER_CA_SUPPL_BNK" hidden="1">"c870"</definedName>
    <definedName name="IQ_OTHER_CA_SUPPL_BR" hidden="1">"c871"</definedName>
    <definedName name="IQ_OTHER_CA_SUPPL_FIN" hidden="1">"c872"</definedName>
    <definedName name="IQ_OTHER_CA_SUPPL_INS" hidden="1">"c873"</definedName>
    <definedName name="IQ_OTHER_CA_SUPPL_REIT" hidden="1">"c874"</definedName>
    <definedName name="IQ_OTHER_CA_SUPPL_UTI" hidden="1">"c875"</definedName>
    <definedName name="IQ_OTHER_CA_UTI" hidden="1">"c876"</definedName>
    <definedName name="IQ_OTHER_CL" hidden="1">"c877"</definedName>
    <definedName name="IQ_OTHER_CL_SUPPL" hidden="1">"c878"</definedName>
    <definedName name="IQ_OTHER_CL_SUPPL_BNK" hidden="1">"c879"</definedName>
    <definedName name="IQ_OTHER_CL_SUPPL_BR" hidden="1">"c880"</definedName>
    <definedName name="IQ_OTHER_CL_SUPPL_FIN" hidden="1">"c881"</definedName>
    <definedName name="IQ_OTHER_CL_SUPPL_REIT" hidden="1">"c882"</definedName>
    <definedName name="IQ_OTHER_CL_SUPPL_UTI" hidden="1">"c883"</definedName>
    <definedName name="IQ_OTHER_CL_UTI" hidden="1">"c884"</definedName>
    <definedName name="IQ_OTHER_COMPREHENSIVE_INCOME_FDIC" hidden="1">"c6503"</definedName>
    <definedName name="IQ_OTHER_CURRENT_ASSETS" hidden="1">"c1403"</definedName>
    <definedName name="IQ_OTHER_CURRENT_LIAB" hidden="1">"c1404"</definedName>
    <definedName name="IQ_OTHER_DEBT" hidden="1">"c2507"</definedName>
    <definedName name="IQ_OTHER_DEBT_PCT" hidden="1">"c2508"</definedName>
    <definedName name="IQ_OTHER_DEP" hidden="1">"c885"</definedName>
    <definedName name="IQ_OTHER_DEPOSITORY_INSTITUTIONS_LOANS_FDIC" hidden="1">"c6436"</definedName>
    <definedName name="IQ_OTHER_DEPOSITORY_INSTITUTIONS_TOTAL_LOANS_FOREIGN_FDIC" hidden="1">"c6442"</definedName>
    <definedName name="IQ_OTHER_DOMESTIC_DEBT_SECURITIES_FDIC" hidden="1">"c6302"</definedName>
    <definedName name="IQ_OTHER_EARNING" hidden="1">"c1609"</definedName>
    <definedName name="IQ_OTHER_EQUITY" hidden="1">"c886"</definedName>
    <definedName name="IQ_OTHER_EQUITY_BNK" hidden="1">"c887"</definedName>
    <definedName name="IQ_OTHER_EQUITY_BR" hidden="1">"c888"</definedName>
    <definedName name="IQ_OTHER_EQUITY_FIN" hidden="1">"c889"</definedName>
    <definedName name="IQ_OTHER_EQUITY_INS" hidden="1">"c890"</definedName>
    <definedName name="IQ_OTHER_EQUITY_REIT" hidden="1">"c891"</definedName>
    <definedName name="IQ_OTHER_EQUITY_UTI" hidden="1">"c892"</definedName>
    <definedName name="IQ_OTHER_FINANCE_ACT" hidden="1">"c893"</definedName>
    <definedName name="IQ_OTHER_FINANCE_ACT_BNK" hidden="1">"c894"</definedName>
    <definedName name="IQ_OTHER_FINANCE_ACT_BR" hidden="1">"c895"</definedName>
    <definedName name="IQ_OTHER_FINANCE_ACT_FIN" hidden="1">"c896"</definedName>
    <definedName name="IQ_OTHER_FINANCE_ACT_INS" hidden="1">"c897"</definedName>
    <definedName name="IQ_OTHER_FINANCE_ACT_REIT" hidden="1">"c898"</definedName>
    <definedName name="IQ_OTHER_FINANCE_ACT_SUPPL" hidden="1">"c899"</definedName>
    <definedName name="IQ_OTHER_FINANCE_ACT_SUPPL_BNK" hidden="1">"c900"</definedName>
    <definedName name="IQ_OTHER_FINANCE_ACT_SUPPL_BR" hidden="1">"c901"</definedName>
    <definedName name="IQ_OTHER_FINANCE_ACT_SUPPL_FIN" hidden="1">"c902"</definedName>
    <definedName name="IQ_OTHER_FINANCE_ACT_SUPPL_INS" hidden="1">"c903"</definedName>
    <definedName name="IQ_OTHER_FINANCE_ACT_SUPPL_REIT" hidden="1">"c904"</definedName>
    <definedName name="IQ_OTHER_FINANCE_ACT_SUPPL_UTI" hidden="1">"c905"</definedName>
    <definedName name="IQ_OTHER_FINANCE_ACT_UTI" hidden="1">"c906"</definedName>
    <definedName name="IQ_OTHER_INSURANCE_FEES_FDIC" hidden="1">"c6672"</definedName>
    <definedName name="IQ_OTHER_INTAN" hidden="1">"c907"</definedName>
    <definedName name="IQ_OTHER_INTAN_BNK" hidden="1">"c908"</definedName>
    <definedName name="IQ_OTHER_INTAN_BR" hidden="1">"c909"</definedName>
    <definedName name="IQ_OTHER_INTAN_FIN" hidden="1">"c910"</definedName>
    <definedName name="IQ_OTHER_INTAN_INS" hidden="1">"c911"</definedName>
    <definedName name="IQ_OTHER_INTAN_REIT" hidden="1">"c912"</definedName>
    <definedName name="IQ_OTHER_INTAN_UTI" hidden="1">"c913"</definedName>
    <definedName name="IQ_OTHER_INTANGIBLE_FDIC" hidden="1">"c6337"</definedName>
    <definedName name="IQ_OTHER_INV" hidden="1">"c914"</definedName>
    <definedName name="IQ_OTHER_INVEST" hidden="1">"c915"</definedName>
    <definedName name="IQ_OTHER_INVEST_ACT" hidden="1">"c916"</definedName>
    <definedName name="IQ_OTHER_INVEST_ACT_BNK" hidden="1">"c917"</definedName>
    <definedName name="IQ_OTHER_INVEST_ACT_BR" hidden="1">"c918"</definedName>
    <definedName name="IQ_OTHER_INVEST_ACT_FIN" hidden="1">"c919"</definedName>
    <definedName name="IQ_OTHER_INVEST_ACT_INS" hidden="1">"c920"</definedName>
    <definedName name="IQ_OTHER_INVEST_ACT_REIT" hidden="1">"c921"</definedName>
    <definedName name="IQ_OTHER_INVEST_ACT_SUPPL" hidden="1">"c922"</definedName>
    <definedName name="IQ_OTHER_INVEST_ACT_SUPPL_BNK" hidden="1">"c923"</definedName>
    <definedName name="IQ_OTHER_INVEST_ACT_SUPPL_BR" hidden="1">"c924"</definedName>
    <definedName name="IQ_OTHER_INVEST_ACT_SUPPL_FIN" hidden="1">"c925"</definedName>
    <definedName name="IQ_OTHER_INVEST_ACT_SUPPL_INS" hidden="1">"c926"</definedName>
    <definedName name="IQ_OTHER_INVEST_ACT_SUPPL_REIT" hidden="1">"c927"</definedName>
    <definedName name="IQ_OTHER_INVEST_ACT_SUPPL_UTI" hidden="1">"c928"</definedName>
    <definedName name="IQ_OTHER_INVEST_ACT_UTI" hidden="1">"c929"</definedName>
    <definedName name="IQ_OTHER_INVESTING" hidden="1">"c1408"</definedName>
    <definedName name="IQ_OTHER_LIAB" hidden="1">"c930"</definedName>
    <definedName name="IQ_OTHER_LIAB_BNK" hidden="1">"c931"</definedName>
    <definedName name="IQ_OTHER_LIAB_BR" hidden="1">"c932"</definedName>
    <definedName name="IQ_OTHER_LIAB_FIN" hidden="1">"c933"</definedName>
    <definedName name="IQ_OTHER_LIAB_INS" hidden="1">"c934"</definedName>
    <definedName name="IQ_OTHER_LIAB_LT" hidden="1">"c935"</definedName>
    <definedName name="IQ_OTHER_LIAB_LT_BNK" hidden="1">"c936"</definedName>
    <definedName name="IQ_OTHER_LIAB_LT_BR" hidden="1">"c937"</definedName>
    <definedName name="IQ_OTHER_LIAB_LT_FIN" hidden="1">"c938"</definedName>
    <definedName name="IQ_OTHER_LIAB_LT_INS" hidden="1">"c939"</definedName>
    <definedName name="IQ_OTHER_LIAB_LT_REIT" hidden="1">"c940"</definedName>
    <definedName name="IQ_OTHER_LIAB_LT_UTI" hidden="1">"c941"</definedName>
    <definedName name="IQ_OTHER_LIAB_REIT" hidden="1">"c942"</definedName>
    <definedName name="IQ_OTHER_LIAB_UTI" hidden="1">"c943"</definedName>
    <definedName name="IQ_OTHER_LIAB_WRITTEN" hidden="1">"c944"</definedName>
    <definedName name="IQ_OTHER_LIABILITIES_FDIC" hidden="1">"c6347"</definedName>
    <definedName name="IQ_OTHER_LOANS" hidden="1">"c945"</definedName>
    <definedName name="IQ_OTHER_LOANS_CHARGE_OFFS_FDIC" hidden="1">"c6601"</definedName>
    <definedName name="IQ_OTHER_LOANS_FOREIGN_FDIC" hidden="1">"c6446"</definedName>
    <definedName name="IQ_OTHER_LOANS_LEASES_FDIC" hidden="1">"c6322"</definedName>
    <definedName name="IQ_OTHER_LOANS_NET_CHARGE_OFFS_FDIC" hidden="1">"c6639"</definedName>
    <definedName name="IQ_OTHER_LOANS_RECOVERIES_FDIC" hidden="1">"c6620"</definedName>
    <definedName name="IQ_OTHER_LOANS_TOTAL_FDIC" hidden="1">"c6432"</definedName>
    <definedName name="IQ_OTHER_LONG_TERM" hidden="1">"c1409"</definedName>
    <definedName name="IQ_OTHER_LT_ASSETS" hidden="1">"c946"</definedName>
    <definedName name="IQ_OTHER_LT_ASSETS_BNK" hidden="1">"c947"</definedName>
    <definedName name="IQ_OTHER_LT_ASSETS_BR" hidden="1">"c948"</definedName>
    <definedName name="IQ_OTHER_LT_ASSETS_FIN" hidden="1">"c949"</definedName>
    <definedName name="IQ_OTHER_LT_ASSETS_INS" hidden="1">"c950"</definedName>
    <definedName name="IQ_OTHER_LT_ASSETS_REIT" hidden="1">"c951"</definedName>
    <definedName name="IQ_OTHER_LT_ASSETS_UTI" hidden="1">"c952"</definedName>
    <definedName name="IQ_OTHER_NET" hidden="1">"c1453"</definedName>
    <definedName name="IQ_OTHER_NON_INT_EXP" hidden="1">"c953"</definedName>
    <definedName name="IQ_OTHER_NON_INT_EXP_FDIC" hidden="1">"c6578"</definedName>
    <definedName name="IQ_OTHER_NON_INT_EXP_TOTAL" hidden="1">"c954"</definedName>
    <definedName name="IQ_OTHER_NON_INT_EXPENSE_FDIC" hidden="1">"c6679"</definedName>
    <definedName name="IQ_OTHER_NON_INT_INC" hidden="1">"c955"</definedName>
    <definedName name="IQ_OTHER_NON_INT_INC_FDIC" hidden="1">"c6676"</definedName>
    <definedName name="IQ_OTHER_NON_OPER_EXP" hidden="1">"c956"</definedName>
    <definedName name="IQ_OTHER_NON_OPER_EXP_BR" hidden="1">"c957"</definedName>
    <definedName name="IQ_OTHER_NON_OPER_EXP_FIN" hidden="1">"c958"</definedName>
    <definedName name="IQ_OTHER_NON_OPER_EXP_INS" hidden="1">"c959"</definedName>
    <definedName name="IQ_OTHER_NON_OPER_EXP_REIT" hidden="1">"c960"</definedName>
    <definedName name="IQ_OTHER_NON_OPER_EXP_SUPPL" hidden="1">"c961"</definedName>
    <definedName name="IQ_OTHER_NON_OPER_EXP_SUPPL_BR" hidden="1">"c962"</definedName>
    <definedName name="IQ_OTHER_NON_OPER_EXP_SUPPL_FIN" hidden="1">"c963"</definedName>
    <definedName name="IQ_OTHER_NON_OPER_EXP_SUPPL_INS" hidden="1">"c964"</definedName>
    <definedName name="IQ_OTHER_NON_OPER_EXP_SUPPL_REIT" hidden="1">"c965"</definedName>
    <definedName name="IQ_OTHER_NON_OPER_EXP_SUPPL_UTI" hidden="1">"c966"</definedName>
    <definedName name="IQ_OTHER_NON_OPER_EXP_UTI" hidden="1">"c967"</definedName>
    <definedName name="IQ_OTHER_OFF_BS_LIAB_FDIC" hidden="1">"c6533"</definedName>
    <definedName name="IQ_OTHER_OPER" hidden="1">"c982"</definedName>
    <definedName name="IQ_OTHER_OPER_ACT" hidden="1">"c983"</definedName>
    <definedName name="IQ_OTHER_OPER_ACT_BNK" hidden="1">"c984"</definedName>
    <definedName name="IQ_OTHER_OPER_ACT_BR" hidden="1">"c985"</definedName>
    <definedName name="IQ_OTHER_OPER_ACT_FIN" hidden="1">"c986"</definedName>
    <definedName name="IQ_OTHER_OPER_ACT_INS" hidden="1">"c987"</definedName>
    <definedName name="IQ_OTHER_OPER_ACT_REIT" hidden="1">"c988"</definedName>
    <definedName name="IQ_OTHER_OPER_ACT_UTI" hidden="1">"c989"</definedName>
    <definedName name="IQ_OTHER_OPER_BR" hidden="1">"c990"</definedName>
    <definedName name="IQ_OTHER_OPER_FIN" hidden="1">"c991"</definedName>
    <definedName name="IQ_OTHER_OPER_INS" hidden="1">"c992"</definedName>
    <definedName name="IQ_OTHER_OPER_REIT" hidden="1">"c993"</definedName>
    <definedName name="IQ_OTHER_OPER_SUPPL_BR" hidden="1">"c994"</definedName>
    <definedName name="IQ_OTHER_OPER_SUPPL_FIN" hidden="1">"c995"</definedName>
    <definedName name="IQ_OTHER_OPER_SUPPL_INS" hidden="1">"c996"</definedName>
    <definedName name="IQ_OTHER_OPER_SUPPL_REIT" hidden="1">"c997"</definedName>
    <definedName name="IQ_OTHER_OPER_SUPPL_UTI" hidden="1">"c998"</definedName>
    <definedName name="IQ_OTHER_OPER_TOT_BNK" hidden="1">"c999"</definedName>
    <definedName name="IQ_OTHER_OPER_TOT_BR" hidden="1">"c1000"</definedName>
    <definedName name="IQ_OTHER_OPER_TOT_FIN" hidden="1">"c1001"</definedName>
    <definedName name="IQ_OTHER_OPER_TOT_INS" hidden="1">"c1002"</definedName>
    <definedName name="IQ_OTHER_OPER_TOT_REIT" hidden="1">"c1003"</definedName>
    <definedName name="IQ_OTHER_OPER_TOT_UTI" hidden="1">"c1004"</definedName>
    <definedName name="IQ_OTHER_OPER_UTI" hidden="1">"c1005"</definedName>
    <definedName name="IQ_OTHER_OPTIONS_BEG_OS" hidden="1">"c2686"</definedName>
    <definedName name="IQ_OTHER_OPTIONS_CANCELLED" hidden="1">"c2689"</definedName>
    <definedName name="IQ_OTHER_OPTIONS_END_OS" hidden="1">"c2690"</definedName>
    <definedName name="IQ_OTHER_OPTIONS_EXERCISED" hidden="1">"c2688"</definedName>
    <definedName name="IQ_OTHER_OPTIONS_GRANTED" hidden="1">"c2687"</definedName>
    <definedName name="IQ_OTHER_OPTIONS_STRIKE_PRICE_OS" hidden="1">"c2691"</definedName>
    <definedName name="IQ_OTHER_OUTSTANDING_BS_DATE" hidden="1">"c1972"</definedName>
    <definedName name="IQ_OTHER_OUTSTANDING_FILING_DATE" hidden="1">"c1974"</definedName>
    <definedName name="IQ_OTHER_PC_WRITTEN" hidden="1">"c1006"</definedName>
    <definedName name="IQ_OTHER_RE_OWNED_FDIC" hidden="1">"c6330"</definedName>
    <definedName name="IQ_OTHER_REAL_ESTATE" hidden="1">"c1007"</definedName>
    <definedName name="IQ_OTHER_RECEIV" hidden="1">"c1008"</definedName>
    <definedName name="IQ_OTHER_RECEIV_INS" hidden="1">"c1009"</definedName>
    <definedName name="IQ_OTHER_REV" hidden="1">"c1010"</definedName>
    <definedName name="IQ_OTHER_REV_BR" hidden="1">"c1011"</definedName>
    <definedName name="IQ_OTHER_REV_FIN" hidden="1">"c1012"</definedName>
    <definedName name="IQ_OTHER_REV_INS" hidden="1">"c1013"</definedName>
    <definedName name="IQ_OTHER_REV_REIT" hidden="1">"c1014"</definedName>
    <definedName name="IQ_OTHER_REV_SUPPL" hidden="1">"c1015"</definedName>
    <definedName name="IQ_OTHER_REV_SUPPL_BR" hidden="1">"c1016"</definedName>
    <definedName name="IQ_OTHER_REV_SUPPL_FIN" hidden="1">"c1017"</definedName>
    <definedName name="IQ_OTHER_REV_SUPPL_INS" hidden="1">"c1018"</definedName>
    <definedName name="IQ_OTHER_REV_SUPPL_REIT" hidden="1">"c1019"</definedName>
    <definedName name="IQ_OTHER_REV_SUPPL_UTI" hidden="1">"c1020"</definedName>
    <definedName name="IQ_OTHER_REV_UTI" hidden="1">"c1021"</definedName>
    <definedName name="IQ_OTHER_REVENUE" hidden="1">"c1410"</definedName>
    <definedName name="IQ_OTHER_SAVINGS_DEPOSITS_FDIC" hidden="1">"c6554"</definedName>
    <definedName name="IQ_OTHER_STRIKE_PRICE_GRANTED" hidden="1">"c2692"</definedName>
    <definedName name="IQ_OTHER_TRANSACTIONS_FDIC" hidden="1">"c6504"</definedName>
    <definedName name="IQ_OTHER_UNDRAWN" hidden="1">"c2522"</definedName>
    <definedName name="IQ_OTHER_UNUSED_COMMITMENTS_FDIC" hidden="1">"c6530"</definedName>
    <definedName name="IQ_OTHER_UNUSUAL" hidden="1">"c1488"</definedName>
    <definedName name="IQ_OTHER_UNUSUAL_BNK" hidden="1">"c1560"</definedName>
    <definedName name="IQ_OTHER_UNUSUAL_BR" hidden="1">"c1561"</definedName>
    <definedName name="IQ_OTHER_UNUSUAL_FIN" hidden="1">"c1562"</definedName>
    <definedName name="IQ_OTHER_UNUSUAL_INS" hidden="1">"c1563"</definedName>
    <definedName name="IQ_OTHER_UNUSUAL_REIT" hidden="1">"c1564"</definedName>
    <definedName name="IQ_OTHER_UNUSUAL_SUPPL" hidden="1">"c1494"</definedName>
    <definedName name="IQ_OTHER_UNUSUAL_SUPPL_BNK" hidden="1">"c1495"</definedName>
    <definedName name="IQ_OTHER_UNUSUAL_SUPPL_BR" hidden="1">"c1496"</definedName>
    <definedName name="IQ_OTHER_UNUSUAL_SUPPL_FIN" hidden="1">"c1497"</definedName>
    <definedName name="IQ_OTHER_UNUSUAL_SUPPL_INS" hidden="1">"c1498"</definedName>
    <definedName name="IQ_OTHER_UNUSUAL_SUPPL_REIT" hidden="1">"c1499"</definedName>
    <definedName name="IQ_OTHER_UNUSUAL_SUPPL_UTI" hidden="1">"c1500"</definedName>
    <definedName name="IQ_OTHER_UNUSUAL_UTI" hidden="1">"c1565"</definedName>
    <definedName name="IQ_OTHER_WARRANTS_BEG_OS" hidden="1">"c2712"</definedName>
    <definedName name="IQ_OTHER_WARRANTS_CANCELLED" hidden="1">"c2715"</definedName>
    <definedName name="IQ_OTHER_WARRANTS_END_OS" hidden="1">"c2716"</definedName>
    <definedName name="IQ_OTHER_WARRANTS_EXERCISED" hidden="1">"c2714"</definedName>
    <definedName name="IQ_OTHER_WARRANTS_ISSUED" hidden="1">"c2713"</definedName>
    <definedName name="IQ_OTHER_WARRANTS_STRIKE_PRICE_ISSUED" hidden="1">"c2718"</definedName>
    <definedName name="IQ_OTHER_WARRANTS_STRIKE_PRICE_OS" hidden="1">"c2717"</definedName>
    <definedName name="IQ_OUTSTANDING_BS_DATE" hidden="1">"c2128"</definedName>
    <definedName name="IQ_OUTSTANDING_FILING_DATE" hidden="1">"c1023"</definedName>
    <definedName name="IQ_OVER_FIFETEEN_YEAR_MORTGAGE_PASS_THROUGHS_FDIC" hidden="1">"c6416"</definedName>
    <definedName name="IQ_OVER_FIFTEEN_YEAR_FIXED_AND_FLOATING_RATE_FDIC" hidden="1">"c6424"</definedName>
    <definedName name="IQ_OVER_THREE_YEARS_FDIC" hidden="1">"c6418"</definedName>
    <definedName name="IQ_PART_TIME" hidden="1">"c1024"</definedName>
    <definedName name="IQ_PARTICIPATION_POOLS_RESIDENTIAL_MORTGAGES_FDIC" hidden="1">"c6403"</definedName>
    <definedName name="IQ_PAST_DUE_30_1_4_FAMILY_LOANS_FDIC" hidden="1">"c6693"</definedName>
    <definedName name="IQ_PAST_DUE_30_AUTO_LOANS_FDIC" hidden="1">"c6687"</definedName>
    <definedName name="IQ_PAST_DUE_30_CL_LOANS_FDIC" hidden="1">"c6688"</definedName>
    <definedName name="IQ_PAST_DUE_30_CREDIT_CARDS_RECEIVABLES_FDIC" hidden="1">"c6690"</definedName>
    <definedName name="IQ_PAST_DUE_30_HOME_EQUITY_LINES_FDIC" hidden="1">"c6691"</definedName>
    <definedName name="IQ_PAST_DUE_30_OTHER_CONSUMER_LOANS_FDIC" hidden="1">"c6689"</definedName>
    <definedName name="IQ_PAST_DUE_30_OTHER_LOANS_FDIC" hidden="1">"c6692"</definedName>
    <definedName name="IQ_PAST_DUE_90_1_4_FAMILY_LOANS_FDIC" hidden="1">"c6700"</definedName>
    <definedName name="IQ_PAST_DUE_90_AUTO_LOANS_FDIC" hidden="1">"c6694"</definedName>
    <definedName name="IQ_PAST_DUE_90_CL_LOANS_FDIC" hidden="1">"c6695"</definedName>
    <definedName name="IQ_PAST_DUE_90_CREDIT_CARDS_RECEIVABLES_FDIC" hidden="1">"c6697"</definedName>
    <definedName name="IQ_PAST_DUE_90_HOME_EQUITY_LINES_FDIC" hidden="1">"c6698"</definedName>
    <definedName name="IQ_PAST_DUE_90_OTHER_CONSUMER_LOANS_FDIC" hidden="1">"c6696"</definedName>
    <definedName name="IQ_PAST_DUE_90_OTHER_LOANS_FDIC" hidden="1">"c6699"</definedName>
    <definedName name="IQ_PAY_ACCRUED" hidden="1">"c1457"</definedName>
    <definedName name="IQ_PAYOUT_RATIO" hidden="1">"c1900"</definedName>
    <definedName name="IQ_PBV" hidden="1">"c1025"</definedName>
    <definedName name="IQ_PBV_AVG" hidden="1">"c1026"</definedName>
    <definedName name="IQ_PC_EARNED" hidden="1">"c2749"</definedName>
    <definedName name="IQ_PC_GAAP_COMBINED_RATIO" hidden="1">"c2781"</definedName>
    <definedName name="IQ_PC_GAAP_COMBINED_RATIO_EXCL_CL" hidden="1">"c2782"</definedName>
    <definedName name="IQ_PC_GAAP_EXPENSE_RATIO" hidden="1">"c2780"</definedName>
    <definedName name="IQ_PC_GAAP_LOSS" hidden="1">"c2779"</definedName>
    <definedName name="IQ_PC_POLICY_BENEFITS_EXP" hidden="1">"c2790"</definedName>
    <definedName name="IQ_PC_STAT_COMBINED_RATIO" hidden="1">"c2778"</definedName>
    <definedName name="IQ_PC_STAT_COMBINED_RATIO_EXCL_DIV" hidden="1">"c2777"</definedName>
    <definedName name="IQ_PC_STAT_DIVIDEND_RATIO" hidden="1">"c2776"</definedName>
    <definedName name="IQ_PC_STAT_EXPENSE_RATIO" hidden="1">"c2775"</definedName>
    <definedName name="IQ_PC_STAT_LOSS_RATIO" hidden="1">"c2774"</definedName>
    <definedName name="IQ_PC_STATUTORY_SURPLUS" hidden="1">"c2770"</definedName>
    <definedName name="IQ_PC_WRITTEN" hidden="1">"c1027"</definedName>
    <definedName name="IQ_PE_EXCL" hidden="1">"c1028"</definedName>
    <definedName name="IQ_PE_EXCL_AVG" hidden="1">"c1029"</definedName>
    <definedName name="IQ_PE_EXCL_FWD" hidden="1">"c1030"</definedName>
    <definedName name="IQ_PE_NORMALIZED" hidden="1">"c2207"</definedName>
    <definedName name="IQ_PE_RATIO" hidden="1">"c1610"</definedName>
    <definedName name="IQ_PENSION" hidden="1">"c1031"</definedName>
    <definedName name="IQ_PERCENT_INSURED_FDIC" hidden="1">"c6374"</definedName>
    <definedName name="IQ_PERIODDATE" hidden="1">"c1414"</definedName>
    <definedName name="IQ_PERIODDATE_BS" hidden="1">"c1032"</definedName>
    <definedName name="IQ_PERIODDATE_CF" hidden="1">"c1033"</definedName>
    <definedName name="IQ_PERIODDATE_IS" hidden="1">"c1034"</definedName>
    <definedName name="IQ_PERIODLENGTH_CF" hidden="1">"c1502"</definedName>
    <definedName name="IQ_PERIODLENGTH_IS" hidden="1">"c1503"</definedName>
    <definedName name="IQ_PERTYPE" hidden="1">"c1611"</definedName>
    <definedName name="IQ_PLEDGED_SECURITIES_FDIC" hidden="1">"c6401"</definedName>
    <definedName name="IQ_PLL" hidden="1">"c2114"</definedName>
    <definedName name="IQ_POLICY_BENEFITS" hidden="1">"c1036"</definedName>
    <definedName name="IQ_POLICY_COST" hidden="1">"c1037"</definedName>
    <definedName name="IQ_POLICY_LIAB" hidden="1">"c1612"</definedName>
    <definedName name="IQ_POLICY_LOANS" hidden="1">"c1038"</definedName>
    <definedName name="IQ_POST_RETIRE_EXP" hidden="1">"c1039"</definedName>
    <definedName name="IQ_POSTPAID_CHURN" hidden="1">"c2121"</definedName>
    <definedName name="IQ_POSTPAID_SUBS" hidden="1">"c2118"</definedName>
    <definedName name="IQ_PRE_OPEN_COST" hidden="1">"c1040"</definedName>
    <definedName name="IQ_PRE_TAX_INCOME_FDIC" hidden="1">"c6581"</definedName>
    <definedName name="IQ_PREF_CONVERT" hidden="1">"c1041"</definedName>
    <definedName name="IQ_PREF_DIV_CF" hidden="1">"c1042"</definedName>
    <definedName name="IQ_PREF_DIV_OTHER" hidden="1">"c1043"</definedName>
    <definedName name="IQ_PREF_DIVID" hidden="1">"c1461"</definedName>
    <definedName name="IQ_PREF_EQUITY" hidden="1">"c1044"</definedName>
    <definedName name="IQ_PREF_ISSUED" hidden="1">"c1045"</definedName>
    <definedName name="IQ_PREF_ISSUED_BNK" hidden="1">"c1046"</definedName>
    <definedName name="IQ_PREF_ISSUED_BR" hidden="1">"c1047"</definedName>
    <definedName name="IQ_PREF_ISSUED_FIN" hidden="1">"c1048"</definedName>
    <definedName name="IQ_PREF_ISSUED_INS" hidden="1">"c1049"</definedName>
    <definedName name="IQ_PREF_ISSUED_REIT" hidden="1">"c1050"</definedName>
    <definedName name="IQ_PREF_ISSUED_UTI" hidden="1">"c1051"</definedName>
    <definedName name="IQ_PREF_NON_REDEEM" hidden="1">"c1052"</definedName>
    <definedName name="IQ_PREF_OTHER" hidden="1">"c1053"</definedName>
    <definedName name="IQ_PREF_OTHER_BNK" hidden="1">"c1054"</definedName>
    <definedName name="IQ_PREF_OTHER_BR" hidden="1">"c1055"</definedName>
    <definedName name="IQ_PREF_OTHER_FIN" hidden="1">"c1056"</definedName>
    <definedName name="IQ_PREF_OTHER_INS" hidden="1">"c1057"</definedName>
    <definedName name="IQ_PREF_OTHER_REIT" hidden="1">"c1058"</definedName>
    <definedName name="IQ_PREF_REDEEM" hidden="1">"c1059"</definedName>
    <definedName name="IQ_PREF_REP" hidden="1">"c1060"</definedName>
    <definedName name="IQ_PREF_REP_BNK" hidden="1">"c1061"</definedName>
    <definedName name="IQ_PREF_REP_BR" hidden="1">"c1062"</definedName>
    <definedName name="IQ_PREF_REP_FIN" hidden="1">"c1063"</definedName>
    <definedName name="IQ_PREF_REP_INS" hidden="1">"c1064"</definedName>
    <definedName name="IQ_PREF_REP_REIT" hidden="1">"c1065"</definedName>
    <definedName name="IQ_PREF_REP_UTI" hidden="1">"c1066"</definedName>
    <definedName name="IQ_PREF_STOCK" hidden="1">"c1416"</definedName>
    <definedName name="IQ_PREF_TOT" hidden="1">"c1415"</definedName>
    <definedName name="IQ_PREFERRED_FDIC" hidden="1">"c6349"</definedName>
    <definedName name="IQ_PREMISES_EQUIPMENT_FDIC" hidden="1">"c6577"</definedName>
    <definedName name="IQ_PREMIUMS_ANNUITY_REV" hidden="1">"c1067"</definedName>
    <definedName name="IQ_PREPAID_CHURN" hidden="1">"c2120"</definedName>
    <definedName name="IQ_PREPAID_EXP" hidden="1">"c1068"</definedName>
    <definedName name="IQ_PREPAID_EXPEN" hidden="1">"c1418"</definedName>
    <definedName name="IQ_PREPAID_SUBS" hidden="1">"c2117"</definedName>
    <definedName name="IQ_PRETAX_RETURN_ASSETS_FDIC" hidden="1">"c6731"</definedName>
    <definedName name="IQ_PRICE_OVER_BVPS" hidden="1">"c1412"</definedName>
    <definedName name="IQ_PRICE_OVER_LTM_EPS" hidden="1">"c1413"</definedName>
    <definedName name="IQ_PRICE_TARGET" hidden="1">"c82"</definedName>
    <definedName name="IQ_PRICEDATE" hidden="1">"c1069"</definedName>
    <definedName name="IQ_PRICING_DATE" hidden="1">"c1613"</definedName>
    <definedName name="IQ_PRIMARY_INDUSTRY" hidden="1">"c1070"</definedName>
    <definedName name="IQ_PRIVATE_CONST_TOTAL_APR_FC_UNUSED_UNUSED_UNUSED" hidden="1">"c8559"</definedName>
    <definedName name="IQ_PRIVATE_CONST_TOTAL_APR_UNUSED_UNUSED_UNUSED" hidden="1">"c7679"</definedName>
    <definedName name="IQ_PRIVATE_CONST_TOTAL_FC_UNUSED_UNUSED_UNUSED" hidden="1">"c7899"</definedName>
    <definedName name="IQ_PRIVATE_CONST_TOTAL_POP_FC_UNUSED_UNUSED_UNUSED" hidden="1">"c8119"</definedName>
    <definedName name="IQ_PRIVATE_CONST_TOTAL_POP_UNUSED_UNUSED_UNUSED" hidden="1">"c7239"</definedName>
    <definedName name="IQ_PRIVATE_CONST_TOTAL_UNUSED_UNUSED_UNUSED" hidden="1">"c7019"</definedName>
    <definedName name="IQ_PRIVATE_CONST_TOTAL_YOY_FC_UNUSED_UNUSED_UNUSED" hidden="1">"c8339"</definedName>
    <definedName name="IQ_PRIVATE_CONST_TOTAL_YOY_UNUSED_UNUSED_UNUSED" hidden="1">"c7459"</definedName>
    <definedName name="IQ_PRIVATE_RES_CONST_REAL_APR_FC_UNUSED_UNUSED_UNUSED" hidden="1">"c8535"</definedName>
    <definedName name="IQ_PRIVATE_RES_CONST_REAL_APR_UNUSED_UNUSED_UNUSED" hidden="1">"c7655"</definedName>
    <definedName name="IQ_PRIVATE_RES_CONST_REAL_FC_UNUSED_UNUSED_UNUSED" hidden="1">"c7875"</definedName>
    <definedName name="IQ_PRIVATE_RES_CONST_REAL_POP_FC_UNUSED_UNUSED_UNUSED" hidden="1">"c8095"</definedName>
    <definedName name="IQ_PRIVATE_RES_CONST_REAL_POP_UNUSED_UNUSED_UNUSED" hidden="1">"c7215"</definedName>
    <definedName name="IQ_PRIVATE_RES_CONST_REAL_UNUSED_UNUSED_UNUSED" hidden="1">"c6995"</definedName>
    <definedName name="IQ_PRIVATE_RES_CONST_REAL_YOY_FC_UNUSED_UNUSED_UNUSED" hidden="1">"c8315"</definedName>
    <definedName name="IQ_PRIVATE_RES_CONST_REAL_YOY_UNUSED_UNUSED_UNUSED" hidden="1">"c7435"</definedName>
    <definedName name="IQ_PRIVATELY_ISSUED_MORTGAGE_BACKED_SECURITIES_FDIC" hidden="1">"c6407"</definedName>
    <definedName name="IQ_PRIVATELY_ISSUED_MORTGAGE_PASS_THROUGHS_FDIC" hidden="1">"c6405"</definedName>
    <definedName name="IQ_PRO_FORMA_BASIC_EPS" hidden="1">"c1614"</definedName>
    <definedName name="IQ_PRO_FORMA_DILUT_EPS" hidden="1">"c1615"</definedName>
    <definedName name="IQ_PRO_FORMA_NET_INC" hidden="1">"c1452"</definedName>
    <definedName name="IQ_PROFESSIONAL" hidden="1">"c1071"</definedName>
    <definedName name="IQ_PROFESSIONAL_TITLE" hidden="1">"c1072"</definedName>
    <definedName name="IQ_PROJECTED_PENSION_OBLIGATION" hidden="1">"c1292"</definedName>
    <definedName name="IQ_PROJECTED_PENSION_OBLIGATION_DOMESTIC" hidden="1">"c2656"</definedName>
    <definedName name="IQ_PROJECTED_PENSION_OBLIGATION_FOREIGN" hidden="1">"c2664"</definedName>
    <definedName name="IQ_PROPERTY_EXP" hidden="1">"c1073"</definedName>
    <definedName name="IQ_PROPERTY_GROSS" hidden="1">"c1379"</definedName>
    <definedName name="IQ_PROPERTY_MGMT_FEE" hidden="1">"c1074"</definedName>
    <definedName name="IQ_PROPERTY_NET" hidden="1">"c1402"</definedName>
    <definedName name="IQ_PROV_BAD_DEBTS" hidden="1">"c1075"</definedName>
    <definedName name="IQ_PROV_BAD_DEBTS_CF" hidden="1">"c1076"</definedName>
    <definedName name="IQ_PROVISION_10YR_ANN_GROWTH" hidden="1">"c1077"</definedName>
    <definedName name="IQ_PROVISION_1YR_ANN_GROWTH" hidden="1">"c1078"</definedName>
    <definedName name="IQ_PROVISION_2YR_ANN_GROWTH" hidden="1">"c1079"</definedName>
    <definedName name="IQ_PROVISION_3YR_ANN_GROWTH" hidden="1">"c1080"</definedName>
    <definedName name="IQ_PROVISION_5YR_ANN_GROWTH" hidden="1">"c1081"</definedName>
    <definedName name="IQ_PROVISION_7YR_ANN_GROWTH" hidden="1">"c1082"</definedName>
    <definedName name="IQ_PROVISION_CHARGE_OFFS" hidden="1">"c1083"</definedName>
    <definedName name="IQ_PTBV" hidden="1">"c1084"</definedName>
    <definedName name="IQ_PTBV_AVG" hidden="1">"c1085"</definedName>
    <definedName name="IQ_PURCHASE_FOREIGN_CURRENCIES_FDIC" hidden="1">"c6513"</definedName>
    <definedName name="IQ_PURCHASED_OPTION_CONTRACTS_FDIC" hidden="1">"c6510"</definedName>
    <definedName name="IQ_PURCHASED_OPTION_CONTRACTS_FX_RISK_FDIC" hidden="1">"c6515"</definedName>
    <definedName name="IQ_PURCHASED_OPTION_CONTRACTS_NON_FX_IR_FDIC" hidden="1">"c6520"</definedName>
    <definedName name="IQ_PURCHASES_EQUIP_NONRES_SAAR_APR_FC_UNUSED_UNUSED_UNUSED" hidden="1">"c8491"</definedName>
    <definedName name="IQ_PURCHASES_EQUIP_NONRES_SAAR_APR_UNUSED_UNUSED_UNUSED" hidden="1">"c7611"</definedName>
    <definedName name="IQ_PURCHASES_EQUIP_NONRES_SAAR_FC_UNUSED_UNUSED_UNUSED" hidden="1">"c7831"</definedName>
    <definedName name="IQ_PURCHASES_EQUIP_NONRES_SAAR_POP_FC_UNUSED_UNUSED_UNUSED" hidden="1">"c8051"</definedName>
    <definedName name="IQ_PURCHASES_EQUIP_NONRES_SAAR_POP_UNUSED_UNUSED_UNUSED" hidden="1">"c7171"</definedName>
    <definedName name="IQ_PURCHASES_EQUIP_NONRES_SAAR_UNUSED_UNUSED_UNUSED" hidden="1">"c6951"</definedName>
    <definedName name="IQ_PURCHASES_EQUIP_NONRES_SAAR_YOY_FC_UNUSED_UNUSED_UNUSED" hidden="1">"c8271"</definedName>
    <definedName name="IQ_PURCHASES_EQUIP_NONRES_SAAR_YOY_UNUSED_UNUSED_UNUSED" hidden="1">"c7391"</definedName>
    <definedName name="IQ_QTD" hidden="1">750000</definedName>
    <definedName name="IQ_QUICK_RATIO" hidden="1">"c1086"</definedName>
    <definedName name="IQ_RATE_COMP_GROWTH_DOMESTIC" hidden="1">"c1087"</definedName>
    <definedName name="IQ_RATE_COMP_GROWTH_FOREIGN" hidden="1">"c1088"</definedName>
    <definedName name="IQ_RAW_INV" hidden="1">"c1089"</definedName>
    <definedName name="IQ_RC" hidden="1">"c2497"</definedName>
    <definedName name="IQ_RC_PCT" hidden="1">"c2498"</definedName>
    <definedName name="IQ_RD_EXP" hidden="1">"c1090"</definedName>
    <definedName name="IQ_RD_EXP_FN" hidden="1">"c1091"</definedName>
    <definedName name="IQ_RE" hidden="1">"c1092"</definedName>
    <definedName name="IQ_RE_FORECLOSURE_FDIC" hidden="1">"c6332"</definedName>
    <definedName name="IQ_RE_INVEST_FDIC" hidden="1">"c6331"</definedName>
    <definedName name="IQ_RE_LOANS_DOMESTIC_CHARGE_OFFS_FDIC" hidden="1">"c6589"</definedName>
    <definedName name="IQ_RE_LOANS_DOMESTIC_FDIC" hidden="1">"c6309"</definedName>
    <definedName name="IQ_RE_LOANS_DOMESTIC_NET_CHARGE_OFFS_FDIC" hidden="1">"c6627"</definedName>
    <definedName name="IQ_RE_LOANS_DOMESTIC_RECOVERIES_FDIC" hidden="1">"c6608"</definedName>
    <definedName name="IQ_RE_LOANS_FDIC" hidden="1">"c6308"</definedName>
    <definedName name="IQ_RE_LOANS_FOREIGN_CHARGE_OFFS_FDIC" hidden="1">"c6595"</definedName>
    <definedName name="IQ_RE_LOANS_FOREIGN_NET_CHARGE_OFFS_FDIC" hidden="1">"c6633"</definedName>
    <definedName name="IQ_RE_LOANS_FOREIGN_RECOVERIES_FDIC" hidden="1">"c6614"</definedName>
    <definedName name="IQ_REAL_ESTATE" hidden="1">"c1093"</definedName>
    <definedName name="IQ_REAL_ESTATE_ASSETS" hidden="1">"c1094"</definedName>
    <definedName name="IQ_RECOVERIES_1_4_FAMILY_LOANS_FDIC" hidden="1">"c6707"</definedName>
    <definedName name="IQ_RECOVERIES_AUTO_LOANS_FDIC" hidden="1">"c6701"</definedName>
    <definedName name="IQ_RECOVERIES_CL_LOANS_FDIC" hidden="1">"c6702"</definedName>
    <definedName name="IQ_RECOVERIES_CREDIT_CARDS_RECEIVABLES_FDIC" hidden="1">"c6704"</definedName>
    <definedName name="IQ_RECOVERIES_HOME_EQUITY_LINES_FDIC" hidden="1">"c6705"</definedName>
    <definedName name="IQ_RECOVERIES_OTHER_CONSUMER_LOANS_FDIC" hidden="1">"c6703"</definedName>
    <definedName name="IQ_RECOVERIES_OTHER_LOANS_FDIC" hidden="1">"c6706"</definedName>
    <definedName name="IQ_REDEEM_PREF_STOCK" hidden="1">"c1417"</definedName>
    <definedName name="IQ_REG_ASSETS" hidden="1">"c1095"</definedName>
    <definedName name="IQ_REINSUR_PAY" hidden="1">"c1096"</definedName>
    <definedName name="IQ_REINSUR_PAY_CF" hidden="1">"c1097"</definedName>
    <definedName name="IQ_REINSUR_RECOVER" hidden="1">"c1098"</definedName>
    <definedName name="IQ_REINSUR_RECOVER_CF" hidden="1">"c1099"</definedName>
    <definedName name="IQ_REINSURANCE" hidden="1">"c1100"</definedName>
    <definedName name="IQ_RELATED_PLANS_FDIC" hidden="1">"c6320"</definedName>
    <definedName name="IQ_RENTAL_REV" hidden="1">"c1101"</definedName>
    <definedName name="IQ_RES_CONST_REAL_APR_FC_UNUSED_UNUSED_UNUSED" hidden="1">"c8536"</definedName>
    <definedName name="IQ_RES_CONST_REAL_APR_UNUSED_UNUSED_UNUSED" hidden="1">"c7656"</definedName>
    <definedName name="IQ_RES_CONST_REAL_FC_UNUSED_UNUSED_UNUSED" hidden="1">"c7876"</definedName>
    <definedName name="IQ_RES_CONST_REAL_POP_FC_UNUSED_UNUSED_UNUSED" hidden="1">"c8096"</definedName>
    <definedName name="IQ_RES_CONST_REAL_POP_UNUSED_UNUSED_UNUSED" hidden="1">"c7216"</definedName>
    <definedName name="IQ_RES_CONST_REAL_SAAR_APR_FC_UNUSED_UNUSED_UNUSED" hidden="1">"c8537"</definedName>
    <definedName name="IQ_RES_CONST_REAL_SAAR_APR_UNUSED_UNUSED_UNUSED" hidden="1">"c7657"</definedName>
    <definedName name="IQ_RES_CONST_REAL_SAAR_FC_UNUSED_UNUSED_UNUSED" hidden="1">"c7877"</definedName>
    <definedName name="IQ_RES_CONST_REAL_SAAR_POP_FC_UNUSED_UNUSED_UNUSED" hidden="1">"c8097"</definedName>
    <definedName name="IQ_RES_CONST_REAL_SAAR_POP_UNUSED_UNUSED_UNUSED" hidden="1">"c7217"</definedName>
    <definedName name="IQ_RES_CONST_REAL_SAAR_UNUSED_UNUSED_UNUSED" hidden="1">"c6997"</definedName>
    <definedName name="IQ_RES_CONST_REAL_SAAR_YOY_FC_UNUSED_UNUSED_UNUSED" hidden="1">"c8317"</definedName>
    <definedName name="IQ_RES_CONST_REAL_SAAR_YOY_UNUSED_UNUSED_UNUSED" hidden="1">"c7437"</definedName>
    <definedName name="IQ_RES_CONST_REAL_UNUSED_UNUSED_UNUSED" hidden="1">"c6996"</definedName>
    <definedName name="IQ_RES_CONST_REAL_YOY_FC_UNUSED_UNUSED_UNUSED" hidden="1">"c8316"</definedName>
    <definedName name="IQ_RES_CONST_REAL_YOY_UNUSED_UNUSED_UNUSED" hidden="1">"c7436"</definedName>
    <definedName name="IQ_RES_CONST_SAAR_APR_FC_UNUSED_UNUSED_UNUSED" hidden="1">"c8540"</definedName>
    <definedName name="IQ_RES_CONST_SAAR_APR_UNUSED_UNUSED_UNUSED" hidden="1">"c7660"</definedName>
    <definedName name="IQ_RES_CONST_SAAR_FC_UNUSED_UNUSED_UNUSED" hidden="1">"c7880"</definedName>
    <definedName name="IQ_RES_CONST_SAAR_POP_FC_UNUSED_UNUSED_UNUSED" hidden="1">"c8100"</definedName>
    <definedName name="IQ_RES_CONST_SAAR_POP_UNUSED_UNUSED_UNUSED" hidden="1">"c7220"</definedName>
    <definedName name="IQ_RES_CONST_SAAR_UNUSED_UNUSED_UNUSED" hidden="1">"c7000"</definedName>
    <definedName name="IQ_RES_CONST_SAAR_YOY_FC_UNUSED_UNUSED_UNUSED" hidden="1">"c8320"</definedName>
    <definedName name="IQ_RES_CONST_SAAR_YOY_UNUSED_UNUSED_UNUSED" hidden="1">"c7440"</definedName>
    <definedName name="IQ_RESEARCH_DEV" hidden="1">"c1419"</definedName>
    <definedName name="IQ_RESIDENTIAL_LOANS" hidden="1">"c1102"</definedName>
    <definedName name="IQ_RESTATEMENT_BS" hidden="1">"c1643"</definedName>
    <definedName name="IQ_RESTATEMENT_CF" hidden="1">"c1644"</definedName>
    <definedName name="IQ_RESTATEMENT_IS" hidden="1">"c1642"</definedName>
    <definedName name="IQ_RESTATEMENTS_NET_FDIC" hidden="1">"c6500"</definedName>
    <definedName name="IQ_RESTRICTED_CASH" hidden="1">"c1103"</definedName>
    <definedName name="IQ_RESTRUCTURE" hidden="1">"c1104"</definedName>
    <definedName name="IQ_RESTRUCTURE_BNK" hidden="1">"c1105"</definedName>
    <definedName name="IQ_RESTRUCTURE_BR" hidden="1">"c1106"</definedName>
    <definedName name="IQ_RESTRUCTURE_CF" hidden="1">"c1107"</definedName>
    <definedName name="IQ_RESTRUCTURE_FIN" hidden="1">"c1108"</definedName>
    <definedName name="IQ_RESTRUCTURE_INS" hidden="1">"c1109"</definedName>
    <definedName name="IQ_RESTRUCTURE_REIT" hidden="1">"c1110"</definedName>
    <definedName name="IQ_RESTRUCTURE_UTI" hidden="1">"c1111"</definedName>
    <definedName name="IQ_RESTRUCTURED_LOANS" hidden="1">"c1112"</definedName>
    <definedName name="IQ_RESTRUCTURED_LOANS_1_4_RESIDENTIAL_FDIC" hidden="1">"c6378"</definedName>
    <definedName name="IQ_RESTRUCTURED_LOANS_LEASES_FDIC" hidden="1">"c6377"</definedName>
    <definedName name="IQ_RESTRUCTURED_LOANS_NON_1_4_FDIC" hidden="1">"c6379"</definedName>
    <definedName name="IQ_RETAIL_ACQUIRED_FRANCHISE_STORES" hidden="1">"c2903"</definedName>
    <definedName name="IQ_RETAIL_ACQUIRED_OWNED_STORES" hidden="1">"c2895"</definedName>
    <definedName name="IQ_RETAIL_ACQUIRED_STORES" hidden="1">"c2887"</definedName>
    <definedName name="IQ_RETAIL_AVG_STORE_SIZE_GROSS" hidden="1">"c2066"</definedName>
    <definedName name="IQ_RETAIL_AVG_STORE_SIZE_NET" hidden="1">"c2067"</definedName>
    <definedName name="IQ_RETAIL_AVG_WK_SALES" hidden="1">"c2891"</definedName>
    <definedName name="IQ_RETAIL_AVG_WK_SALES_FRANCHISE" hidden="1">"c2899"</definedName>
    <definedName name="IQ_RETAIL_AVG_WK_SALES_OWNED" hidden="1">"c2907"</definedName>
    <definedName name="IQ_RETAIL_CLOSED_FRANCHISE_STORES" hidden="1">"c2896"</definedName>
    <definedName name="IQ_RETAIL_CLOSED_OWNED_STORES" hidden="1">"c2904"</definedName>
    <definedName name="IQ_RETAIL_CLOSED_STORES" hidden="1">"c2063"</definedName>
    <definedName name="IQ_RETAIL_DEPOSITS_FDIC" hidden="1">"c6488"</definedName>
    <definedName name="IQ_RETAIL_FRANCHISE_STORES_BEG" hidden="1">"c2893"</definedName>
    <definedName name="IQ_RETAIL_OPENED_FRANCHISE_STORES" hidden="1">"c2894"</definedName>
    <definedName name="IQ_RETAIL_OPENED_OWNED_STORES" hidden="1">"c2902"</definedName>
    <definedName name="IQ_RETAIL_OPENED_STORES" hidden="1">"c2062"</definedName>
    <definedName name="IQ_RETAIL_OWNED_STORES_BEG" hidden="1">"c2901"</definedName>
    <definedName name="IQ_RETAIL_SALES_SQFT_ALL_GROSS" hidden="1">"c2138"</definedName>
    <definedName name="IQ_RETAIL_SALES_SQFT_ALL_NET" hidden="1">"c2139"</definedName>
    <definedName name="IQ_RETAIL_SALES_SQFT_COMPARABLE_GROSS" hidden="1">"c2136"</definedName>
    <definedName name="IQ_RETAIL_SALES_SQFT_COMPARABLE_NET" hidden="1">"c2137"</definedName>
    <definedName name="IQ_RETAIL_SALES_SQFT_OWNED_GROSS" hidden="1">"c2134"</definedName>
    <definedName name="IQ_RETAIL_SALES_SQFT_OWNED_NET" hidden="1">"c2135"</definedName>
    <definedName name="IQ_RETAIL_SOLD_FRANCHISE_STORES" hidden="1">"c2897"</definedName>
    <definedName name="IQ_RETAIL_SOLD_OWNED_STORES" hidden="1">"c2905"</definedName>
    <definedName name="IQ_RETAIL_SOLD_STORES" hidden="1">"c2889"</definedName>
    <definedName name="IQ_RETAIL_SQ_FOOTAGE" hidden="1">"c2064"</definedName>
    <definedName name="IQ_RETAIL_STORE_SELLING_AREA" hidden="1">"c2065"</definedName>
    <definedName name="IQ_RETAIL_STORES_BEG" hidden="1">"c2885"</definedName>
    <definedName name="IQ_RETAIL_TOTAL_FRANCHISE_STORES" hidden="1">"c2898"</definedName>
    <definedName name="IQ_RETAIL_TOTAL_OWNED_STORES" hidden="1">"c2906"</definedName>
    <definedName name="IQ_RETAIL_TOTAL_STORES" hidden="1">"c2061"</definedName>
    <definedName name="IQ_RETAINED_EARN" hidden="1">"c1420"</definedName>
    <definedName name="IQ_RETAINED_EARNINGS_AVERAGE_EQUITY_FDIC" hidden="1">"c6733"</definedName>
    <definedName name="IQ_RETURN_ASSETS" hidden="1">"c1113"</definedName>
    <definedName name="IQ_RETURN_ASSETS_BANK" hidden="1">"c1114"</definedName>
    <definedName name="IQ_RETURN_ASSETS_BROK" hidden="1">"c1115"</definedName>
    <definedName name="IQ_RETURN_ASSETS_FDIC" hidden="1">"c6730"</definedName>
    <definedName name="IQ_RETURN_ASSETS_FS" hidden="1">"c1116"</definedName>
    <definedName name="IQ_RETURN_CAPITAL" hidden="1">"c1117"</definedName>
    <definedName name="IQ_RETURN_EQUITY" hidden="1">"c1118"</definedName>
    <definedName name="IQ_RETURN_EQUITY_BANK" hidden="1">"c1119"</definedName>
    <definedName name="IQ_RETURN_EQUITY_BROK" hidden="1">"c1120"</definedName>
    <definedName name="IQ_RETURN_EQUITY_FDIC" hidden="1">"c6732"</definedName>
    <definedName name="IQ_RETURN_EQUITY_FS" hidden="1">"c1121"</definedName>
    <definedName name="IQ_RETURN_INVESTMENT" hidden="1">"c1421"</definedName>
    <definedName name="IQ_REV" hidden="1">"c1122"</definedName>
    <definedName name="IQ_REV_BEFORE_LL" hidden="1">"c1123"</definedName>
    <definedName name="IQ_REV_STDDEV_EST" hidden="1">"c1124"</definedName>
    <definedName name="IQ_REV_UTI" hidden="1">"c1125"</definedName>
    <definedName name="IQ_REVALUATION_GAINS_FDIC" hidden="1">"c6428"</definedName>
    <definedName name="IQ_REVALUATION_LOSSES_FDIC" hidden="1">"c6429"</definedName>
    <definedName name="IQ_REVENUE" hidden="1">"c1422"</definedName>
    <definedName name="IQ_REVENUE_EST" hidden="1">"c1126"</definedName>
    <definedName name="IQ_REVENUE_HIGH_EST" hidden="1">"c1127"</definedName>
    <definedName name="IQ_REVENUE_LOW_EST" hidden="1">"c1128"</definedName>
    <definedName name="IQ_REVENUE_NUM_EST" hidden="1">"c1129"</definedName>
    <definedName name="IQ_REVISION_DATE_" hidden="1">39146.6660648148</definedName>
    <definedName name="IQ_RISK_ADJ_BANK_ASSETS" hidden="1">"c2670"</definedName>
    <definedName name="IQ_RISK_WEIGHTED_ASSETS_FDIC" hidden="1">"c6370"</definedName>
    <definedName name="IQ_SALARY" hidden="1">"c1130"</definedName>
    <definedName name="IQ_SALARY_FDIC" hidden="1">"c6576"</definedName>
    <definedName name="IQ_SALE_CONVERSION_RETIREMENT_STOCK_FDIC" hidden="1">"c6661"</definedName>
    <definedName name="IQ_SALE_INTAN_CF" hidden="1">"c1131"</definedName>
    <definedName name="IQ_SALE_INTAN_CF_BNK" hidden="1">"c1132"</definedName>
    <definedName name="IQ_SALE_INTAN_CF_BR" hidden="1">"c1133"</definedName>
    <definedName name="IQ_SALE_INTAN_CF_FIN" hidden="1">"c1134"</definedName>
    <definedName name="IQ_SALE_INTAN_CF_INS" hidden="1">"c1135"</definedName>
    <definedName name="IQ_SALE_INTAN_CF_REIT" hidden="1">"c1627"</definedName>
    <definedName name="IQ_SALE_INTAN_CF_UTI" hidden="1">"c1136"</definedName>
    <definedName name="IQ_SALE_PPE_CF" hidden="1">"c1137"</definedName>
    <definedName name="IQ_SALE_PPE_CF_BNK" hidden="1">"c1138"</definedName>
    <definedName name="IQ_SALE_PPE_CF_BR" hidden="1">"c1139"</definedName>
    <definedName name="IQ_SALE_PPE_CF_FIN" hidden="1">"c1140"</definedName>
    <definedName name="IQ_SALE_PPE_CF_INS" hidden="1">"c1141"</definedName>
    <definedName name="IQ_SALE_PPE_CF_UTI" hidden="1">"c1142"</definedName>
    <definedName name="IQ_SALE_RE_ASSETS" hidden="1">"c1629"</definedName>
    <definedName name="IQ_SALE_REAL_ESTATE_CF" hidden="1">"c1143"</definedName>
    <definedName name="IQ_SALE_REAL_ESTATE_CF_BNK" hidden="1">"c1144"</definedName>
    <definedName name="IQ_SALE_REAL_ESTATE_CF_BR" hidden="1">"c1145"</definedName>
    <definedName name="IQ_SALE_REAL_ESTATE_CF_FIN" hidden="1">"c1146"</definedName>
    <definedName name="IQ_SALE_REAL_ESTATE_CF_INS" hidden="1">"c1147"</definedName>
    <definedName name="IQ_SALE_REAL_ESTATE_CF_UTI" hidden="1">"c1148"</definedName>
    <definedName name="IQ_SALES_MARKETING" hidden="1">"c2240"</definedName>
    <definedName name="IQ_SAME_STORE" hidden="1">"c1149"</definedName>
    <definedName name="IQ_SAME_STORE_FRANCHISE" hidden="1">"c2900"</definedName>
    <definedName name="IQ_SAME_STORE_OWNED" hidden="1">"c2908"</definedName>
    <definedName name="IQ_SAME_STORE_TOTAL" hidden="1">"c2892"</definedName>
    <definedName name="IQ_SAVING_DEP" hidden="1">"c1150"</definedName>
    <definedName name="IQ_SECUR_RECEIV" hidden="1">"c1151"</definedName>
    <definedName name="IQ_SECURED_1_4_FAMILY_RESIDENTIAL_CHARGE_OFFS_FDIC" hidden="1">"c6590"</definedName>
    <definedName name="IQ_SECURED_1_4_FAMILY_RESIDENTIAL_NET_CHARGE_OFFS_FDIC" hidden="1">"c6628"</definedName>
    <definedName name="IQ_SECURED_1_4_FAMILY_RESIDENTIAL_RECOVERIES_FDIC" hidden="1">"c6609"</definedName>
    <definedName name="IQ_SECURED_DEBT" hidden="1">"c2546"</definedName>
    <definedName name="IQ_SECURED_DEBT_PCT" hidden="1">"c2547"</definedName>
    <definedName name="IQ_SECURED_FARMLAND_CHARGE_OFFS_FDIC" hidden="1">"c6593"</definedName>
    <definedName name="IQ_SECURED_FARMLAND_NET_CHARGE_OFFS_FDIC" hidden="1">"c6631"</definedName>
    <definedName name="IQ_SECURED_FARMLAND_RECOVERIES_FDIC" hidden="1">"c6612"</definedName>
    <definedName name="IQ_SECURED_MULTIFAMILY_RESIDENTIAL_CHARGE_OFFS_FDIC" hidden="1">"c6591"</definedName>
    <definedName name="IQ_SECURED_MULTIFAMILY_RESIDENTIAL_NET_CHARGE_OFFS_FDIC" hidden="1">"c6629"</definedName>
    <definedName name="IQ_SECURED_MULTIFAMILY_RESIDENTIAL_RECOVERIES_FDIC" hidden="1">"c6610"</definedName>
    <definedName name="IQ_SECURED_NONFARM_NONRESIDENTIAL_CHARGE_OFFS_FDIC" hidden="1">"c6592"</definedName>
    <definedName name="IQ_SECURED_NONFARM_NONRESIDENTIAL_NET_CHARGE_OFFS_FDIC" hidden="1">"c6630"</definedName>
    <definedName name="IQ_SECURED_NONFARM_NONRESIDENTIAL_RECOVERIES_FDIC" hidden="1">"c6611"</definedName>
    <definedName name="IQ_SECURITIES_GAINS_FDIC" hidden="1">"c6584"</definedName>
    <definedName name="IQ_SECURITIES_ISSUED_STATES_FDIC" hidden="1">"c6300"</definedName>
    <definedName name="IQ_SECURITIES_LENT_FDIC" hidden="1">"c6532"</definedName>
    <definedName name="IQ_SECURITIES_UNDERWRITING_FDIC" hidden="1">"c6529"</definedName>
    <definedName name="IQ_SECURITY_BORROW" hidden="1">"c1152"</definedName>
    <definedName name="IQ_SECURITY_OWN" hidden="1">"c1153"</definedName>
    <definedName name="IQ_SECURITY_RESELL" hidden="1">"c1154"</definedName>
    <definedName name="IQ_SEPARATE_ACCT_ASSETS" hidden="1">"c1155"</definedName>
    <definedName name="IQ_SEPARATE_ACCT_LIAB" hidden="1">"c1156"</definedName>
    <definedName name="IQ_SERV_CHARGE_DEPOSITS" hidden="1">"c1157"</definedName>
    <definedName name="IQ_SERVICE_CHARGES_FDIC" hidden="1">"c6572"</definedName>
    <definedName name="IQ_SGA" hidden="1">"c1158"</definedName>
    <definedName name="IQ_SGA_BNK" hidden="1">"c1159"</definedName>
    <definedName name="IQ_SGA_INS" hidden="1">"c1160"</definedName>
    <definedName name="IQ_SGA_MARGIN" hidden="1">"c1898"</definedName>
    <definedName name="IQ_SGA_REIT" hidden="1">"c1161"</definedName>
    <definedName name="IQ_SGA_SUPPL" hidden="1">"c1162"</definedName>
    <definedName name="IQ_SGA_UTI" hidden="1">"c1163"</definedName>
    <definedName name="IQ_SHAREOUTSTANDING" hidden="1">"c1347"</definedName>
    <definedName name="IQ_SHARESOUTSTANDING" hidden="1">"c1164"</definedName>
    <definedName name="IQ_SHORT_INTEREST" hidden="1">"c1165"</definedName>
    <definedName name="IQ_SHORT_INTEREST_OVER_FLOAT" hidden="1">"c1577"</definedName>
    <definedName name="IQ_SHORT_INTEREST_PERCENT" hidden="1">"c1576"</definedName>
    <definedName name="IQ_SHORT_TERM_INVEST" hidden="1">"c1425"</definedName>
    <definedName name="IQ_SMALL_INT_BEAR_CD" hidden="1">"c1166"</definedName>
    <definedName name="IQ_SOFTWARE" hidden="1">"c1167"</definedName>
    <definedName name="IQ_SOURCE" hidden="1">"c1168"</definedName>
    <definedName name="IQ_SPECIAL_DIV_CF" hidden="1">"c1169"</definedName>
    <definedName name="IQ_SPECIAL_DIV_CF_BNK" hidden="1">"c1170"</definedName>
    <definedName name="IQ_SPECIAL_DIV_CF_BR" hidden="1">"c1171"</definedName>
    <definedName name="IQ_SPECIAL_DIV_CF_FIN" hidden="1">"c1172"</definedName>
    <definedName name="IQ_SPECIAL_DIV_CF_INS" hidden="1">"c1173"</definedName>
    <definedName name="IQ_SPECIAL_DIV_CF_REIT" hidden="1">"c1174"</definedName>
    <definedName name="IQ_SPECIAL_DIV_CF_UTI" hidden="1">"c1175"</definedName>
    <definedName name="IQ_SPECIAL_DIV_SHARE" hidden="1">"c3007"</definedName>
    <definedName name="IQ_SR_BONDS_NOTES" hidden="1">"c2501"</definedName>
    <definedName name="IQ_SR_BONDS_NOTES_PCT" hidden="1">"c2502"</definedName>
    <definedName name="IQ_SR_DEBT" hidden="1">"c2526"</definedName>
    <definedName name="IQ_SR_DEBT_EBITDA" hidden="1">"c2552"</definedName>
    <definedName name="IQ_SR_DEBT_EBITDA_CAPEX" hidden="1">"c2553"</definedName>
    <definedName name="IQ_SR_DEBT_PCT" hidden="1">"c2527"</definedName>
    <definedName name="IQ_SR_SUB_DEBT" hidden="1">"c2530"</definedName>
    <definedName name="IQ_SR_SUB_DEBT_EBITDA" hidden="1">"c2556"</definedName>
    <definedName name="IQ_SR_SUB_DEBT_EBITDA_CAPEX" hidden="1">"c2557"</definedName>
    <definedName name="IQ_SR_SUB_DEBT_PCT" hidden="1">"c2531"</definedName>
    <definedName name="IQ_ST_DEBT" hidden="1">"c1176"</definedName>
    <definedName name="IQ_ST_DEBT_BNK" hidden="1">"c1177"</definedName>
    <definedName name="IQ_ST_DEBT_BR" hidden="1">"c1178"</definedName>
    <definedName name="IQ_ST_DEBT_FIN" hidden="1">"c1179"</definedName>
    <definedName name="IQ_ST_DEBT_INS" hidden="1">"c1180"</definedName>
    <definedName name="IQ_ST_DEBT_ISSUED" hidden="1">"c1181"</definedName>
    <definedName name="IQ_ST_DEBT_ISSUED_BNK" hidden="1">"c1182"</definedName>
    <definedName name="IQ_ST_DEBT_ISSUED_BR" hidden="1">"c1183"</definedName>
    <definedName name="IQ_ST_DEBT_ISSUED_FIN" hidden="1">"c1184"</definedName>
    <definedName name="IQ_ST_DEBT_ISSUED_INS" hidden="1">"c1185"</definedName>
    <definedName name="IQ_ST_DEBT_ISSUED_REIT" hidden="1">"c1186"</definedName>
    <definedName name="IQ_ST_DEBT_ISSUED_UTI" hidden="1">"c1187"</definedName>
    <definedName name="IQ_ST_DEBT_PCT" hidden="1">"c2539"</definedName>
    <definedName name="IQ_ST_DEBT_REIT" hidden="1">"c1188"</definedName>
    <definedName name="IQ_ST_DEBT_REPAID" hidden="1">"c1189"</definedName>
    <definedName name="IQ_ST_DEBT_REPAID_BNK" hidden="1">"c1190"</definedName>
    <definedName name="IQ_ST_DEBT_REPAID_BR" hidden="1">"c1191"</definedName>
    <definedName name="IQ_ST_DEBT_REPAID_FIN" hidden="1">"c1192"</definedName>
    <definedName name="IQ_ST_DEBT_REPAID_INS" hidden="1">"c1193"</definedName>
    <definedName name="IQ_ST_DEBT_REPAID_REIT" hidden="1">"c1194"</definedName>
    <definedName name="IQ_ST_DEBT_REPAID_UTI" hidden="1">"c1195"</definedName>
    <definedName name="IQ_ST_DEBT_UTI" hidden="1">"c1196"</definedName>
    <definedName name="IQ_ST_INVEST" hidden="1">"c1197"</definedName>
    <definedName name="IQ_ST_INVEST_UTI" hidden="1">"c1198"</definedName>
    <definedName name="IQ_ST_NOTE_RECEIV" hidden="1">"c1199"</definedName>
    <definedName name="IQ_STATE" hidden="1">"c1200"</definedName>
    <definedName name="IQ_STATES_NONTRANSACTION_ACCOUNTS_FDIC" hidden="1">"c6547"</definedName>
    <definedName name="IQ_STATES_TOTAL_DEPOSITS_FDIC" hidden="1">"c6473"</definedName>
    <definedName name="IQ_STATES_TRANSACTION_ACCOUNTS_FDIC" hidden="1">"c6539"</definedName>
    <definedName name="IQ_STATUTORY_SURPLUS" hidden="1">"c1201"</definedName>
    <definedName name="IQ_STOCK_BASED" hidden="1">"c1202"</definedName>
    <definedName name="IQ_STOCK_BASED_AT" hidden="1">"c2999"</definedName>
    <definedName name="IQ_STOCK_BASED_CF" hidden="1">"c1203"</definedName>
    <definedName name="IQ_STOCK_BASED_COGS" hidden="1">"c2990"</definedName>
    <definedName name="IQ_STOCK_BASED_GA" hidden="1">"c2993"</definedName>
    <definedName name="IQ_STOCK_BASED_OTHER" hidden="1">"c2995"</definedName>
    <definedName name="IQ_STOCK_BASED_RD" hidden="1">"c2991"</definedName>
    <definedName name="IQ_STOCK_BASED_SGA" hidden="1">"c2994"</definedName>
    <definedName name="IQ_STOCK_BASED_SM" hidden="1">"c2992"</definedName>
    <definedName name="IQ_STOCK_BASED_TOTAL" hidden="1">"c3040"</definedName>
    <definedName name="IQ_STRIKE_PRICE_ISSUED" hidden="1">"c1645"</definedName>
    <definedName name="IQ_STRIKE_PRICE_OS" hidden="1">"c1646"</definedName>
    <definedName name="IQ_SUB_BONDS_NOTES" hidden="1">"c2503"</definedName>
    <definedName name="IQ_SUB_BONDS_NOTES_PCT" hidden="1">"c2504"</definedName>
    <definedName name="IQ_SUB_DEBT" hidden="1">"c2532"</definedName>
    <definedName name="IQ_SUB_DEBT_EBITDA" hidden="1">"c2558"</definedName>
    <definedName name="IQ_SUB_DEBT_EBITDA_CAPEX" hidden="1">"c2559"</definedName>
    <definedName name="IQ_SUB_DEBT_FDIC" hidden="1">"c6346"</definedName>
    <definedName name="IQ_SUB_DEBT_PCT" hidden="1">"c2533"</definedName>
    <definedName name="IQ_SUB_LEASE_AFTER_FIVE" hidden="1">"c1207"</definedName>
    <definedName name="IQ_SUB_LEASE_INC_CY" hidden="1">"c1208"</definedName>
    <definedName name="IQ_SUB_LEASE_INC_CY1" hidden="1">"c1209"</definedName>
    <definedName name="IQ_SUB_LEASE_INC_CY2" hidden="1">"c1210"</definedName>
    <definedName name="IQ_SUB_LEASE_INC_CY3" hidden="1">"c1211"</definedName>
    <definedName name="IQ_SUB_LEASE_INC_CY4" hidden="1">"c1212"</definedName>
    <definedName name="IQ_SUB_LEASE_NEXT_FIVE" hidden="1">"c1213"</definedName>
    <definedName name="IQ_SURPLUS_FDIC" hidden="1">"c6351"</definedName>
    <definedName name="IQ_SVA" hidden="1">"c1214"</definedName>
    <definedName name="IQ_TARGET_PRICE_NUM" hidden="1">"c1653"</definedName>
    <definedName name="IQ_TARGET_PRICE_STDDEV" hidden="1">"c1654"</definedName>
    <definedName name="IQ_TAX_BENEFIT_OPTIONS" hidden="1">"c1215"</definedName>
    <definedName name="IQ_TAX_EQUIV_NET_INT_INC" hidden="1">"c1216"</definedName>
    <definedName name="IQ_TBV" hidden="1">"c1906"</definedName>
    <definedName name="IQ_TBV_10YR_ANN_GROWTH" hidden="1">"c1936"</definedName>
    <definedName name="IQ_TBV_1YR_ANN_GROWTH" hidden="1">"c1931"</definedName>
    <definedName name="IQ_TBV_2YR_ANN_GROWTH" hidden="1">"c1932"</definedName>
    <definedName name="IQ_TBV_3YR_ANN_GROWTH" hidden="1">"c1933"</definedName>
    <definedName name="IQ_TBV_5YR_ANN_GROWTH" hidden="1">"c1934"</definedName>
    <definedName name="IQ_TBV_7YR_ANN_GROWTH" hidden="1">"c1935"</definedName>
    <definedName name="IQ_TBV_SHARE" hidden="1">"c1217"</definedName>
    <definedName name="IQ_TEMPLATE" hidden="1">"c1521"</definedName>
    <definedName name="IQ_TENANT" hidden="1">"c1218"</definedName>
    <definedName name="IQ_TERM_LOANS" hidden="1">"c2499"</definedName>
    <definedName name="IQ_TERM_LOANS_PCT" hidden="1">"c2500"</definedName>
    <definedName name="IQ_TEV" hidden="1">"c1219"</definedName>
    <definedName name="IQ_TEV_EBIT" hidden="1">"c1220"</definedName>
    <definedName name="IQ_TEV_EBIT_AVG" hidden="1">"c1221"</definedName>
    <definedName name="IQ_TEV_EBITDA" hidden="1">"c1222"</definedName>
    <definedName name="IQ_TEV_EBITDA_AVG" hidden="1">"c1223"</definedName>
    <definedName name="IQ_TEV_EBITDA_FWD" hidden="1">"c1224"</definedName>
    <definedName name="IQ_TEV_EMPLOYEE_AVG" hidden="1">"c1225"</definedName>
    <definedName name="IQ_TEV_TOTAL_REV" hidden="1">"c1226"</definedName>
    <definedName name="IQ_TEV_TOTAL_REV_AVG" hidden="1">"c1227"</definedName>
    <definedName name="IQ_TEV_TOTAL_REV_FWD" hidden="1">"c1228"</definedName>
    <definedName name="IQ_TEV_UFCF" hidden="1">"c2208"</definedName>
    <definedName name="IQ_THREE_MONTHS_FIXED_AND_FLOATING_FDIC" hidden="1">"c6419"</definedName>
    <definedName name="IQ_THREE_MONTHS_MORTGAGE_PASS_THROUGHS_FDIC" hidden="1">"c6411"</definedName>
    <definedName name="IQ_THREE_YEAR_FIXED_AND_FLOATING_RATE_FDIC" hidden="1">"c6421"</definedName>
    <definedName name="IQ_THREE_YEAR_MORTGAGE_PASS_THROUGHS_FDIC" hidden="1">"c6413"</definedName>
    <definedName name="IQ_THREE_YEARS_LESS_FDIC" hidden="1">"c6417"</definedName>
    <definedName name="IQ_TIER_1_RISK_BASED_CAPITAL_RATIO_FDIC" hidden="1">"c6746"</definedName>
    <definedName name="IQ_TIER_ONE_CAPITAL" hidden="1">"c2667"</definedName>
    <definedName name="IQ_TIER_ONE_FDIC" hidden="1">"c6369"</definedName>
    <definedName name="IQ_TIER_ONE_RATIO" hidden="1">"c1229"</definedName>
    <definedName name="IQ_TIER_TWO_CAPITAL" hidden="1">"c2669"</definedName>
    <definedName name="IQ_TIME_DEP" hidden="1">"c1230"</definedName>
    <definedName name="IQ_TIME_DEPOSITS_LESS_THAN_100K_FDIC" hidden="1">"c6465"</definedName>
    <definedName name="IQ_TIME_DEPOSITS_MORE_THAN_100K_FDIC" hidden="1">"c6470"</definedName>
    <definedName name="IQ_TODAY" hidden="1">0</definedName>
    <definedName name="IQ_TOT_ADJ_INC" hidden="1">"c1616"</definedName>
    <definedName name="IQ_TOTAL_AR_BR" hidden="1">"c1231"</definedName>
    <definedName name="IQ_TOTAL_AR_REIT" hidden="1">"c1232"</definedName>
    <definedName name="IQ_TOTAL_AR_UTI" hidden="1">"c1233"</definedName>
    <definedName name="IQ_TOTAL_ASSETS" hidden="1">"c1234"</definedName>
    <definedName name="IQ_TOTAL_ASSETS_10YR_ANN_GROWTH" hidden="1">"c1235"</definedName>
    <definedName name="IQ_TOTAL_ASSETS_1YR_ANN_GROWTH" hidden="1">"c1236"</definedName>
    <definedName name="IQ_TOTAL_ASSETS_2YR_ANN_GROWTH" hidden="1">"c1237"</definedName>
    <definedName name="IQ_TOTAL_ASSETS_3YR_ANN_GROWTH" hidden="1">"c1238"</definedName>
    <definedName name="IQ_TOTAL_ASSETS_5YR_ANN_GROWTH" hidden="1">"c1239"</definedName>
    <definedName name="IQ_TOTAL_ASSETS_7YR_ANN_GROWTH" hidden="1">"c1240"</definedName>
    <definedName name="IQ_TOTAL_ASSETS_FDIC" hidden="1">"c6339"</definedName>
    <definedName name="IQ_TOTAL_AVG_CE_TOTAL_AVG_ASSETS" hidden="1">"c1241"</definedName>
    <definedName name="IQ_TOTAL_AVG_EQUITY_TOTAL_AVG_ASSETS" hidden="1">"c1242"</definedName>
    <definedName name="IQ_TOTAL_BANK_CAPITAL" hidden="1">"c2668"</definedName>
    <definedName name="IQ_TOTAL_CA" hidden="1">"c1243"</definedName>
    <definedName name="IQ_TOTAL_CAP" hidden="1">"c1507"</definedName>
    <definedName name="IQ_TOTAL_CAPITAL_RATIO" hidden="1">"c1244"</definedName>
    <definedName name="IQ_TOTAL_CASH_DIVID" hidden="1">"c1455"</definedName>
    <definedName name="IQ_TOTAL_CASH_FINAN" hidden="1">"c1352"</definedName>
    <definedName name="IQ_TOTAL_CASH_INVEST" hidden="1">"c1353"</definedName>
    <definedName name="IQ_TOTAL_CASH_OPER" hidden="1">"c1354"</definedName>
    <definedName name="IQ_TOTAL_CHARGE_OFFS_FDIC" hidden="1">"c6603"</definedName>
    <definedName name="IQ_TOTAL_CHURN" hidden="1">"c2122"</definedName>
    <definedName name="IQ_TOTAL_CL" hidden="1">"c1245"</definedName>
    <definedName name="IQ_TOTAL_COMMON" hidden="1">"c1411"</definedName>
    <definedName name="IQ_TOTAL_COMMON_EQUITY" hidden="1">"c1246"</definedName>
    <definedName name="IQ_TOTAL_CURRENT_ASSETS" hidden="1">"c1430"</definedName>
    <definedName name="IQ_TOTAL_CURRENT_LIAB" hidden="1">"c1431"</definedName>
    <definedName name="IQ_TOTAL_DEBT" hidden="1">"c1247"</definedName>
    <definedName name="IQ_TOTAL_DEBT_CAPITAL" hidden="1">"c1248"</definedName>
    <definedName name="IQ_TOTAL_DEBT_EBITDA" hidden="1">"c1249"</definedName>
    <definedName name="IQ_TOTAL_DEBT_EBITDA_CAPEX" hidden="1">"c2948"</definedName>
    <definedName name="IQ_TOTAL_DEBT_EQUITY" hidden="1">"c1250"</definedName>
    <definedName name="IQ_TOTAL_DEBT_EXCL_FIN" hidden="1">"c2937"</definedName>
    <definedName name="IQ_TOTAL_DEBT_ISSUED" hidden="1">"c1251"</definedName>
    <definedName name="IQ_TOTAL_DEBT_ISSUED_BNK" hidden="1">"c1252"</definedName>
    <definedName name="IQ_TOTAL_DEBT_ISSUED_BR" hidden="1">"c1253"</definedName>
    <definedName name="IQ_TOTAL_DEBT_ISSUED_FIN" hidden="1">"c1254"</definedName>
    <definedName name="IQ_TOTAL_DEBT_ISSUED_REIT" hidden="1">"c1255"</definedName>
    <definedName name="IQ_TOTAL_DEBT_ISSUED_UTI" hidden="1">"c1256"</definedName>
    <definedName name="IQ_TOTAL_DEBT_ISSUES_INS" hidden="1">"c1257"</definedName>
    <definedName name="IQ_TOTAL_DEBT_OVER_EBITDA" hidden="1">"c1433"</definedName>
    <definedName name="IQ_TOTAL_DEBT_OVER_TOTAL_BV" hidden="1">"c1434"</definedName>
    <definedName name="IQ_TOTAL_DEBT_OVER_TOTAL_CAP" hidden="1">"c1432"</definedName>
    <definedName name="IQ_TOTAL_DEBT_REPAID" hidden="1">"c1258"</definedName>
    <definedName name="IQ_TOTAL_DEBT_REPAID_BNK" hidden="1">"c1259"</definedName>
    <definedName name="IQ_TOTAL_DEBT_REPAID_BR" hidden="1">"c1260"</definedName>
    <definedName name="IQ_TOTAL_DEBT_REPAID_FIN" hidden="1">"c1261"</definedName>
    <definedName name="IQ_TOTAL_DEBT_REPAID_INS" hidden="1">"c1262"</definedName>
    <definedName name="IQ_TOTAL_DEBT_REPAID_REIT" hidden="1">"c1263"</definedName>
    <definedName name="IQ_TOTAL_DEBT_REPAID_UTI" hidden="1">"c1264"</definedName>
    <definedName name="IQ_TOTAL_DEBT_SECURITIES_FDIC" hidden="1">"c6410"</definedName>
    <definedName name="IQ_TOTAL_DEPOSITS" hidden="1">"c1265"</definedName>
    <definedName name="IQ_TOTAL_DEPOSITS_FDIC" hidden="1">"c6342"</definedName>
    <definedName name="IQ_TOTAL_DIV_PAID_CF" hidden="1">"c1266"</definedName>
    <definedName name="IQ_TOTAL_EMPLOYEE" hidden="1">"c2141"</definedName>
    <definedName name="IQ_TOTAL_EMPLOYEES" hidden="1">"c1522"</definedName>
    <definedName name="IQ_TOTAL_EMPLOYEES_FDIC" hidden="1">"c6355"</definedName>
    <definedName name="IQ_TOTAL_EQUITY" hidden="1">"c1267"</definedName>
    <definedName name="IQ_TOTAL_EQUITY_10YR_ANN_GROWTH" hidden="1">"c1268"</definedName>
    <definedName name="IQ_TOTAL_EQUITY_1YR_ANN_GROWTH" hidden="1">"c1269"</definedName>
    <definedName name="IQ_TOTAL_EQUITY_2YR_ANN_GROWTH" hidden="1">"c1270"</definedName>
    <definedName name="IQ_TOTAL_EQUITY_3YR_ANN_GROWTH" hidden="1">"c1271"</definedName>
    <definedName name="IQ_TOTAL_EQUITY_5YR_ANN_GROWTH" hidden="1">"c1272"</definedName>
    <definedName name="IQ_TOTAL_EQUITY_7YR_ANN_GROWTH" hidden="1">"c1273"</definedName>
    <definedName name="IQ_TOTAL_EQUITY_ALLOWANCE_TOTAL_LOANS" hidden="1">"c1274"</definedName>
    <definedName name="IQ_TOTAL_INTEREST_EXP" hidden="1">"c1382"</definedName>
    <definedName name="IQ_TOTAL_INVENTORY" hidden="1">"c1385"</definedName>
    <definedName name="IQ_TOTAL_INVEST" hidden="1">"c1275"</definedName>
    <definedName name="IQ_TOTAL_LIAB" hidden="1">"c1276"</definedName>
    <definedName name="IQ_TOTAL_LIAB_BNK" hidden="1">"c1277"</definedName>
    <definedName name="IQ_TOTAL_LIAB_BR" hidden="1">"c1278"</definedName>
    <definedName name="IQ_TOTAL_LIAB_EQUITY" hidden="1">"c1279"</definedName>
    <definedName name="IQ_TOTAL_LIAB_EQUITY_FDIC" hidden="1">"c6354"</definedName>
    <definedName name="IQ_TOTAL_LIAB_FIN" hidden="1">"c1280"</definedName>
    <definedName name="IQ_TOTAL_LIAB_INS" hidden="1">"c1281"</definedName>
    <definedName name="IQ_TOTAL_LIAB_REIT" hidden="1">"c1282"</definedName>
    <definedName name="IQ_TOTAL_LIAB_SHAREHOLD" hidden="1">"c1435"</definedName>
    <definedName name="IQ_TOTAL_LIAB_TOTAL_ASSETS" hidden="1">"c1283"</definedName>
    <definedName name="IQ_TOTAL_LIABILITIES_FDIC" hidden="1">"c6348"</definedName>
    <definedName name="IQ_TOTAL_LONG_DEBT" hidden="1">"c1617"</definedName>
    <definedName name="IQ_TOTAL_NON_REC" hidden="1">"c1444"</definedName>
    <definedName name="IQ_TOTAL_OPER_EXP_BR" hidden="1">"c1284"</definedName>
    <definedName name="IQ_TOTAL_OPER_EXP_FIN" hidden="1">"c1285"</definedName>
    <definedName name="IQ_TOTAL_OPER_EXP_INS" hidden="1">"c1286"</definedName>
    <definedName name="IQ_TOTAL_OPER_EXP_REIT" hidden="1">"c1287"</definedName>
    <definedName name="IQ_TOTAL_OPER_EXP_UTI" hidden="1">"c1288"</definedName>
    <definedName name="IQ_TOTAL_OPER_EXPEN" hidden="1">"c1445"</definedName>
    <definedName name="IQ_TOTAL_OPTIONS_BEG_OS" hidden="1">"c2693"</definedName>
    <definedName name="IQ_TOTAL_OPTIONS_CANCELLED" hidden="1">"c2696"</definedName>
    <definedName name="IQ_TOTAL_OPTIONS_END_OS" hidden="1">"c2697"</definedName>
    <definedName name="IQ_TOTAL_OPTIONS_EXERCISED" hidden="1">"c2695"</definedName>
    <definedName name="IQ_TOTAL_OPTIONS_GRANTED" hidden="1">"c2694"</definedName>
    <definedName name="IQ_TOTAL_OTHER_OPER" hidden="1">"c1289"</definedName>
    <definedName name="IQ_TOTAL_OUTSTANDING_BS_DATE" hidden="1">"c1022"</definedName>
    <definedName name="IQ_TOTAL_OUTSTANDING_FILING_DATE" hidden="1">"c2107"</definedName>
    <definedName name="IQ_TOTAL_PENSION_ASSETS" hidden="1">"c1290"</definedName>
    <definedName name="IQ_TOTAL_PENSION_ASSETS_DOMESTIC" hidden="1">"c2658"</definedName>
    <definedName name="IQ_TOTAL_PENSION_ASSETS_FOREIGN" hidden="1">"c2666"</definedName>
    <definedName name="IQ_TOTAL_PENSION_EXP" hidden="1">"c1291"</definedName>
    <definedName name="IQ_TOTAL_PENSION_OBLIGATION" hidden="1">"c1292"</definedName>
    <definedName name="IQ_TOTAL_PRINCIPAL" hidden="1">"c2509"</definedName>
    <definedName name="IQ_TOTAL_PRINCIPAL_PCT" hidden="1">"c2510"</definedName>
    <definedName name="IQ_TOTAL_PROVED_RESERVES_NGL" hidden="1">"c2924"</definedName>
    <definedName name="IQ_TOTAL_PROVED_RESERVES_OIL" hidden="1">"c2040"</definedName>
    <definedName name="IQ_TOTAL_RECEIV" hidden="1">"c1293"</definedName>
    <definedName name="IQ_TOTAL_RECOVERIES_FDIC" hidden="1">"c6622"</definedName>
    <definedName name="IQ_TOTAL_REV" hidden="1">"c1294"</definedName>
    <definedName name="IQ_TOTAL_REV_10YR_ANN_GROWTH" hidden="1">"c1295"</definedName>
    <definedName name="IQ_TOTAL_REV_1YR_ANN_GROWTH" hidden="1">"c1296"</definedName>
    <definedName name="IQ_TOTAL_REV_2YR_ANN_GROWTH" hidden="1">"c1297"</definedName>
    <definedName name="IQ_TOTAL_REV_3YR_ANN_GROWTH" hidden="1">"c1298"</definedName>
    <definedName name="IQ_TOTAL_REV_5YR_ANN_GROWTH" hidden="1">"c1299"</definedName>
    <definedName name="IQ_TOTAL_REV_7YR_ANN_GROWTH" hidden="1">"c1300"</definedName>
    <definedName name="IQ_TOTAL_REV_AS_REPORTED" hidden="1">"c1301"</definedName>
    <definedName name="IQ_TOTAL_REV_BNK" hidden="1">"c1302"</definedName>
    <definedName name="IQ_TOTAL_REV_BNK_FDIC" hidden="1">"c6786"</definedName>
    <definedName name="IQ_TOTAL_REV_BR" hidden="1">"c1303"</definedName>
    <definedName name="IQ_TOTAL_REV_EMPLOYEE" hidden="1">"c1304"</definedName>
    <definedName name="IQ_TOTAL_REV_FIN" hidden="1">"c1305"</definedName>
    <definedName name="IQ_TOTAL_REV_INS" hidden="1">"c1306"</definedName>
    <definedName name="IQ_TOTAL_REV_REIT" hidden="1">"c1307"</definedName>
    <definedName name="IQ_TOTAL_REV_SHARE" hidden="1">"c1912"</definedName>
    <definedName name="IQ_TOTAL_REV_UTI" hidden="1">"c1308"</definedName>
    <definedName name="IQ_TOTAL_REVENUE" hidden="1">"c1436"</definedName>
    <definedName name="IQ_TOTAL_RISK_BASED_CAPITAL_RATIO_FDIC" hidden="1">"c6747"</definedName>
    <definedName name="IQ_TOTAL_SECURITIES_FDIC" hidden="1">"c6306"</definedName>
    <definedName name="IQ_TOTAL_SPECIAL" hidden="1">"c1618"</definedName>
    <definedName name="IQ_TOTAL_ST_BORROW" hidden="1">"c1424"</definedName>
    <definedName name="IQ_TOTAL_SUB_DEBT" hidden="1">"c2528"</definedName>
    <definedName name="IQ_TOTAL_SUB_DEBT_EBITDA" hidden="1">"c2554"</definedName>
    <definedName name="IQ_TOTAL_SUB_DEBT_EBITDA_CAPEX" hidden="1">"c2555"</definedName>
    <definedName name="IQ_TOTAL_SUB_DEBT_PCT" hidden="1">"c2529"</definedName>
    <definedName name="IQ_TOTAL_SUBS" hidden="1">"c2119"</definedName>
    <definedName name="IQ_TOTAL_TIME_DEPOSITS_FDIC" hidden="1">"c6497"</definedName>
    <definedName name="IQ_TOTAL_TIME_SAVINGS_DEPOSITS_FDIC" hidden="1">"c6498"</definedName>
    <definedName name="IQ_TOTAL_UNUSED_COMMITMENTS_FDIC" hidden="1">"c6536"</definedName>
    <definedName name="IQ_TOTAL_UNUSUAL" hidden="1">"c1508"</definedName>
    <definedName name="IQ_TOTAL_UNUSUAL_BR" hidden="1">"c5517"</definedName>
    <definedName name="IQ_TOTAL_WARRANTS_BEG_OS" hidden="1">"c2719"</definedName>
    <definedName name="IQ_TOTAL_WARRANTS_CANCELLED" hidden="1">"c2722"</definedName>
    <definedName name="IQ_TOTAL_WARRANTS_END_OS" hidden="1">"c2723"</definedName>
    <definedName name="IQ_TOTAL_WARRANTS_EXERCISED" hidden="1">"c2721"</definedName>
    <definedName name="IQ_TOTAL_WARRANTS_ISSUED" hidden="1">"c2720"</definedName>
    <definedName name="IQ_TR_ACCT_METHOD" hidden="1">"c2363"</definedName>
    <definedName name="IQ_TR_ACQ_52_WK_HI_PCT" hidden="1">"c2348"</definedName>
    <definedName name="IQ_TR_ACQ_52_WK_LOW_PCT" hidden="1">"c2347"</definedName>
    <definedName name="IQ_TR_ACQ_CASH_ST_INVEST" hidden="1">"c2372"</definedName>
    <definedName name="IQ_TR_ACQ_CLOSEPRICE_1D" hidden="1">"c3027"</definedName>
    <definedName name="IQ_TR_ACQ_DILUT_EPS_EXCL" hidden="1">"c3028"</definedName>
    <definedName name="IQ_TR_ACQ_EARNING_CO" hidden="1">"c2379"</definedName>
    <definedName name="IQ_TR_ACQ_EBIT" hidden="1">"c2380"</definedName>
    <definedName name="IQ_TR_ACQ_EBITDA" hidden="1">"c2381"</definedName>
    <definedName name="IQ_TR_ACQ_FILING_CURRENCY" hidden="1">"c3033"</definedName>
    <definedName name="IQ_TR_ACQ_MCAP_1DAY" hidden="1">"c2345"</definedName>
    <definedName name="IQ_TR_ACQ_MIN_INT" hidden="1">"c2374"</definedName>
    <definedName name="IQ_TR_ACQ_NET_DEBT" hidden="1">"c2373"</definedName>
    <definedName name="IQ_TR_ACQ_NI" hidden="1">"c2378"</definedName>
    <definedName name="IQ_TR_ACQ_PRICEDATE_1D" hidden="1">"c2346"</definedName>
    <definedName name="IQ_TR_ACQ_RETURN" hidden="1">"c2349"</definedName>
    <definedName name="IQ_TR_ACQ_STOCKYEARHIGH_1D" hidden="1">"c2343"</definedName>
    <definedName name="IQ_TR_ACQ_STOCKYEARLOW_1D" hidden="1">"c2344"</definedName>
    <definedName name="IQ_TR_ACQ_TOTAL_ASSETS" hidden="1">"c2371"</definedName>
    <definedName name="IQ_TR_ACQ_TOTAL_COMMON_EQ" hidden="1">"c2377"</definedName>
    <definedName name="IQ_TR_ACQ_TOTAL_DEBT" hidden="1">"c2376"</definedName>
    <definedName name="IQ_TR_ACQ_TOTAL_PREF" hidden="1">"c2375"</definedName>
    <definedName name="IQ_TR_ACQ_TOTAL_REV" hidden="1">"c2382"</definedName>
    <definedName name="IQ_TR_ADJ_SIZE" hidden="1">"c3024"</definedName>
    <definedName name="IQ_TR_ANN_DATE" hidden="1">"c2395"</definedName>
    <definedName name="IQ_TR_ANN_DATE_BL" hidden="1">"c2394"</definedName>
    <definedName name="IQ_TR_BID_DATE" hidden="1">"c2357"</definedName>
    <definedName name="IQ_TR_BLUESKY_FEES" hidden="1">"c2277"</definedName>
    <definedName name="IQ_TR_BUY_ACC_ADVISORS" hidden="1">"c3048"</definedName>
    <definedName name="IQ_TR_BUY_FIN_ADVISORS" hidden="1">"c3045"</definedName>
    <definedName name="IQ_TR_BUY_LEG_ADVISORS" hidden="1">"c2387"</definedName>
    <definedName name="IQ_TR_BUYER_ID" hidden="1">"c2404"</definedName>
    <definedName name="IQ_TR_BUYERNAME" hidden="1">"c2401"</definedName>
    <definedName name="IQ_TR_CANCELLED_DATE" hidden="1">"c2284"</definedName>
    <definedName name="IQ_TR_CASH_CONSID_PCT" hidden="1">"c2296"</definedName>
    <definedName name="IQ_TR_CASH_ST_INVEST" hidden="1">"c3025"</definedName>
    <definedName name="IQ_TR_CHANGE_CONTROL" hidden="1">"c2365"</definedName>
    <definedName name="IQ_TR_CLOSED_DATE" hidden="1">"c2283"</definedName>
    <definedName name="IQ_TR_CO_NET_PROCEEDS" hidden="1">"c2268"</definedName>
    <definedName name="IQ_TR_CO_NET_PROCEEDS_PCT" hidden="1">"c2270"</definedName>
    <definedName name="IQ_TR_COMMENTS" hidden="1">"c2383"</definedName>
    <definedName name="IQ_TR_CURRENCY" hidden="1">"c3016"</definedName>
    <definedName name="IQ_TR_DEAL_ATTITUDE" hidden="1">"c2364"</definedName>
    <definedName name="IQ_TR_DEAL_CONDITIONS" hidden="1">"c2367"</definedName>
    <definedName name="IQ_TR_DEAL_RESOLUTION" hidden="1">"c2391"</definedName>
    <definedName name="IQ_TR_DEAL_RESPONSES" hidden="1">"c2366"</definedName>
    <definedName name="IQ_TR_DEBT_CONSID_PCT" hidden="1">"c2299"</definedName>
    <definedName name="IQ_TR_DEF_AGRMT_DATE" hidden="1">"c2285"</definedName>
    <definedName name="IQ_TR_DISCLOSED_FEES_EXP" hidden="1">"c2288"</definedName>
    <definedName name="IQ_TR_EARNOUTS" hidden="1">"c3023"</definedName>
    <definedName name="IQ_TR_EXPIRED_DATE" hidden="1">"c2412"</definedName>
    <definedName name="IQ_TR_GROSS_OFFERING_AMT" hidden="1">"c2262"</definedName>
    <definedName name="IQ_TR_HYBRID_CONSID_PCT" hidden="1">"c2300"</definedName>
    <definedName name="IQ_TR_IMPLIED_EQ" hidden="1">"c3018"</definedName>
    <definedName name="IQ_TR_IMPLIED_EQ_BV" hidden="1">"c3019"</definedName>
    <definedName name="IQ_TR_IMPLIED_EQ_NI_LTM" hidden="1">"c3020"</definedName>
    <definedName name="IQ_TR_IMPLIED_EV" hidden="1">"c2301"</definedName>
    <definedName name="IQ_TR_IMPLIED_EV_BV" hidden="1">"c2306"</definedName>
    <definedName name="IQ_TR_IMPLIED_EV_EBIT" hidden="1">"c2302"</definedName>
    <definedName name="IQ_TR_IMPLIED_EV_EBITDA" hidden="1">"c2303"</definedName>
    <definedName name="IQ_TR_IMPLIED_EV_NI_LTM" hidden="1">"c2307"</definedName>
    <definedName name="IQ_TR_IMPLIED_EV_REV" hidden="1">"c2304"</definedName>
    <definedName name="IQ_TR_LOI_DATE" hidden="1">"c2282"</definedName>
    <definedName name="IQ_TR_MAJ_MIN_STAKE" hidden="1">"c2389"</definedName>
    <definedName name="IQ_TR_NEGOTIATED_BUYBACK_PRICE" hidden="1">"c2414"</definedName>
    <definedName name="IQ_TR_NET_ASSUM_LIABILITIES" hidden="1">"c2308"</definedName>
    <definedName name="IQ_TR_NET_PROCEEDS" hidden="1">"c2267"</definedName>
    <definedName name="IQ_TR_OFFER_DATE" hidden="1">"c2265"</definedName>
    <definedName name="IQ_TR_OFFER_DATE_MA" hidden="1">"c3035"</definedName>
    <definedName name="IQ_TR_OFFER_PER_SHARE" hidden="1">"c3017"</definedName>
    <definedName name="IQ_TR_OPTIONS_CONSID_PCT" hidden="1">"c2311"</definedName>
    <definedName name="IQ_TR_OTHER_CONSID" hidden="1">"c3022"</definedName>
    <definedName name="IQ_TR_PCT_SOUGHT" hidden="1">"c2309"</definedName>
    <definedName name="IQ_TR_PFEATURES" hidden="1">"c2384"</definedName>
    <definedName name="IQ_TR_PIPE_CONV_PRICE_SHARE" hidden="1">"c2292"</definedName>
    <definedName name="IQ_TR_PIPE_CPN_PCT" hidden="1">"c2291"</definedName>
    <definedName name="IQ_TR_PIPE_NUMBER_SHARES" hidden="1">"c2293"</definedName>
    <definedName name="IQ_TR_PIPE_PPS" hidden="1">"c2290"</definedName>
    <definedName name="IQ_TR_POSTMONEY_VAL" hidden="1">"c2286"</definedName>
    <definedName name="IQ_TR_PREDEAL_SITUATION" hidden="1">"c2390"</definedName>
    <definedName name="IQ_TR_PREF_CONSID_PCT" hidden="1">"c2310"</definedName>
    <definedName name="IQ_TR_PREMONEY_VAL" hidden="1">"c2287"</definedName>
    <definedName name="IQ_TR_PRINTING_FEES" hidden="1">"c2276"</definedName>
    <definedName name="IQ_TR_PT_MONETARY_VALUES" hidden="1">"c2415"</definedName>
    <definedName name="IQ_TR_PT_NUMBER_SHARES" hidden="1">"c2417"</definedName>
    <definedName name="IQ_TR_PT_PCT_SHARES" hidden="1">"c2416"</definedName>
    <definedName name="IQ_TR_RATING_FEES" hidden="1">"c2275"</definedName>
    <definedName name="IQ_TR_REG_EFFECT_DATE" hidden="1">"c2264"</definedName>
    <definedName name="IQ_TR_REG_FILED_DATE" hidden="1">"c2263"</definedName>
    <definedName name="IQ_TR_RENEWAL_BUYBACK" hidden="1">"c2413"</definedName>
    <definedName name="IQ_TR_ROUND_NUMBER" hidden="1">"c2295"</definedName>
    <definedName name="IQ_TR_SEC_FEES" hidden="1">"c2274"</definedName>
    <definedName name="IQ_TR_SECURITY_TYPE_REG" hidden="1">"c2279"</definedName>
    <definedName name="IQ_TR_SELL_ACC_ADVISORS" hidden="1">"c3049"</definedName>
    <definedName name="IQ_TR_SELL_FIN_ADVISORS" hidden="1">"c3046"</definedName>
    <definedName name="IQ_TR_SELL_LEG_ADVISORS" hidden="1">"c2388"</definedName>
    <definedName name="IQ_TR_SELLER_ID" hidden="1">"c2406"</definedName>
    <definedName name="IQ_TR_SELLERNAME" hidden="1">"c2402"</definedName>
    <definedName name="IQ_TR_SFEATURES" hidden="1">"c2385"</definedName>
    <definedName name="IQ_TR_SH_NET_PROCEEDS" hidden="1">"c2269"</definedName>
    <definedName name="IQ_TR_SH_NET_PROCEEDS_PCT" hidden="1">"c2271"</definedName>
    <definedName name="IQ_TR_SPECIAL_COMMITTEE" hidden="1">"c2362"</definedName>
    <definedName name="IQ_TR_STATUS" hidden="1">"c2399"</definedName>
    <definedName name="IQ_TR_STOCK_CONSID_PCT" hidden="1">"c2312"</definedName>
    <definedName name="IQ_TR_SUSPENDED_DATE" hidden="1">"c2407"</definedName>
    <definedName name="IQ_TR_TARGET_52WKHI_PCT" hidden="1">"c2351"</definedName>
    <definedName name="IQ_TR_TARGET_52WKLOW_PCT" hidden="1">"c2350"</definedName>
    <definedName name="IQ_TR_TARGET_ACC_ADVISORS" hidden="1">"c3047"</definedName>
    <definedName name="IQ_TR_TARGET_CASH_ST_INVEST" hidden="1">"c2327"</definedName>
    <definedName name="IQ_TR_TARGET_CLOSEPRICE_1D" hidden="1">"c2352"</definedName>
    <definedName name="IQ_TR_TARGET_CLOSEPRICE_1M" hidden="1">"c2354"</definedName>
    <definedName name="IQ_TR_TARGET_CLOSEPRICE_1W" hidden="1">"c2353"</definedName>
    <definedName name="IQ_TR_TARGET_DILUT_EPS_EXCL" hidden="1">"c2324"</definedName>
    <definedName name="IQ_TR_TARGET_EARNING_CO" hidden="1">"c2332"</definedName>
    <definedName name="IQ_TR_TARGET_EBIT" hidden="1">"c2333"</definedName>
    <definedName name="IQ_TR_TARGET_EBITDA" hidden="1">"c2334"</definedName>
    <definedName name="IQ_TR_TARGET_FILING_CURRENCY" hidden="1">"c3034"</definedName>
    <definedName name="IQ_TR_TARGET_FIN_ADVISORS" hidden="1">"c3044"</definedName>
    <definedName name="IQ_TR_TARGET_ID" hidden="1">"c2405"</definedName>
    <definedName name="IQ_TR_TARGET_LEG_ADVISORS" hidden="1">"c2386"</definedName>
    <definedName name="IQ_TR_TARGET_MARKETCAP" hidden="1">"c2342"</definedName>
    <definedName name="IQ_TR_TARGET_MIN_INT" hidden="1">"c2328"</definedName>
    <definedName name="IQ_TR_TARGET_NET_DEBT" hidden="1">"c2326"</definedName>
    <definedName name="IQ_TR_TARGET_NI" hidden="1">"c2331"</definedName>
    <definedName name="IQ_TR_TARGET_PRICEDATE_1D" hidden="1">"c2341"</definedName>
    <definedName name="IQ_TR_TARGET_RETURN" hidden="1">"c2355"</definedName>
    <definedName name="IQ_TR_TARGET_SEC_DETAIL" hidden="1">"c3021"</definedName>
    <definedName name="IQ_TR_TARGET_SEC_TI_ID" hidden="1">"c2368"</definedName>
    <definedName name="IQ_TR_TARGET_SEC_TYPE" hidden="1">"c2369"</definedName>
    <definedName name="IQ_TR_TARGET_SPD" hidden="1">"c2313"</definedName>
    <definedName name="IQ_TR_TARGET_SPD_PCT" hidden="1">"c2314"</definedName>
    <definedName name="IQ_TR_TARGET_STOCKPREMIUM_1D" hidden="1">"c2336"</definedName>
    <definedName name="IQ_TR_TARGET_STOCKPREMIUM_1M" hidden="1">"c2337"</definedName>
    <definedName name="IQ_TR_TARGET_STOCKPREMIUM_1W" hidden="1">"c2338"</definedName>
    <definedName name="IQ_TR_TARGET_STOCKYEARHIGH_1D" hidden="1">"c2339"</definedName>
    <definedName name="IQ_TR_TARGET_STOCKYEARLOW_1D" hidden="1">"c2340"</definedName>
    <definedName name="IQ_TR_TARGET_TOTAL_ASSETS" hidden="1">"c2325"</definedName>
    <definedName name="IQ_TR_TARGET_TOTAL_COMMON_EQ" hidden="1">"c2421"</definedName>
    <definedName name="IQ_TR_TARGET_TOTAL_DEBT" hidden="1">"c2330"</definedName>
    <definedName name="IQ_TR_TARGET_TOTAL_PREF" hidden="1">"c2329"</definedName>
    <definedName name="IQ_TR_TARGET_TOTAL_REV" hidden="1">"c2335"</definedName>
    <definedName name="IQ_TR_TARGETNAME" hidden="1">"c2403"</definedName>
    <definedName name="IQ_TR_TERM_FEE" hidden="1">"c2298"</definedName>
    <definedName name="IQ_TR_TERM_FEE_PCT" hidden="1">"c2297"</definedName>
    <definedName name="IQ_TR_TODATE" hidden="1">"c3036"</definedName>
    <definedName name="IQ_TR_TODATE_MONETARY_VALUE" hidden="1">"c2418"</definedName>
    <definedName name="IQ_TR_TODATE_NUMBER_SHARES" hidden="1">"c2420"</definedName>
    <definedName name="IQ_TR_TODATE_PCT_SHARES" hidden="1">"c2419"</definedName>
    <definedName name="IQ_TR_TOTAL_ACCT_FEES" hidden="1">"c2273"</definedName>
    <definedName name="IQ_TR_TOTAL_CASH" hidden="1">"c2315"</definedName>
    <definedName name="IQ_TR_TOTAL_CONSID_SH" hidden="1">"c2316"</definedName>
    <definedName name="IQ_TR_TOTAL_DEBT" hidden="1">"c2317"</definedName>
    <definedName name="IQ_TR_TOTAL_GROSS_TV" hidden="1">"c2318"</definedName>
    <definedName name="IQ_TR_TOTAL_HYBRID" hidden="1">"c2319"</definedName>
    <definedName name="IQ_TR_TOTAL_LEGAL_FEES" hidden="1">"c2272"</definedName>
    <definedName name="IQ_TR_TOTAL_NET_TV" hidden="1">"c2320"</definedName>
    <definedName name="IQ_TR_TOTAL_NEWMONEY" hidden="1">"c2289"</definedName>
    <definedName name="IQ_TR_TOTAL_OPTIONS" hidden="1">"c2322"</definedName>
    <definedName name="IQ_TR_TOTAL_OPTIONS_BUYER" hidden="1">"c3026"</definedName>
    <definedName name="IQ_TR_TOTAL_PREFERRED" hidden="1">"c2321"</definedName>
    <definedName name="IQ_TR_TOTAL_REG_AMT" hidden="1">"c2261"</definedName>
    <definedName name="IQ_TR_TOTAL_STOCK" hidden="1">"c2323"</definedName>
    <definedName name="IQ_TR_TOTAL_TAKEDOWNS" hidden="1">"c2278"</definedName>
    <definedName name="IQ_TR_TOTAL_UW_COMP" hidden="1">"c2280"</definedName>
    <definedName name="IQ_TR_TOTALVALUE" hidden="1">"c2400"</definedName>
    <definedName name="IQ_TR_TRANSACTION_TYPE" hidden="1">"c2398"</definedName>
    <definedName name="IQ_TR_WITHDRAWN_DTE" hidden="1">"c2266"</definedName>
    <definedName name="IQ_TRADE_AR" hidden="1">"c1345"</definedName>
    <definedName name="IQ_TRADE_PRINCIPAL" hidden="1">"c1309"</definedName>
    <definedName name="IQ_TRADING_ACCOUNT_GAINS_FEES_FDIC" hidden="1">"c6573"</definedName>
    <definedName name="IQ_TRADING_ASSETS" hidden="1">"c1310"</definedName>
    <definedName name="IQ_TRADING_ASSETS_FDIC" hidden="1">"c6328"</definedName>
    <definedName name="IQ_TRADING_CURRENCY" hidden="1">"c2212"</definedName>
    <definedName name="IQ_TRADING_LIABILITIES_FDIC" hidden="1">"c6344"</definedName>
    <definedName name="IQ_TRANSACTION_ACCOUNTS_FDIC" hidden="1">"c6544"</definedName>
    <definedName name="IQ_TREASURY" hidden="1">"c1311"</definedName>
    <definedName name="IQ_TREASURY_OTHER_EQUITY" hidden="1">"c1312"</definedName>
    <definedName name="IQ_TREASURY_OTHER_EQUITY_BNK" hidden="1">"c1313"</definedName>
    <definedName name="IQ_TREASURY_OTHER_EQUITY_BR" hidden="1">"c1314"</definedName>
    <definedName name="IQ_TREASURY_OTHER_EQUITY_FIN" hidden="1">"c1315"</definedName>
    <definedName name="IQ_TREASURY_OTHER_EQUITY_INS" hidden="1">"c1316"</definedName>
    <definedName name="IQ_TREASURY_OTHER_EQUITY_REIT" hidden="1">"c1317"</definedName>
    <definedName name="IQ_TREASURY_OTHER_EQUITY_UTI" hidden="1">"c1318"</definedName>
    <definedName name="IQ_TREASURY_STOCK" hidden="1">"c1438"</definedName>
    <definedName name="IQ_TREASURY_STOCK_TRANSACTIONS_FDIC" hidden="1">"c6501"</definedName>
    <definedName name="IQ_TRUST_INC" hidden="1">"c1319"</definedName>
    <definedName name="IQ_TRUST_PREF" hidden="1">"c1320"</definedName>
    <definedName name="IQ_TRUST_PREFERRED" hidden="1">"c3029"</definedName>
    <definedName name="IQ_TRUST_PREFERRED_PCT" hidden="1">"c3030"</definedName>
    <definedName name="IQ_TWELVE_MONTHS_FIXED_AND_FLOATING_FDIC" hidden="1">"c6420"</definedName>
    <definedName name="IQ_TWELVE_MONTHS_MORTGAGE_PASS_THROUGHS_FDIC" hidden="1">"c6412"</definedName>
    <definedName name="IQ_UFCF_10YR_ANN_GROWTH" hidden="1">"c1948"</definedName>
    <definedName name="IQ_UFCF_1YR_ANN_GROWTH" hidden="1">"c1943"</definedName>
    <definedName name="IQ_UFCF_2YR_ANN_GROWTH" hidden="1">"c1944"</definedName>
    <definedName name="IQ_UFCF_3YR_ANN_GROWTH" hidden="1">"c1945"</definedName>
    <definedName name="IQ_UFCF_5YR_ANN_GROWTH" hidden="1">"c1946"</definedName>
    <definedName name="IQ_UFCF_7YR_ANN_GROWTH" hidden="1">"c1947"</definedName>
    <definedName name="IQ_UFCF_MARGIN" hidden="1">"c1962"</definedName>
    <definedName name="IQ_UNAMORT_DISC" hidden="1">"c2513"</definedName>
    <definedName name="IQ_UNAMORT_DISC_PCT" hidden="1">"c2514"</definedName>
    <definedName name="IQ_UNAMORT_PREMIUM" hidden="1">"c2511"</definedName>
    <definedName name="IQ_UNAMORT_PREMIUM_PCT" hidden="1">"c2512"</definedName>
    <definedName name="IQ_UNDIVIDED_PROFITS_FDIC" hidden="1">"c6352"</definedName>
    <definedName name="IQ_UNDRAWN_CP" hidden="1">"c2518"</definedName>
    <definedName name="IQ_UNDRAWN_CREDIT" hidden="1">"c3032"</definedName>
    <definedName name="IQ_UNDRAWN_RC" hidden="1">"c2517"</definedName>
    <definedName name="IQ_UNDRAWN_TL" hidden="1">"c2519"</definedName>
    <definedName name="IQ_UNEARN_PREMIUM" hidden="1">"c1321"</definedName>
    <definedName name="IQ_UNEARN_REV_CURRENT" hidden="1">"c1322"</definedName>
    <definedName name="IQ_UNEARN_REV_CURRENT_BNK" hidden="1">"c1323"</definedName>
    <definedName name="IQ_UNEARN_REV_CURRENT_BR" hidden="1">"c1324"</definedName>
    <definedName name="IQ_UNEARN_REV_CURRENT_FIN" hidden="1">"c1325"</definedName>
    <definedName name="IQ_UNEARN_REV_CURRENT_INS" hidden="1">"c1326"</definedName>
    <definedName name="IQ_UNEARN_REV_CURRENT_REIT" hidden="1">"c1327"</definedName>
    <definedName name="IQ_UNEARN_REV_CURRENT_UTI" hidden="1">"c1328"</definedName>
    <definedName name="IQ_UNEARN_REV_LT" hidden="1">"c1329"</definedName>
    <definedName name="IQ_UNEARNED_INCOME_FDIC" hidden="1">"c6324"</definedName>
    <definedName name="IQ_UNEARNED_INCOME_FOREIGN_FDIC" hidden="1">"c6385"</definedName>
    <definedName name="IQ_UNLEVERED_FCF" hidden="1">"c1908"</definedName>
    <definedName name="IQ_UNPAID_CLAIMS" hidden="1">"c1330"</definedName>
    <definedName name="IQ_UNPROFITABLE_INSTITUTIONS_FDIC" hidden="1">"c6722"</definedName>
    <definedName name="IQ_UNREALIZED_GAIN" hidden="1">"c1619"</definedName>
    <definedName name="IQ_UNSECURED_DEBT" hidden="1">"c2548"</definedName>
    <definedName name="IQ_UNSECURED_DEBT_PCT" hidden="1">"c2549"</definedName>
    <definedName name="IQ_UNUSED_LOAN_COMMITMENTS_FDIC" hidden="1">"c6368"</definedName>
    <definedName name="IQ_UNUSUAL_EXP" hidden="1">"c1456"</definedName>
    <definedName name="IQ_US_BRANCHES_FOREIGN_BANK_LOANS_FDIC" hidden="1">"c6435"</definedName>
    <definedName name="IQ_US_BRANCHES_FOREIGN_BANKS_FDIC" hidden="1">"c6390"</definedName>
    <definedName name="IQ_US_GAAP" hidden="1">"c1331"</definedName>
    <definedName name="IQ_US_GAAP_BASIC_EPS_EXCL" hidden="1">"c2984"</definedName>
    <definedName name="IQ_US_GAAP_BASIC_EPS_INCL" hidden="1">"c2982"</definedName>
    <definedName name="IQ_US_GAAP_BASIC_WEIGHT" hidden="1">"c2980"</definedName>
    <definedName name="IQ_US_GAAP_CA_ADJ" hidden="1">"c2925"</definedName>
    <definedName name="IQ_US_GAAP_CASH_FINAN" hidden="1">"c2945"</definedName>
    <definedName name="IQ_US_GAAP_CASH_FINAN_ADJ" hidden="1">"c2941"</definedName>
    <definedName name="IQ_US_GAAP_CASH_INVEST" hidden="1">"c2944"</definedName>
    <definedName name="IQ_US_GAAP_CASH_INVEST_ADJ" hidden="1">"c2940"</definedName>
    <definedName name="IQ_US_GAAP_CASH_OPER" hidden="1">"c2943"</definedName>
    <definedName name="IQ_US_GAAP_CASH_OPER_ADJ" hidden="1">"c2939"</definedName>
    <definedName name="IQ_US_GAAP_CL_ADJ" hidden="1">"c2927"</definedName>
    <definedName name="IQ_US_GAAP_DILUT_EPS_EXCL" hidden="1">"c2985"</definedName>
    <definedName name="IQ_US_GAAP_DILUT_EPS_INCL" hidden="1">"c2983"</definedName>
    <definedName name="IQ_US_GAAP_DILUT_NI" hidden="1">"c2979"</definedName>
    <definedName name="IQ_US_GAAP_DILUT_WEIGHT" hidden="1">"c2981"</definedName>
    <definedName name="IQ_US_GAAP_DO_ADJ" hidden="1">"c2959"</definedName>
    <definedName name="IQ_US_GAAP_EXTRA_ACC_ITEMS_ADJ" hidden="1">"c2958"</definedName>
    <definedName name="IQ_US_GAAP_INC_TAX_ADJ" hidden="1">"c2961"</definedName>
    <definedName name="IQ_US_GAAP_INTEREST_EXP_ADJ" hidden="1">"c2957"</definedName>
    <definedName name="IQ_US_GAAP_LIAB_LT_ADJ" hidden="1">"c2928"</definedName>
    <definedName name="IQ_US_GAAP_LIAB_TOTAL_LIAB" hidden="1">"c2933"</definedName>
    <definedName name="IQ_US_GAAP_MINORITY_INTEREST_IS_ADJ" hidden="1">"c2960"</definedName>
    <definedName name="IQ_US_GAAP_NCA_ADJ" hidden="1">"c2926"</definedName>
    <definedName name="IQ_US_GAAP_NET_CHANGE" hidden="1">"c2946"</definedName>
    <definedName name="IQ_US_GAAP_NET_CHANGE_ADJ" hidden="1">"c2942"</definedName>
    <definedName name="IQ_US_GAAP_NI" hidden="1">"c2976"</definedName>
    <definedName name="IQ_US_GAAP_NI_ADJ" hidden="1">"c2963"</definedName>
    <definedName name="IQ_US_GAAP_NI_AVAIL_INCL" hidden="1">"c2978"</definedName>
    <definedName name="IQ_US_GAAP_OTHER_ADJ_ADJ" hidden="1">"c2962"</definedName>
    <definedName name="IQ_US_GAAP_OTHER_NON_OPER_ADJ" hidden="1">"c2955"</definedName>
    <definedName name="IQ_US_GAAP_OTHER_OPER_ADJ" hidden="1">"c2954"</definedName>
    <definedName name="IQ_US_GAAP_RD_ADJ" hidden="1">"c2953"</definedName>
    <definedName name="IQ_US_GAAP_SGA_ADJ" hidden="1">"c2952"</definedName>
    <definedName name="IQ_US_GAAP_TOTAL_ASSETS" hidden="1">"c2931"</definedName>
    <definedName name="IQ_US_GAAP_TOTAL_EQUITY" hidden="1">"c2934"</definedName>
    <definedName name="IQ_US_GAAP_TOTAL_EQUITY_ADJ" hidden="1">"c2929"</definedName>
    <definedName name="IQ_US_GAAP_TOTAL_REV_ADJ" hidden="1">"c2950"</definedName>
    <definedName name="IQ_US_GAAP_TOTAL_UNUSUAL_ADJ" hidden="1">"c2956"</definedName>
    <definedName name="IQ_US_GOV_AGENCIES_FDIC" hidden="1">"c6395"</definedName>
    <definedName name="IQ_US_GOV_DEPOSITS_FDIC" hidden="1">"c6483"</definedName>
    <definedName name="IQ_US_GOV_ENTERPRISES_FDIC" hidden="1">"c6396"</definedName>
    <definedName name="IQ_US_GOV_NONCURRENT_LOANS_TOTAL_NONCURRENT_FDIC" hidden="1">"c6779"</definedName>
    <definedName name="IQ_US_GOV_NONTRANSACTION_ACCOUNTS_FDIC" hidden="1">"c6546"</definedName>
    <definedName name="IQ_US_GOV_OBLIGATIONS_FDIC" hidden="1">"c6299"</definedName>
    <definedName name="IQ_US_GOV_SECURITIES_FDIC" hidden="1">"c6297"</definedName>
    <definedName name="IQ_US_GOV_TOTAL_DEPOSITS_FDIC" hidden="1">"c6472"</definedName>
    <definedName name="IQ_US_GOV_TRANSACTION_ACCOUNTS_FDIC" hidden="1">"c6538"</definedName>
    <definedName name="IQ_US_TREASURY_SECURITIES_FDIC" hidden="1">"c6298"</definedName>
    <definedName name="IQ_UTIL_PPE_NET" hidden="1">"c1620"</definedName>
    <definedName name="IQ_UTIL_REV" hidden="1">"c2091"</definedName>
    <definedName name="IQ_UV_PENSION_LIAB" hidden="1">"c1332"</definedName>
    <definedName name="IQ_VALUATION_ALLOWANCES_FDIC" hidden="1">"c6400"</definedName>
    <definedName name="IQ_VALUE_TRADED_LAST_3MTH" hidden="1">"c1530"</definedName>
    <definedName name="IQ_VALUE_TRADED_LAST_6MTH" hidden="1">"c1531"</definedName>
    <definedName name="IQ_VALUE_TRADED_LAST_MTH" hidden="1">"c1529"</definedName>
    <definedName name="IQ_VALUE_TRADED_LAST_WK" hidden="1">"c1528"</definedName>
    <definedName name="IQ_VALUE_TRADED_LAST_YR" hidden="1">"c1532"</definedName>
    <definedName name="IQ_VC_REVENUE_FDIC" hidden="1">"c6667"</definedName>
    <definedName name="IQ_VOL_LAST_3MTH" hidden="1">"c1525"</definedName>
    <definedName name="IQ_VOL_LAST_6MTH" hidden="1">"c1526"</definedName>
    <definedName name="IQ_VOL_LAST_MTH" hidden="1">"c1524"</definedName>
    <definedName name="IQ_VOL_LAST_WK" hidden="1">"c1523"</definedName>
    <definedName name="IQ_VOL_LAST_YR" hidden="1">"c1527"</definedName>
    <definedName name="IQ_VOLATILE_LIABILITIES_FDIC" hidden="1">"c6364"</definedName>
    <definedName name="IQ_VOLUME" hidden="1">"c1333"</definedName>
    <definedName name="IQ_WARRANTS_BEG_OS" hidden="1">"c2698"</definedName>
    <definedName name="IQ_WARRANTS_CANCELLED" hidden="1">"c2701"</definedName>
    <definedName name="IQ_WARRANTS_END_OS" hidden="1">"c2702"</definedName>
    <definedName name="IQ_WARRANTS_EXERCISED" hidden="1">"c2700"</definedName>
    <definedName name="IQ_WARRANTS_ISSUED" hidden="1">"c2699"</definedName>
    <definedName name="IQ_WARRANTS_STRIKE_PRICE_ISSUED" hidden="1">"c2704"</definedName>
    <definedName name="IQ_WARRANTS_STRIKE_PRICE_OS" hidden="1">"c2703"</definedName>
    <definedName name="IQ_WEEK" hidden="1">50000</definedName>
    <definedName name="IQ_WEIGHTED_AVG_PRICE" hidden="1">"c1334"</definedName>
    <definedName name="IQ_WIP_INV" hidden="1">"c1335"</definedName>
    <definedName name="IQ_WORKMEN_WRITTEN" hidden="1">"c1336"</definedName>
    <definedName name="IQ_WRITTEN_OPTION_CONTRACTS_FDIC" hidden="1">"c6509"</definedName>
    <definedName name="IQ_WRITTEN_OPTION_CONTRACTS_FX_RISK_FDIC" hidden="1">"c6514"</definedName>
    <definedName name="IQ_WRITTEN_OPTION_CONTRACTS_NON_FX_IR_FDIC" hidden="1">"c6519"</definedName>
    <definedName name="IQ_XDIV_DATE" hidden="1">"c2203"</definedName>
    <definedName name="IQ_YEARHIGH" hidden="1">"c1337"</definedName>
    <definedName name="IQ_YEARHIGH_DATE" hidden="1">"c2250"</definedName>
    <definedName name="IQ_YEARLOW" hidden="1">"c1338"</definedName>
    <definedName name="IQ_YEARLOW_DATE" hidden="1">"c2251"</definedName>
    <definedName name="IQ_YTD" hidden="1">3000</definedName>
    <definedName name="IQ_YTDMONTH" hidden="1">130000</definedName>
    <definedName name="IQ_Z_SCORE" hidden="1">"c1339"</definedName>
    <definedName name="IsColHidden" hidden="1">FALSE</definedName>
    <definedName name="IsLTMColHidden" hidden="1">FALSE</definedName>
    <definedName name="iza" localSheetId="13"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iza"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izabella" localSheetId="13"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izabella"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j" localSheetId="13" hidden="1">{"weichwaren",#N/A,FALSE,"Liste 1";"hartwaren",#N/A,FALSE,"Liste 1";"food",#N/A,FALSE,"Liste 1";"fleisch",#N/A,FALSE,"Liste 1"}</definedName>
    <definedName name="j" hidden="1">{"weichwaren",#N/A,FALSE,"Liste 1";"hartwaren",#N/A,FALSE,"Liste 1";"food",#N/A,FALSE,"Liste 1";"fleisch",#N/A,FALSE,"Liste 1"}</definedName>
    <definedName name="jeine" localSheetId="13" hidden="1">{"Tages_D",#N/A,FALSE,"Tagesbericht";"Tages_PL",#N/A,FALSE,"Tagesbericht"}</definedName>
    <definedName name="jeine" hidden="1">{"Tages_D",#N/A,FALSE,"Tagesbericht";"Tages_PL",#N/A,FALSE,"Tagesbericht"}</definedName>
    <definedName name="jhgjhgjghj" localSheetId="13" hidden="1">{"mgmt forecast",#N/A,FALSE,"Mgmt Forecast";"dcf table",#N/A,FALSE,"Mgmt Forecast";"sensitivity",#N/A,FALSE,"Mgmt Forecast";"table inputs",#N/A,FALSE,"Mgmt Forecast";"calculations",#N/A,FALSE,"Mgmt Forecast"}</definedName>
    <definedName name="jhgjhgjghj" hidden="1">{"mgmt forecast",#N/A,FALSE,"Mgmt Forecast";"dcf table",#N/A,FALSE,"Mgmt Forecast";"sensitivity",#N/A,FALSE,"Mgmt Forecast";"table inputs",#N/A,FALSE,"Mgmt Forecast";"calculations",#N/A,FALSE,"Mgmt Forecast"}</definedName>
    <definedName name="jhj" hidden="1">#REF!</definedName>
    <definedName name="jhjh" hidden="1">#REF!</definedName>
    <definedName name="jhkkjk" localSheetId="13" hidden="1">{"mgmt forecast",#N/A,FALSE,"Mgmt Forecast";"dcf table",#N/A,FALSE,"Mgmt Forecast";"sensitivity",#N/A,FALSE,"Mgmt Forecast";"table inputs",#N/A,FALSE,"Mgmt Forecast";"calculations",#N/A,FALSE,"Mgmt Forecast"}</definedName>
    <definedName name="jhkkjk" hidden="1">{"mgmt forecast",#N/A,FALSE,"Mgmt Forecast";"dcf table",#N/A,FALSE,"Mgmt Forecast";"sensitivity",#N/A,FALSE,"Mgmt Forecast";"table inputs",#N/A,FALSE,"Mgmt Forecast";"calculations",#N/A,FALSE,"Mgmt Forecast"}</definedName>
    <definedName name="jhv" hidden="1">#REF!</definedName>
    <definedName name="jj" hidden="1">#REF!</definedName>
    <definedName name="jjj" localSheetId="13" hidden="1">{"weichwaren",#N/A,FALSE,"Liste 1";"hartwaren",#N/A,FALSE,"Liste 1";"food",#N/A,FALSE,"Liste 1";"fleisch",#N/A,FALSE,"Liste 1"}</definedName>
    <definedName name="jjj" hidden="1">{"weichwaren",#N/A,FALSE,"Liste 1";"hartwaren",#N/A,FALSE,"Liste 1";"food",#N/A,FALSE,"Liste 1";"fleisch",#N/A,FALSE,"Liste 1"}</definedName>
    <definedName name="jjjjj" localSheetId="13" hidden="1">{"fleisch",#N/A,FALSE,"WG HK";"food",#N/A,FALSE,"WG HK";"hartwaren",#N/A,FALSE,"WG HK";"weichwaren",#N/A,FALSE,"WG HK"}</definedName>
    <definedName name="jjjjj" hidden="1">{"fleisch",#N/A,FALSE,"WG HK";"food",#N/A,FALSE,"WG HK";"hartwaren",#N/A,FALSE,"WG HK";"weichwaren",#N/A,FALSE,"WG HK"}</definedName>
    <definedName name="jjjjjj" localSheetId="13" hidden="1">{"Red",#N/A,FALSE,"Tot Europe"}</definedName>
    <definedName name="jjjjjj" hidden="1">{"Red",#N/A,FALSE,"Tot Europe"}</definedName>
    <definedName name="jjjklll" localSheetId="13" hidden="1">{"fleisch",#N/A,FALSE,"WG HK";"food",#N/A,FALSE,"WG HK";"hartwaren",#N/A,FALSE,"WG HK";"weichwaren",#N/A,FALSE,"WG HK"}</definedName>
    <definedName name="jjjklll" hidden="1">{"fleisch",#N/A,FALSE,"WG HK";"food",#N/A,FALSE,"WG HK";"hartwaren",#N/A,FALSE,"WG HK";"weichwaren",#N/A,FALSE,"WG HK"}</definedName>
    <definedName name="JKHUGJFHTDFU" localSheetId="13" hidden="1">{#N/A,#N/A,FALSE,"FinPl"}</definedName>
    <definedName name="JKHUGJFHTDFU" hidden="1">{#N/A,#N/A,FALSE,"FinPl"}</definedName>
    <definedName name="JKLK" hidden="1">#REF!</definedName>
    <definedName name="Jose" localSheetId="13" hidden="1">{"vi1",#N/A,FALSE,"Financial Statements";"vi2",#N/A,FALSE,"Financial Statements";#N/A,#N/A,FALSE,"DCF"}</definedName>
    <definedName name="Jose" hidden="1">{"vi1",#N/A,FALSE,"Financial Statements";"vi2",#N/A,FALSE,"Financial Statements";#N/A,#N/A,FALSE,"DCF"}</definedName>
    <definedName name="k" localSheetId="13" hidden="1">{#N/A,#N/A,TRUE,"Title Page";#N/A,#N/A,TRUE,"New Page 1";#N/A,#N/A,TRUE,"New Page 2a";#N/A,#N/A,TRUE,"New Page 3";#N/A,#N/A,TRUE,"New Page 4"}</definedName>
    <definedName name="k" hidden="1">{#N/A,#N/A,TRUE,"Title Page";#N/A,#N/A,TRUE,"New Page 1";#N/A,#N/A,TRUE,"New Page 2a";#N/A,#N/A,TRUE,"New Page 3";#N/A,#N/A,TRUE,"New Page 4"}</definedName>
    <definedName name="K2__EVCOMOPTS__" hidden="1">10</definedName>
    <definedName name="K2__LASTREFTIME__" hidden="1">37977.8973842593</definedName>
    <definedName name="kfjakfja" localSheetId="13" hidden="1">{"Meas",#N/A,FALSE,"Tot Europe"}</definedName>
    <definedName name="kfjakfja" hidden="1">{"Meas",#N/A,FALSE,"Tot Europe"}</definedName>
    <definedName name="kh" localSheetId="13" hidden="1">{#N/A,#N/A,FALSE,"DI 2 YEAR MASTER SCHEDULE"}</definedName>
    <definedName name="kh" hidden="1">{#N/A,#N/A,FALSE,"DI 2 YEAR MASTER SCHEDULE"}</definedName>
    <definedName name="KIKI" localSheetId="13" hidden="1">{#N/A,#N/A,FALSE,"Valsum";#N/A,#N/A,FALSE,"Value";#N/A,#N/A,FALSE,"Ton strap";#N/A,#N/A,FALSE,"PackVal"}</definedName>
    <definedName name="KIKI" hidden="1">{#N/A,#N/A,FALSE,"Valsum";#N/A,#N/A,FALSE,"Value";#N/A,#N/A,FALSE,"Ton strap";#N/A,#N/A,FALSE,"PackVal"}</definedName>
    <definedName name="kjfggifkjfdlkj" localSheetId="13" hidden="1">{"weichwaren",#N/A,FALSE,"Liste 1";"hartwaren",#N/A,FALSE,"Liste 1";"food",#N/A,FALSE,"Liste 1";"fleisch",#N/A,FALSE,"Liste 1"}</definedName>
    <definedName name="kjfggifkjfdlkj" hidden="1">{"weichwaren",#N/A,FALSE,"Liste 1";"hartwaren",#N/A,FALSE,"Liste 1";"food",#N/A,FALSE,"Liste 1";"fleisch",#N/A,FALSE,"Liste 1"}</definedName>
    <definedName name="kk" localSheetId="13" hidden="1">{"weichwaren",#N/A,FALSE,"Liste 1";"hartwaren",#N/A,FALSE,"Liste 1";"food",#N/A,FALSE,"Liste 1";"fleisch",#N/A,FALSE,"Liste 1"}</definedName>
    <definedName name="kk" hidden="1">{"weichwaren",#N/A,FALSE,"Liste 1";"hartwaren",#N/A,FALSE,"Liste 1";"food",#N/A,FALSE,"Liste 1";"fleisch",#N/A,FALSE,"Liste 1"}</definedName>
    <definedName name="kkk" localSheetId="13" hidden="1">{"BMI VA RB",#N/A,FALSE,"Conso BMI 97-98";"BMI RB RN",#N/A,FALSE,"Conso BMI 97-98";"BMI VA RB",#N/A,FALSE,"CEG BMI 97-98";"BMI RB RN",#N/A,FALSE,"CEG BMI 97-98";"IPSO FRF",#N/A,FALSE,"CEG IPSO 97-98";"IPSO BE",#N/A,FALSE,"CEG IPSO 97-98";"IPSO AUTO",#N/A,FALSE,"CEG IPSO 97-98"}</definedName>
    <definedName name="kkk" hidden="1">{"BMI VA RB",#N/A,FALSE,"Conso BMI 97-98";"BMI RB RN",#N/A,FALSE,"Conso BMI 97-98";"BMI VA RB",#N/A,FALSE,"CEG BMI 97-98";"BMI RB RN",#N/A,FALSE,"CEG BMI 97-98";"IPSO FRF",#N/A,FALSE,"CEG IPSO 97-98";"IPSO BE",#N/A,FALSE,"CEG IPSO 97-98";"IPSO AUTO",#N/A,FALSE,"CEG IPSO 97-98"}</definedName>
    <definedName name="kkkk"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kkkk"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kkkkkk" localSheetId="13" hidden="1">{"Meas",#N/A,FALSE,"Tot Europe";"Red",#N/A,FALSE,"Tot Europe"}</definedName>
    <definedName name="kkkkkk" hidden="1">{"Meas",#N/A,FALSE,"Tot Europe";"Red",#N/A,FALSE,"Tot Europe"}</definedName>
    <definedName name="kkkkkkkkk" localSheetId="13" hidden="1">{#N/A,#N/A,FALSE,"P&amp;L";#N/A,#N/A,FALSE,"Var_Fixed_cost"}</definedName>
    <definedName name="kkkkkkkkk" hidden="1">{#N/A,#N/A,FALSE,"P&amp;L";#N/A,#N/A,FALSE,"Var_Fixed_cost"}</definedName>
    <definedName name="kkkkkkkkkkkkkkkkk" hidden="1">#REF!</definedName>
    <definedName name="kkkkkkkkkkkkkkkkkkkk" hidden="1">#REF!</definedName>
    <definedName name="kklleinene" localSheetId="13" hidden="1">{"Tages_D",#N/A,FALSE,"Tagesbericht";"Tages_PL",#N/A,FALSE,"Tagesbericht"}</definedName>
    <definedName name="kklleinene" hidden="1">{"Tages_D",#N/A,FALSE,"Tagesbericht";"Tages_PL",#N/A,FALSE,"Tagesbericht"}</definedName>
    <definedName name="klein1" localSheetId="13" hidden="1">{"weichwaren",#N/A,FALSE,"Liste 1";"hartwaren",#N/A,FALSE,"Liste 1";"food",#N/A,FALSE,"Liste 1";"fleisch",#N/A,FALSE,"Liste 1"}</definedName>
    <definedName name="klein1" hidden="1">{"weichwaren",#N/A,FALSE,"Liste 1";"hartwaren",#N/A,FALSE,"Liste 1";"food",#N/A,FALSE,"Liste 1";"fleisch",#N/A,FALSE,"Liste 1"}</definedName>
    <definedName name="kleine" localSheetId="13" hidden="1">{"TAG1AGMS",#N/A,FALSE,"TAG 1A"}</definedName>
    <definedName name="kleine" hidden="1">{"TAG1AGMS",#N/A,FALSE,"TAG 1A"}</definedName>
    <definedName name="knkmmkmkl" localSheetId="13" hidden="1">{"Cumm_TH",#N/A,FALSE,"IS";"BS_TH",#N/A,FALSE,"98_B_BS";"Cumm_TH",#N/A,FALSE,"98_B_CF"}</definedName>
    <definedName name="knkmmkmkl" hidden="1">{"Cumm_TH",#N/A,FALSE,"IS";"BS_TH",#N/A,FALSE,"98_B_BS";"Cumm_TH",#N/A,FALSE,"98_B_CF"}</definedName>
    <definedName name="KTO_BILGUV_1" hidden="1">#REF!,#REF!,#REF!,#REF!,#REF!,#REF!,#REF!,#REF!,#REF!,#REF!,#REF!,#REF!,#REF!,#REF!,#REF!,#REF!,#REF!,#REF!,#REF!,#REF!,#REF!,#REF!,#REF!,#REF!,#REF!,#REF!</definedName>
    <definedName name="KTO_BILGUV_2" hidden="1">#REF!,#REF!,#REF!,#REF!,#REF!,#REF!,#REF!,#REF!,#REF!,#REF!,#REF!,#REF!,#REF!,#REF!,#REF!,#REF!,#REF!,#REF!,#REF!,#REF!,#REF!,#REF!,#REF!,#REF!,#REF!,#REF!,#REF!,#REF!</definedName>
    <definedName name="KTO_BILGUV_3" hidden="1">#REF!,#REF!,#REF!,#REF!,#REF!,#REF!,#REF!,#REF!,#REF!,#REF!,#REF!</definedName>
    <definedName name="KTO_BILGUV_4" hidden="1">#REF!,#REF!,#REF!,#REF!,#REF!,#REF!,#REF!,#REF!,#REF!,#REF!,#REF!,#REF!,#REF!</definedName>
    <definedName name="KTO_H" localSheetId="13" hidden="1">#REF!,#REF!,#REF!,#REF!,#REF!,#REF!,#REF!,#REF!,#REF!,#REF!,#REF!,#REF!,#REF!,#REF!,#REF!,#REF!,#REF!,#REF!,#REF!,#REF!,#REF!,#REF!,#REF!,#REF!,#REF!,#REF!,#REF!,#REF!,#REF!,#REF!,#REF!,#REF!,#REF!,#REF!,#REF!,#REF!,#REF!,#REF!,#REF!,#REF!,#REF!,#REF!,#REF!,#REF!,#REF!,#REF!,#REF!,#REF!,#REF!,#REF!,#REF!,#REF!,#REF!,#REF!,#REF!,#REF!,#REF!,#REF!,#REF!,#REF!</definedName>
    <definedName name="KTO_H" hidden="1">#REF!,#REF!,#REF!,#REF!,#REF!,#REF!,#REF!,#REF!,#REF!,#REF!,#REF!,#REF!,#REF!,#REF!,#REF!,#REF!,#REF!,#REF!,#REF!,#REF!,#REF!,#REF!,#REF!,#REF!,#REF!,#REF!,#REF!,#REF!,#REF!,#REF!,#REF!,#REF!,#REF!,#REF!,#REF!,#REF!,#REF!,#REF!,#REF!,#REF!,#REF!,#REF!,#REF!,#REF!,#REF!,#REF!,#REF!,#REF!,#REF!,#REF!,#REF!,#REF!,#REF!,#REF!,#REF!,#REF!,#REF!,#REF!,#REF!,#REF!</definedName>
    <definedName name="KTO_S" localSheetId="13" hidden="1">#REF!,#REF!,#REF!,#REF!,#REF!,#REF!,#REF!,#REF!,#REF!,#REF!,#REF!,#REF!,#REF!,#REF!,#REF!,#REF!,#REF!,#REF!,#REF!,#REF!,#REF!,#REF!,#REF!,#REF!,#REF!,#REF!,#REF!,#REF!,#REF!,#REF!,#REF!,#REF!,#REF!,#REF!,#REF!,#REF!,#REF!,#REF!,#REF!,#REF!,#REF!,#REF!,#REF!,#REF!,#REF!,#REF!,#REF!,#REF!,#REF!,#REF!,#REF!,#REF!,#REF!,#REF!,#REF!,#REF!,#REF!,#REF!</definedName>
    <definedName name="KTO_S" hidden="1">#REF!,#REF!,#REF!,#REF!,#REF!,#REF!,#REF!,#REF!,#REF!,#REF!,#REF!,#REF!,#REF!,#REF!,#REF!,#REF!,#REF!,#REF!,#REF!,#REF!,#REF!,#REF!,#REF!,#REF!,#REF!,#REF!,#REF!,#REF!,#REF!,#REF!,#REF!,#REF!,#REF!,#REF!,#REF!,#REF!,#REF!,#REF!,#REF!,#REF!,#REF!,#REF!,#REF!,#REF!,#REF!,#REF!,#REF!,#REF!,#REF!,#REF!,#REF!,#REF!,#REF!,#REF!,#REF!,#REF!,#REF!,#REF!</definedName>
    <definedName name="KtoKnz2_L" hidden="1">#REF!,#REF!,#REF!,#REF!</definedName>
    <definedName name="l" localSheetId="13" hidden="1">{#N/A,#N/A,TRUE,"Title Page";#N/A,#N/A,TRUE,"Page 1 Middle";#N/A,#N/A,TRUE,"Page 2 Standard";#N/A,#N/A,TRUE,"Page 3 Middle";#N/A,#N/A,TRUE,"Page 4 Standard"}</definedName>
    <definedName name="l" hidden="1">{#N/A,#N/A,TRUE,"Title Page";#N/A,#N/A,TRUE,"Page 1 Middle";#N/A,#N/A,TRUE,"Page 2 Standard";#N/A,#N/A,TRUE,"Page 3 Middle";#N/A,#N/A,TRUE,"Page 4 Standard"}</definedName>
    <definedName name="laal" localSheetId="13" hidden="1">{#N/A,#N/A,FALSE,"94-95";"SAMANDR",#N/A,FALSE,"94-95"}</definedName>
    <definedName name="laal" hidden="1">{#N/A,#N/A,FALSE,"94-95";"SAMANDR",#N/A,FALSE,"94-95"}</definedName>
    <definedName name="Language">#REF!</definedName>
    <definedName name="latrell" localSheetId="13" hidden="1">{#N/A,#N/A,FALSE,"Completion of MBudget"}</definedName>
    <definedName name="latrell" hidden="1">{#N/A,#N/A,FALSE,"Completion of MBudget"}</definedName>
    <definedName name="LDC" localSheetId="13" hidden="1">{"AS",#N/A,FALSE,"Dec_BS";"LIAB",#N/A,FALSE,"Dec_BS"}</definedName>
    <definedName name="LDC" hidden="1">{"AS",#N/A,FALSE,"Dec_BS";"LIAB",#N/A,FALSE,"Dec_BS"}</definedName>
    <definedName name="Legacy_Rij" localSheetId="13" hidden="1">{"SCH1",#N/A,TRUE,"ECONEVAL";"SCH6",#N/A,TRUE,"AR1278";"SCH2",#N/A,TRUE,"ECONEVAL";"SCH7",#N/A,TRUE,"AR1278";"DEP",#N/A,TRUE,"AR1278";"ASSUMPTIONS",#N/A,TRUE,"AR1278"}</definedName>
    <definedName name="Legacy_Rij" hidden="1">{"SCH1",#N/A,TRUE,"ECONEVAL";"SCH6",#N/A,TRUE,"AR1278";"SCH2",#N/A,TRUE,"ECONEVAL";"SCH7",#N/A,TRUE,"AR1278";"DEP",#N/A,TRUE,"AR1278";"ASSUMPTIONS",#N/A,TRUE,"AR1278"}</definedName>
    <definedName name="legfE" localSheetId="13" hidden="1">{"Hw_All",#N/A,FALSE,"Hollywood FF";"HwFF_Tech",#N/A,FALSE,"Hollywood FF";"HwFF_PerMille",#N/A,FALSE,"Hollywood FF";"HwFF_Pricing",#N/A,FALSE,"Hollywood FF"}</definedName>
    <definedName name="legfE" hidden="1">{"Hw_All",#N/A,FALSE,"Hollywood FF";"HwFF_Tech",#N/A,FALSE,"Hollywood FF";"HwFF_PerMille",#N/A,FALSE,"Hollywood FF";"HwFF_Pricing",#N/A,FALSE,"Hollywood FF"}</definedName>
    <definedName name="leien" localSheetId="13" hidden="1">{"fleisch",#N/A,FALSE,"WG HK";"food",#N/A,FALSE,"WG HK";"hartwaren",#N/A,FALSE,"WG HK";"weichwaren",#N/A,FALSE,"WG HK"}</definedName>
    <definedName name="leien" hidden="1">{"fleisch",#N/A,FALSE,"WG HK";"food",#N/A,FALSE,"WG HK";"hartwaren",#N/A,FALSE,"WG HK";"weichwaren",#N/A,FALSE,"WG HK"}</definedName>
    <definedName name="limcount" hidden="1">2</definedName>
    <definedName name="lkfjdsj" localSheetId="13" hidden="1">{"weichwaren",#N/A,FALSE,"Liste 1";"hartwaren",#N/A,FALSE,"Liste 1";"food",#N/A,FALSE,"Liste 1";"fleisch",#N/A,FALSE,"Liste 1"}</definedName>
    <definedName name="lkfjdsj" hidden="1">{"weichwaren",#N/A,FALSE,"Liste 1";"hartwaren",#N/A,FALSE,"Liste 1";"food",#N/A,FALSE,"Liste 1";"fleisch",#N/A,FALSE,"Liste 1"}</definedName>
    <definedName name="LLL" localSheetId="13" hidden="1">{#N/A,#N/A,TRUE,"Sum";#N/A,#N/A,TRUE,"P&amp;L";#N/A,#N/A,TRUE,"B-S";#N/A,#N/A,TRUE,"C-F";#N/A,#N/A,TRUE,"Strap";#N/A,#N/A,TRUE,"SAP"}</definedName>
    <definedName name="LLL" hidden="1">{#N/A,#N/A,TRUE,"Sum";#N/A,#N/A,TRUE,"P&amp;L";#N/A,#N/A,TRUE,"B-S";#N/A,#N/A,TRUE,"C-F";#N/A,#N/A,TRUE,"Strap";#N/A,#N/A,TRUE,"SAP"}</definedName>
    <definedName name="lllll" localSheetId="13" hidden="1">{"Meas",#N/A,FALSE,"Tot Europe"}</definedName>
    <definedName name="lllll" hidden="1">{"Meas",#N/A,FALSE,"Tot Europe"}</definedName>
    <definedName name="lllllllllllllllllll" hidden="1">#REF!</definedName>
    <definedName name="lllllllllllllllllllllllll" hidden="1">#REF!</definedName>
    <definedName name="llllllllllllllllllllllllllllllllllllllll" hidden="1">#REF!</definedName>
    <definedName name="llpppppppppppppppppppppppppppp" localSheetId="13" hidden="1">{"LBO Summary",#N/A,FALSE,"Summary";"Income Statement",#N/A,FALSE,"Model";"Cash Flow",#N/A,FALSE,"Model";"Balance Sheet",#N/A,FALSE,"Model";"Working Capital",#N/A,FALSE,"Model";"Pro Forma Balance Sheets",#N/A,FALSE,"PFBS";"Debt Balances",#N/A,FALSE,"Model";"Fee Schedules",#N/A,FALSE,"Model"}</definedName>
    <definedName name="llpppppppppppppppppppppppppppp" hidden="1">{"LBO Summary",#N/A,FALSE,"Summary";"Income Statement",#N/A,FALSE,"Model";"Cash Flow",#N/A,FALSE,"Model";"Balance Sheet",#N/A,FALSE,"Model";"Working Capital",#N/A,FALSE,"Model";"Pro Forma Balance Sheets",#N/A,FALSE,"PFBS";"Debt Balances",#N/A,FALSE,"Model";"Fee Schedules",#N/A,FALSE,"Model"}</definedName>
    <definedName name="loan" localSheetId="13" hidden="1">{"assumptions",#N/A,FALSE,"Scenario 1";"valuation",#N/A,FALSE,"Scenario 1"}</definedName>
    <definedName name="loan" hidden="1">{"assumptions",#N/A,FALSE,"Scenario 1";"valuation",#N/A,FALSE,"Scenario 1"}</definedName>
    <definedName name="M2_SE" localSheetId="13" hidden="1">{"AS",#N/A,FALSE,"Dec_BS";"LIAB",#N/A,FALSE,"Dec_BS"}</definedName>
    <definedName name="M2_SE" hidden="1">{"AS",#N/A,FALSE,"Dec_BS";"LIAB",#N/A,FALSE,"Dec_BS"}</definedName>
    <definedName name="manu" localSheetId="13" hidden="1">{"'listino'!$A$1:$D$55"}</definedName>
    <definedName name="manu" hidden="1">{"'listino'!$A$1:$D$55"}</definedName>
    <definedName name="mape1" localSheetId="13" hidden="1">{#N/A,#N/A,FALSE,"Inhalt";#N/A,#N/A,FALSE,"Kommentar";#N/A,#N/A,FALSE,"Ergebnisrechnung";#N/A,#N/A,FALSE,"Umsatz";#N/A,#N/A,FALSE,"Bilanz"}</definedName>
    <definedName name="mape1" hidden="1">{#N/A,#N/A,FALSE,"Inhalt";#N/A,#N/A,FALSE,"Kommentar";#N/A,#N/A,FALSE,"Ergebnisrechnung";#N/A,#N/A,FALSE,"Umsatz";#N/A,#N/A,FALSE,"Bilanz"}</definedName>
    <definedName name="mappe1" localSheetId="13" hidden="1">{#N/A,#N/A,FALSE,"Inhalt";#N/A,#N/A,FALSE,"Kommentar";#N/A,#N/A,FALSE,"Ergebnisrechnung";#N/A,#N/A,FALSE,"Bilanz";#N/A,#N/A,FALSE,"Absatz";#N/A,#N/A,FALSE,"Umsatz";#N/A,#N/A,FALSE,"Preise";#N/A,#N/A,FALSE,"Kennzahlen"}</definedName>
    <definedName name="mappe1" hidden="1">{#N/A,#N/A,FALSE,"Inhalt";#N/A,#N/A,FALSE,"Kommentar";#N/A,#N/A,FALSE,"Ergebnisrechnung";#N/A,#N/A,FALSE,"Bilanz";#N/A,#N/A,FALSE,"Absatz";#N/A,#N/A,FALSE,"Umsatz";#N/A,#N/A,FALSE,"Preise";#N/A,#N/A,FALSE,"Kennzahlen"}</definedName>
    <definedName name="Marcin" localSheetId="13" hidden="1">{"frvgl_ag",#N/A,FALSE,"FRPRINT";"frvgl_domestic",#N/A,FALSE,"FRPRINT";"frvgl_int_sales",#N/A,FALSE,"FRPRINT"}</definedName>
    <definedName name="Marcin" hidden="1">{"frvgl_ag",#N/A,FALSE,"FRPRINT";"frvgl_domestic",#N/A,FALSE,"FRPRINT";"frvgl_int_sales",#N/A,FALSE,"FRPRINT"}</definedName>
    <definedName name="matav" localSheetId="13"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matav"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matrite" localSheetId="13" hidden="1">{#N/A,#N/A,FALSE,"Ventes V.P. V.U.";#N/A,#N/A,FALSE,"Les Concurences";#N/A,#N/A,FALSE,"DACIA"}</definedName>
    <definedName name="matrite" hidden="1">{#N/A,#N/A,FALSE,"Ventes V.P. V.U.";#N/A,#N/A,FALSE,"Les Concurences";#N/A,#N/A,FALSE,"DACIA"}</definedName>
    <definedName name="mbnmn" hidden="1">#REF!</definedName>
    <definedName name="Megoszlás2002" localSheetId="13"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Megoszlás2002"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MEWarning" hidden="1">1</definedName>
    <definedName name="mm" localSheetId="13" hidden="1">{"weichwaren",#N/A,FALSE,"Liste 1";"hartwaren",#N/A,FALSE,"Liste 1";"food",#N/A,FALSE,"Liste 1";"fleisch",#N/A,FALSE,"Liste 1"}</definedName>
    <definedName name="mm" hidden="1">{"weichwaren",#N/A,FALSE,"Liste 1";"hartwaren",#N/A,FALSE,"Liste 1";"food",#N/A,FALSE,"Liste 1";"fleisch",#N/A,FALSE,"Liste 1"}</definedName>
    <definedName name="mmflmgfldglfg" localSheetId="13" hidden="1">{#N/A,#N/A,FALSE,"Aktiva";#N/A,#N/A,FALSE,"Passiva";#N/A,#N/A,FALSE,"Gewinn-und Verlustrechnung";#N/A,#N/A,FALSE,"Anlagenspiegel";#N/A,#N/A,FALSE,"Rückstellungsspiegel";#N/A,#N/A,FALSE,"121110 Bet.d.Vollkonsol.kr.";#N/A,#N/A,FALSE,"121120 Sonst.Ant.verb.Untern.";#N/A,#N/A,FALSE,"121130 Sonst.Bet. 20-50%";#N/A,#N/A,FALSE,"121140 Sonst.Beteilig. &lt;20%";#N/A,#N/A,FALSE,"121310 Ausleihungen verb. Unt.";#N/A,#N/A,FALSE,"121330 Ausleih.an sonst.Beteil.";#N/A,#N/A,FALSE,"Sonstige Ausleihungen";#N/A,#N/A,FALSE,"Sonst. Forderungen ";#N/A,#N/A,FALSE,"Pauschalwertberichtigung";#N/A,#N/A,FALSE,"Einzelwertberichtigung";#N/A,#N/A,FALSE,"Sonst. Rückstellungen";#N/A,#N/A,FALSE,"Steuerverbindlichkeiten";#N/A,#N/A,FALSE,"Sonstige Verbindlichkeiten";#N/A,#N/A,FALSE,"Schuldenkonsolidierung";#N/A,#N/A,FALSE,"Aufw.-Ertrags Konsolidierung";#N/A,#N/A,FALSE,"Haftungsverhältnisse";#N/A,#N/A,FALSE,"finanzielle Verpflichtungen";#N/A,#N/A,FALSE,"Umsatz";#N/A,#N/A,FALSE,"Absatz";#N/A,#N/A,FALSE,"Personal";#N/A,#N/A,FALSE,"Abstimmungen m. Anlagenspiegel"}</definedName>
    <definedName name="mmflmgfldglfg" hidden="1">{#N/A,#N/A,FALSE,"Aktiva";#N/A,#N/A,FALSE,"Passiva";#N/A,#N/A,FALSE,"Gewinn-und Verlustrechnung";#N/A,#N/A,FALSE,"Anlagenspiegel";#N/A,#N/A,FALSE,"Rückstellungsspiegel";#N/A,#N/A,FALSE,"121110 Bet.d.Vollkonsol.kr.";#N/A,#N/A,FALSE,"121120 Sonst.Ant.verb.Untern.";#N/A,#N/A,FALSE,"121130 Sonst.Bet. 20-50%";#N/A,#N/A,FALSE,"121140 Sonst.Beteilig. &lt;20%";#N/A,#N/A,FALSE,"121310 Ausleihungen verb. Unt.";#N/A,#N/A,FALSE,"121330 Ausleih.an sonst.Beteil.";#N/A,#N/A,FALSE,"Sonstige Ausleihungen";#N/A,#N/A,FALSE,"Sonst. Forderungen ";#N/A,#N/A,FALSE,"Pauschalwertberichtigung";#N/A,#N/A,FALSE,"Einzelwertberichtigung";#N/A,#N/A,FALSE,"Sonst. Rückstellungen";#N/A,#N/A,FALSE,"Steuerverbindlichkeiten";#N/A,#N/A,FALSE,"Sonstige Verbindlichkeiten";#N/A,#N/A,FALSE,"Schuldenkonsolidierung";#N/A,#N/A,FALSE,"Aufw.-Ertrags Konsolidierung";#N/A,#N/A,FALSE,"Haftungsverhältnisse";#N/A,#N/A,FALSE,"finanzielle Verpflichtungen";#N/A,#N/A,FALSE,"Umsatz";#N/A,#N/A,FALSE,"Absatz";#N/A,#N/A,FALSE,"Personal";#N/A,#N/A,FALSE,"Abstimmungen m. Anlagenspiegel"}</definedName>
    <definedName name="mmm" localSheetId="13" hidden="1">{"orixcsc",#N/A,FALSE,"ORIX CSC";"orixcsc2",#N/A,FALSE,"ORIX CSC"}</definedName>
    <definedName name="mmm" hidden="1">{"orixcsc",#N/A,FALSE,"ORIX CSC";"orixcsc2",#N/A,FALSE,"ORIX CSC"}</definedName>
    <definedName name="mmmm" localSheetId="13" hidden="1">{TRUE,TRUE,-2.75,-17,772.5,449.25,FALSE,TRUE,TRUE,TRUE,0,18,#N/A,1,#N/A,80.75,104.2,1,FALSE,FALSE,3,FALSE,1,FALSE,10,"Swvu.Japan_Capers_Ed_Pub.","ACwvu.Japan_Capers_Ed_Pub.",#N/A,FALSE,FALSE,0,0,0,0,2,"","&amp;R&amp;""Arial,Bold Italic""&amp;8&amp;F&amp;A&amp;D",TRUE,TRUE,FALSE,FALSE,1,#N/A,1,1,"=R1C18:R297C107",FALSE,"Rwvu.Japan_Capers_Ed_Pub.","Cwvu.Japan_Capers_Ed_Pub.",FALSE,FALSE,FALSE,262,600,600,FALSE,FALSE,TRUE,TRUE,TRUE}</definedName>
    <definedName name="mmmm" hidden="1">{TRUE,TRUE,-2.75,-17,772.5,449.25,FALSE,TRUE,TRUE,TRUE,0,18,#N/A,1,#N/A,80.75,104.2,1,FALSE,FALSE,3,FALSE,1,FALSE,10,"Swvu.Japan_Capers_Ed_Pub.","ACwvu.Japan_Capers_Ed_Pub.",#N/A,FALSE,FALSE,0,0,0,0,2,"","&amp;R&amp;""Arial,Bold Italic""&amp;8&amp;F&amp;A&amp;D",TRUE,TRUE,FALSE,FALSE,1,#N/A,1,1,"=R1C18:R297C107",FALSE,"Rwvu.Japan_Capers_Ed_Pub.","Cwvu.Japan_Capers_Ed_Pub.",FALSE,FALSE,FALSE,262,600,600,FALSE,FALSE,TRUE,TRUE,TRUE}</definedName>
    <definedName name="mmmmm" localSheetId="13" hidden="1">{"mgmt forecast",#N/A,FALSE,"Mgmt Forecast";"dcf table",#N/A,FALSE,"Mgmt Forecast";"sensitivity",#N/A,FALSE,"Mgmt Forecast";"table inputs",#N/A,FALSE,"Mgmt Forecast";"calculations",#N/A,FALSE,"Mgmt Forecast"}</definedName>
    <definedName name="mmmmm" hidden="1">{"mgmt forecast",#N/A,FALSE,"Mgmt Forecast";"dcf table",#N/A,FALSE,"Mgmt Forecast";"sensitivity",#N/A,FALSE,"Mgmt Forecast";"table inputs",#N/A,FALSE,"Mgmt Forecast";"calculations",#N/A,FALSE,"Mgmt Forecast"}</definedName>
    <definedName name="mmmmmm" localSheetId="13" hidden="1">{#N/A,#N/A,FALSE,"Contribution Analysis"}</definedName>
    <definedName name="mmmmmm" hidden="1">{#N/A,#N/A,FALSE,"Contribution Analysis"}</definedName>
    <definedName name="mmmmmmmhm" localSheetId="13" hidden="1">{"mgmt forecast",#N/A,FALSE,"Mgmt Forecast";"dcf table",#N/A,FALSE,"Mgmt Forecast";"sensitivity",#N/A,FALSE,"Mgmt Forecast";"table inputs",#N/A,FALSE,"Mgmt Forecast";"calculations",#N/A,FALSE,"Mgmt Forecast"}</definedName>
    <definedName name="mmmmmmmhm" hidden="1">{"mgmt forecast",#N/A,FALSE,"Mgmt Forecast";"dcf table",#N/A,FALSE,"Mgmt Forecast";"sensitivity",#N/A,FALSE,"Mgmt Forecast";"table inputs",#N/A,FALSE,"Mgmt Forecast";"calculations",#N/A,FALSE,"Mgmt Forecast"}</definedName>
    <definedName name="mmmmmmmm" localSheetId="13" hidden="1">{#N/A,#N/A,FALSE,"ORIX CSC"}</definedName>
    <definedName name="mmmmmmmm" hidden="1">{#N/A,#N/A,FALSE,"ORIX CSC"}</definedName>
    <definedName name="n" localSheetId="13" hidden="1">{#N/A,#N/A,FALSE,"Aging Summary";#N/A,#N/A,FALSE,"Ratio Analysis";#N/A,#N/A,FALSE,"Test 120 Day Accts";#N/A,#N/A,FALSE,"Tickmarks"}</definedName>
    <definedName name="n" hidden="1">{#N/A,#N/A,FALSE,"Aging Summary";#N/A,#N/A,FALSE,"Ratio Analysis";#N/A,#N/A,FALSE,"Test 120 Day Accts";#N/A,#N/A,FALSE,"Tickmarks"}</definedName>
    <definedName name="name" localSheetId="13" hidden="1">{"LBO Summary",#N/A,FALSE,"Summary";"Income Statement",#N/A,FALSE,"Model";"Cash Flow",#N/A,FALSE,"Model";"Balance Sheet",#N/A,FALSE,"Model";"Working Capital",#N/A,FALSE,"Model";"Pro Forma Balance Sheets",#N/A,FALSE,"PFBS";"Debt Balances",#N/A,FALSE,"Model";"Fee Schedules",#N/A,FALSE,"Model"}</definedName>
    <definedName name="name" hidden="1">{"LBO Summary",#N/A,FALSE,"Summary";"Income Statement",#N/A,FALSE,"Model";"Cash Flow",#N/A,FALSE,"Model";"Balance Sheet",#N/A,FALSE,"Model";"Working Capital",#N/A,FALSE,"Model";"Pro Forma Balance Sheets",#N/A,FALSE,"PFBS";"Debt Balances",#N/A,FALSE,"Model";"Fee Schedules",#N/A,FALSE,"Model"}</definedName>
    <definedName name="naveeds" localSheetId="13" hidden="1">{"CSheet",#N/A,FALSE,"C";"SmCap",#N/A,FALSE,"VAL1";"GulfCoast",#N/A,FALSE,"VAL1";"nav",#N/A,FALSE,"NAV";"Summary",#N/A,FALSE,"NAV"}</definedName>
    <definedName name="naveeds" hidden="1">{"CSheet",#N/A,FALSE,"C";"SmCap",#N/A,FALSE,"VAL1";"GulfCoast",#N/A,FALSE,"VAL1";"nav",#N/A,FALSE,"NAV";"Summary",#N/A,FALSE,"NAV"}</definedName>
    <definedName name="ncvfghdtr" localSheetId="13" hidden="1">{#N/A,#N/A,FALSE,"Completion of MBudget"}</definedName>
    <definedName name="ncvfghdtr" hidden="1">{#N/A,#N/A,FALSE,"Completion of MBudget"}</definedName>
    <definedName name="neucell" hidden="1">#REF!</definedName>
    <definedName name="neucelltre" hidden="1">#REF!</definedName>
    <definedName name="neucellun" hidden="1">#REF!</definedName>
    <definedName name="neuci" localSheetId="13" hidden="1">{"assumptions",#N/A,FALSE,"Scenario 1";"valuation",#N/A,FALSE,"Scenario 1"}</definedName>
    <definedName name="neuci" hidden="1">{"assumptions",#N/A,FALSE,"Scenario 1";"valuation",#N/A,FALSE,"Scenario 1"}</definedName>
    <definedName name="neudoi" localSheetId="13" hidden="1">{"LBO Summary",#N/A,FALSE,"Summary";"Income Statement",#N/A,FALSE,"Model";"Cash Flow",#N/A,FALSE,"Model";"Balance Sheet",#N/A,FALSE,"Model";"Working Capital",#N/A,FALSE,"Model";"Pro Forma Balance Sheets",#N/A,FALSE,"PFBS";"Debt Balances",#N/A,FALSE,"Model";"Fee Schedules",#N/A,FALSE,"Model"}</definedName>
    <definedName name="neudoi" hidden="1">{"LBO Summary",#N/A,FALSE,"Summary";"Income Statement",#N/A,FALSE,"Model";"Cash Flow",#N/A,FALSE,"Model";"Balance Sheet",#N/A,FALSE,"Model";"Working Capital",#N/A,FALSE,"Model";"Pro Forma Balance Sheets",#N/A,FALSE,"PFBS";"Debt Balances",#N/A,FALSE,"Model";"Fee Schedules",#N/A,FALSE,"Model"}</definedName>
    <definedName name="neuop" localSheetId="13" hidden="1">{"Co1statements",#N/A,FALSE,"Cmpy1";"Co2statement",#N/A,FALSE,"Cmpy2";"co1pm",#N/A,FALSE,"Co1PM";"co2PM",#N/A,FALSE,"Co2PM";"value",#N/A,FALSE,"value";"opco",#N/A,FALSE,"NewSparkle";"adjusts",#N/A,FALSE,"Adjustments"}</definedName>
    <definedName name="neuop" hidden="1">{"Co1statements",#N/A,FALSE,"Cmpy1";"Co2statement",#N/A,FALSE,"Cmpy2";"co1pm",#N/A,FALSE,"Co1PM";"co2PM",#N/A,FALSE,"Co2PM";"value",#N/A,FALSE,"value";"opco",#N/A,FALSE,"NewSparkle";"adjusts",#N/A,FALSE,"Adjustments"}</definedName>
    <definedName name="neupa" localSheetId="13" hidden="1">{"LBO Summary",#N/A,FALSE,"Summary"}</definedName>
    <definedName name="neupa" hidden="1">{"LBO Summary",#N/A,FALSE,"Summary"}</definedName>
    <definedName name="neusa" localSheetId="13" hidden="1">{"LBO Summary",#N/A,FALSE,"Summary"}</definedName>
    <definedName name="neusa" hidden="1">{"LBO Summary",#N/A,FALSE,"Summary"}</definedName>
    <definedName name="neusap" localSheetId="13" hidden="1">{"LBO Summary",#N/A,FALSE,"Summary";"Income Statement",#N/A,FALSE,"Model";"Cash Flow",#N/A,FALSE,"Model";"Balance Sheet",#N/A,FALSE,"Model";"Working Capital",#N/A,FALSE,"Model";"Pro Forma Balance Sheets",#N/A,FALSE,"PFBS";"Debt Balances",#N/A,FALSE,"Model";"Fee Schedules",#N/A,FALSE,"Model"}</definedName>
    <definedName name="neusap" hidden="1">{"LBO Summary",#N/A,FALSE,"Summary";"Income Statement",#N/A,FALSE,"Model";"Cash Flow",#N/A,FALSE,"Model";"Balance Sheet",#N/A,FALSE,"Model";"Working Capital",#N/A,FALSE,"Model";"Pro Forma Balance Sheets",#N/A,FALSE,"PFBS";"Debt Balances",#N/A,FALSE,"Model";"Fee Schedules",#N/A,FALSE,"Model"}</definedName>
    <definedName name="neutrei" localSheetId="13" hidden="1">{"LBO Summary",#N/A,FALSE,"Summary"}</definedName>
    <definedName name="neutrei" hidden="1">{"LBO Summary",#N/A,FALSE,"Summary"}</definedName>
    <definedName name="new" localSheetId="13" hidden="1">{#N/A,#N/A,FALSE,"COP CONS SK";#N/A,#N/A,FALSE,"COP CONS RG";#N/A,#N/A,FALSE,"COP CONS SK BC";#N/A,#N/A,FALSE,"COP CONS RG BC";#N/A,#N/A,FALSE,"ALLIANCE SK";#N/A,#N/A,FALSE,"ALLIANCE RG";#N/A,#N/A,FALSE,"CPC SK";#N/A,#N/A,FALSE,"CPC RG"}</definedName>
    <definedName name="new" hidden="1">{#N/A,#N/A,FALSE,"COP CONS SK";#N/A,#N/A,FALSE,"COP CONS RG";#N/A,#N/A,FALSE,"COP CONS SK BC";#N/A,#N/A,FALSE,"COP CONS RG BC";#N/A,#N/A,FALSE,"ALLIANCE SK";#N/A,#N/A,FALSE,"ALLIANCE RG";#N/A,#N/A,FALSE,"CPC SK";#N/A,#N/A,FALSE,"CPC RG"}</definedName>
    <definedName name="newcin" localSheetId="13" hidden="1">{"assumptions",#N/A,FALSE,"Scenario 1";"valuation",#N/A,FALSE,"Scenario 1"}</definedName>
    <definedName name="newcin" hidden="1">{"assumptions",#N/A,FALSE,"Scenario 1";"valuation",#N/A,FALSE,"Scenario 1"}</definedName>
    <definedName name="newdoi" localSheetId="13" hidden="1">{"LBO Summary",#N/A,FALSE,"Summary";"Income Statement",#N/A,FALSE,"Model";"Cash Flow",#N/A,FALSE,"Model";"Balance Sheet",#N/A,FALSE,"Model";"Working Capital",#N/A,FALSE,"Model";"Pro Forma Balance Sheets",#N/A,FALSE,"PFBS";"Debt Balances",#N/A,FALSE,"Model";"Fee Schedules",#N/A,FALSE,"Model"}</definedName>
    <definedName name="newdoi" hidden="1">{"LBO Summary",#N/A,FALSE,"Summary";"Income Statement",#N/A,FALSE,"Model";"Cash Flow",#N/A,FALSE,"Model";"Balance Sheet",#N/A,FALSE,"Model";"Working Capital",#N/A,FALSE,"Model";"Pro Forma Balance Sheets",#N/A,FALSE,"PFBS";"Debt Balances",#N/A,FALSE,"Model";"Fee Schedules",#N/A,FALSE,"Model"}</definedName>
    <definedName name="newopt" localSheetId="13" hidden="1">{"Co1statements",#N/A,FALSE,"Cmpy1";"Co2statement",#N/A,FALSE,"Cmpy2";"co1pm",#N/A,FALSE,"Co1PM";"co2PM",#N/A,FALSE,"Co2PM";"value",#N/A,FALSE,"value";"opco",#N/A,FALSE,"NewSparkle";"adjusts",#N/A,FALSE,"Adjustments"}</definedName>
    <definedName name="newopt" hidden="1">{"Co1statements",#N/A,FALSE,"Cmpy1";"Co2statement",#N/A,FALSE,"Cmpy2";"co1pm",#N/A,FALSE,"Co1PM";"co2PM",#N/A,FALSE,"Co2PM";"value",#N/A,FALSE,"value";"opco",#N/A,FALSE,"NewSparkle";"adjusts",#N/A,FALSE,"Adjustments"}</definedName>
    <definedName name="newpa" localSheetId="13" hidden="1">{"LBO Summary",#N/A,FALSE,"Summary"}</definedName>
    <definedName name="newpa" hidden="1">{"LBO Summary",#N/A,FALSE,"Summary"}</definedName>
    <definedName name="newsa" localSheetId="13" hidden="1">{"LBO Summary",#N/A,FALSE,"Summary"}</definedName>
    <definedName name="newsa" hidden="1">{"LBO Summary",#N/A,FALSE,"Summary"}</definedName>
    <definedName name="newsap" localSheetId="13" hidden="1">{"LBO Summary",#N/A,FALSE,"Summary";"Income Statement",#N/A,FALSE,"Model";"Cash Flow",#N/A,FALSE,"Model";"Balance Sheet",#N/A,FALSE,"Model";"Working Capital",#N/A,FALSE,"Model";"Pro Forma Balance Sheets",#N/A,FALSE,"PFBS";"Debt Balances",#N/A,FALSE,"Model";"Fee Schedules",#N/A,FALSE,"Model"}</definedName>
    <definedName name="newsap" hidden="1">{"LBO Summary",#N/A,FALSE,"Summary";"Income Statement",#N/A,FALSE,"Model";"Cash Flow",#N/A,FALSE,"Model";"Balance Sheet",#N/A,FALSE,"Model";"Working Capital",#N/A,FALSE,"Model";"Pro Forma Balance Sheets",#N/A,FALSE,"PFBS";"Debt Balances",#N/A,FALSE,"Model";"Fee Schedules",#N/A,FALSE,"Model"}</definedName>
    <definedName name="newtest2" localSheetId="13"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newtest2"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newtest3" localSheetId="13"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newtest3"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newtrei" localSheetId="13" hidden="1">{"LBO Summary",#N/A,FALSE,"Summary"}</definedName>
    <definedName name="newtrei" hidden="1">{"LBO Summary",#N/A,FALSE,"Summary"}</definedName>
    <definedName name="nHTML" localSheetId="13" hidden="1">{"'Jan - March 2000'!$A$5:$J$46"}</definedName>
    <definedName name="nHTML" hidden="1">{"'Jan - March 2000'!$A$5:$J$46"}</definedName>
    <definedName name="nn" localSheetId="13" hidden="1">{#N/A,#N/A,FALSE,"PRJCTED QTRLY $'s"}</definedName>
    <definedName name="nn" hidden="1">{#N/A,#N/A,FALSE,"PRJCTED QTRLY $'s"}</definedName>
    <definedName name="nnn" localSheetId="13" hidden="1">{"Vic_FF_All",#N/A,FALSE,"Viceroy";"Vic_FF_Tech",#N/A,FALSE,"Viceroy";"Vic_FF_Pricing",#N/A,FALSE,"Viceroy";"Vic_FF_perMille",#N/A,FALSE,"Viceroy"}</definedName>
    <definedName name="nnn" hidden="1">{"Vic_FF_All",#N/A,FALSE,"Viceroy";"Vic_FF_Tech",#N/A,FALSE,"Viceroy";"Vic_FF_Pricing",#N/A,FALSE,"Viceroy";"Vic_FF_perMille",#N/A,FALSE,"Viceroy"}</definedName>
    <definedName name="NNNN" hidden="1">#REF!</definedName>
    <definedName name="nnnnn" localSheetId="13" hidden="1">{"Meas",#N/A,FALSE,"Tot Europe";"Red",#N/A,FALSE,"Tot Europe"}</definedName>
    <definedName name="nnnnn" hidden="1">{"Meas",#N/A,FALSE,"Tot Europe";"Red",#N/A,FALSE,"Tot Europe"}</definedName>
    <definedName name="No" localSheetId="13" hidden="1">{"frvgl_ag",#N/A,FALSE,"FRPRINT";"frvgl_domestic",#N/A,FALSE,"FRPRINT";"frvgl_int_sales",#N/A,FALSE,"FRPRINT"}</definedName>
    <definedName name="No" hidden="1">{"frvgl_ag",#N/A,FALSE,"FRPRINT";"frvgl_domestic",#N/A,FALSE,"FRPRINT";"frvgl_int_sales",#N/A,FALSE,"FRPRINT"}</definedName>
    <definedName name="nuovo" localSheetId="13" hidden="1">{"'listino'!$A$1:$D$55"}</definedName>
    <definedName name="nuovo" hidden="1">{"'listino'!$A$1:$D$55"}</definedName>
    <definedName name="nx" localSheetId="13" hidden="1">{"'Jan - March 2000'!$A$5:$J$46"}</definedName>
    <definedName name="nx" hidden="1">{"'Jan - March 2000'!$A$5:$J$46"}</definedName>
    <definedName name="o" localSheetId="13"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o"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okokokooooooooooooooooooooo" localSheetId="13" hidden="1">{"AS",#N/A,FALSE,"Dec_BS";"LIAB",#N/A,FALSE,"Dec_BS"}</definedName>
    <definedName name="okokokooooooooooooooooooooo" hidden="1">{"AS",#N/A,FALSE,"Dec_BS";"LIAB",#N/A,FALSE,"Dec_BS"}</definedName>
    <definedName name="OKRE" localSheetId="13" hidden="1">{"frvgl_ag",#N/A,FALSE,"FRPRINT";"frvgl_domestic",#N/A,FALSE,"FRPRINT";"frvgl_int_sales",#N/A,FALSE,"FRPRINT"}</definedName>
    <definedName name="OKRE" hidden="1">{"frvgl_ag",#N/A,FALSE,"FRPRINT";"frvgl_domestic",#N/A,FALSE,"FRPRINT";"frvgl_int_sales",#N/A,FALSE,"FRPRINT"}</definedName>
    <definedName name="oo" localSheetId="13" hidden="1">{"fleisch",#N/A,FALSE,"WG HK";"food",#N/A,FALSE,"WG HK";"hartwaren",#N/A,FALSE,"WG HK";"weichwaren",#N/A,FALSE,"WG HK"}</definedName>
    <definedName name="oo" hidden="1">{"fleisch",#N/A,FALSE,"WG HK";"food",#N/A,FALSE,"WG HK";"hartwaren",#N/A,FALSE,"WG HK";"weichwaren",#N/A,FALSE,"WG HK"}</definedName>
    <definedName name="ooooooo" localSheetId="13"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ooooooo"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oooooooooooo"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oooooooooooo"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oooooooooooooooooooo" localSheetId="13"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oooooooooooooooooooo"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opopop" localSheetId="13" hidden="1">{#N/A,#N/A,TRUE,"index";#N/A,#N/A,TRUE,"Summary";#N/A,#N/A,TRUE,"Continuing Business";#N/A,#N/A,TRUE,"Disposals";#N/A,#N/A,TRUE,"Acquisitions";#N/A,#N/A,TRUE,"Actual &amp; Plan Reconciliation"}</definedName>
    <definedName name="opopop" hidden="1">{#N/A,#N/A,TRUE,"index";#N/A,#N/A,TRUE,"Summary";#N/A,#N/A,TRUE,"Continuing Business";#N/A,#N/A,TRUE,"Disposals";#N/A,#N/A,TRUE,"Acquisitions";#N/A,#N/A,TRUE,"Actual &amp; Plan Reconciliation"}</definedName>
    <definedName name="opopop2" localSheetId="13" hidden="1">{#N/A,#N/A,TRUE,"index";#N/A,#N/A,TRUE,"Summary";#N/A,#N/A,TRUE,"Continuing Business";#N/A,#N/A,TRUE,"Disposals";#N/A,#N/A,TRUE,"Acquisitions";#N/A,#N/A,TRUE,"Actual &amp; Plan Reconciliation"}</definedName>
    <definedName name="opopop2" hidden="1">{#N/A,#N/A,TRUE,"index";#N/A,#N/A,TRUE,"Summary";#N/A,#N/A,TRUE,"Continuing Business";#N/A,#N/A,TRUE,"Disposals";#N/A,#N/A,TRUE,"Acquisitions";#N/A,#N/A,TRUE,"Actual &amp; Plan Reconciliation"}</definedName>
    <definedName name="OrderTable" hidden="1">#REF!</definedName>
    <definedName name="ParseAJE_AmountColumn" hidden="1">"AJE!$D:$D"</definedName>
    <definedName name="ParseAJE_DescrColumn" hidden="1">"BS!$H:$H"</definedName>
    <definedName name="ParseAJE_DescrColumn2" hidden="1">"PL!$F:$F"</definedName>
    <definedName name="ParseAJE_DestinationSheet" hidden="1">".Parsed AJE"</definedName>
    <definedName name="ParseAJE_IDColumn" hidden="1">"BS!$G:$G"</definedName>
    <definedName name="ParseAJE_IDColumn2" hidden="1">"PL!$E:$E"</definedName>
    <definedName name="ParseAJE_PLCatColumn" hidden="1">"AJE!$E:$E"</definedName>
    <definedName name="ParseAJE_SintColumn" hidden="1">"AJE!$A:$A"</definedName>
    <definedName name="ParseAJE_SpanColumn" hidden="1">"BS!$J:$J"</definedName>
    <definedName name="ParseAJE_SpanColumn2" hidden="1">"PL!$H:$H"</definedName>
    <definedName name="Pass" hidden="1">"ShowMe!"</definedName>
    <definedName name="PDO" localSheetId="13" hidden="1">{"'Summary'!$A$1:$J$46"}</definedName>
    <definedName name="PDO" hidden="1">{"'Summary'!$A$1:$J$46"}</definedName>
    <definedName name="PE" localSheetId="13" hidden="1">{#N/A,#N/A,FALSE,"Ventes V.P. V.U.";#N/A,#N/A,FALSE,"Les Concurences";#N/A,#N/A,FALSE,"DACIA"}</definedName>
    <definedName name="PE" hidden="1">{#N/A,#N/A,FALSE,"Ventes V.P. V.U.";#N/A,#N/A,FALSE,"Les Concurences";#N/A,#N/A,FALSE,"DACIA"}</definedName>
    <definedName name="PERF" localSheetId="13" hidden="1">{#N/A,#N/A,FALSE,"Ventes V.P. V.U.";#N/A,#N/A,FALSE,"Les Concurences";#N/A,#N/A,FALSE,"DACIA"}</definedName>
    <definedName name="PERF" hidden="1">{#N/A,#N/A,FALSE,"Ventes V.P. V.U.";#N/A,#N/A,FALSE,"Les Concurences";#N/A,#N/A,FALSE,"DACIA"}</definedName>
    <definedName name="performanta" localSheetId="13" hidden="1">{#N/A,#N/A,FALSE,"Data";#N/A,#N/A,FALSE,"KCost";#N/A,#N/A,FALSE,"FinPl";#N/A,#N/A,FALSE,"Sale-";#N/A,#N/A,FALSE,"Sale+";#N/A,#N/A,FALSE,"Cost-";#N/A,#N/A,FALSE,"Cost+";#N/A,#N/A,FALSE,"IncPr";#N/A,#N/A,FALSE,"WK";#N/A,#N/A,FALSE,"FRR";#N/A,#N/A,FALSE,"SAnFRR";#N/A,#N/A,FALSE,"P&amp;L";#N/A,#N/A,FALSE,"CF";#N/A,#N/A,FALSE,"BS";#N/A,#N/A,FALSE,"Ratio";#N/A,#N/A,FALSE,"Forex"}</definedName>
    <definedName name="performanta" hidden="1">{#N/A,#N/A,FALSE,"Data";#N/A,#N/A,FALSE,"KCost";#N/A,#N/A,FALSE,"FinPl";#N/A,#N/A,FALSE,"Sale-";#N/A,#N/A,FALSE,"Sale+";#N/A,#N/A,FALSE,"Cost-";#N/A,#N/A,FALSE,"Cost+";#N/A,#N/A,FALSE,"IncPr";#N/A,#N/A,FALSE,"WK";#N/A,#N/A,FALSE,"FRR";#N/A,#N/A,FALSE,"SAnFRR";#N/A,#N/A,FALSE,"P&amp;L";#N/A,#N/A,FALSE,"CF";#N/A,#N/A,FALSE,"BS";#N/A,#N/A,FALSE,"Ratio";#N/A,#N/A,FALSE,"Forex"}</definedName>
    <definedName name="PERIOD" hidden="1">#REF!</definedName>
    <definedName name="pHILIP" localSheetId="13" hidden="1">{"Inter_Business_Direct_Alloc (XNV)",#N/A,FALSE,"XNV";"Inter_Business_Indirect_Alloc (XNV)",#N/A,FALSE,"XNV";"Corporate_Services (XNV)",#N/A,FALSE,"XNV"}</definedName>
    <definedName name="pHILIP" hidden="1">{"Inter_Business_Direct_Alloc (XNV)",#N/A,FALSE,"XNV";"Inter_Business_Indirect_Alloc (XNV)",#N/A,FALSE,"XNV";"Corporate_Services (XNV)",#N/A,FALSE,"XNV"}</definedName>
    <definedName name="pHTML_Control" localSheetId="13" hidden="1">{"'Private Investments-Debt Like'!$A$5:$D$26"}</definedName>
    <definedName name="pHTML_Control" hidden="1">{"'Private Investments-Debt Like'!$A$5:$D$26"}</definedName>
    <definedName name="pohl12" localSheetId="13" hidden="1">{#N/A,#N/A,FALSE,"Inhalt";#N/A,#N/A,FALSE,"Kommentar";#N/A,#N/A,FALSE,"Ergebnisrechnung";#N/A,#N/A,FALSE,"Umsatz";#N/A,#N/A,FALSE,"Bilanz"}</definedName>
    <definedName name="pohl12" hidden="1">{#N/A,#N/A,FALSE,"Inhalt";#N/A,#N/A,FALSE,"Kommentar";#N/A,#N/A,FALSE,"Ergebnisrechnung";#N/A,#N/A,FALSE,"Umsatz";#N/A,#N/A,FALSE,"Bilanz"}</definedName>
    <definedName name="pohl13" localSheetId="13" hidden="1">{#N/A,#N/A,FALSE,"Inhalt";#N/A,#N/A,FALSE,"Kommentar";#N/A,#N/A,FALSE,"Ergebnisrechnung";#N/A,#N/A,FALSE,"Umsatz"}</definedName>
    <definedName name="pohl13" hidden="1">{#N/A,#N/A,FALSE,"Inhalt";#N/A,#N/A,FALSE,"Kommentar";#N/A,#N/A,FALSE,"Ergebnisrechnung";#N/A,#N/A,FALSE,"Umsatz"}</definedName>
    <definedName name="pohl14" localSheetId="13" hidden="1">{#N/A,#N/A,FALSE,"Inhalt";#N/A,#N/A,FALSE,"Kommentar";#N/A,#N/A,FALSE,"Ergebnisrechnung";#N/A,#N/A,FALSE,"Bilanz";#N/A,#N/A,FALSE,"Kennzahlen ";#N/A,#N/A,FALSE,"Umsatz";#N/A,#N/A,FALSE,"Absatz";#N/A,#N/A,FALSE,"Preise";#N/A,#N/A,FALSE,"Fritsch-Ergebnisrechnung";#N/A,#N/A,FALSE,"Fritsch-Bilanz";#N/A,#N/A,FALSE,"Fritsch-Absatz";#N/A,#N/A,FALSE,"Fritsch-Umsatz ";#N/A,#N/A,FALSE,"Fritsch-Preise "}</definedName>
    <definedName name="pohl14" hidden="1">{#N/A,#N/A,FALSE,"Inhalt";#N/A,#N/A,FALSE,"Kommentar";#N/A,#N/A,FALSE,"Ergebnisrechnung";#N/A,#N/A,FALSE,"Bilanz";#N/A,#N/A,FALSE,"Kennzahlen ";#N/A,#N/A,FALSE,"Umsatz";#N/A,#N/A,FALSE,"Absatz";#N/A,#N/A,FALSE,"Preise";#N/A,#N/A,FALSE,"Fritsch-Ergebnisrechnung";#N/A,#N/A,FALSE,"Fritsch-Bilanz";#N/A,#N/A,FALSE,"Fritsch-Absatz";#N/A,#N/A,FALSE,"Fritsch-Umsatz ";#N/A,#N/A,FALSE,"Fritsch-Preise "}</definedName>
    <definedName name="pohl15" localSheetId="13" hidden="1">{#N/A,#N/A,FALSE,"Inhalt";#N/A,#N/A,FALSE,"Kommentar";#N/A,#N/A,FALSE,"Ergebnisrechnung";#N/A,#N/A,FALSE,"Umsatz";#N/A,#N/A,FALSE,"Absatz";#N/A,#N/A,FALSE,"Preise";#N/A,#N/A,FALSE,"DB absolut";#N/A,#N/A,FALSE,"DB je Einheit";#N/A,#N/A,FALSE,"Kennzahlen";#N/A,#N/A,FALSE,"Bilanz";#N/A,#N/A,FALSE,"Nettoschuldenstand";#N/A,#N/A,FALSE,"Bestandsänderung";#N/A,#N/A,FALSE,"Investitionen";#N/A,#N/A,FALSE,"Konzernintern"}</definedName>
    <definedName name="pohl15" hidden="1">{#N/A,#N/A,FALSE,"Inhalt";#N/A,#N/A,FALSE,"Kommentar";#N/A,#N/A,FALSE,"Ergebnisrechnung";#N/A,#N/A,FALSE,"Umsatz";#N/A,#N/A,FALSE,"Absatz";#N/A,#N/A,FALSE,"Preise";#N/A,#N/A,FALSE,"DB absolut";#N/A,#N/A,FALSE,"DB je Einheit";#N/A,#N/A,FALSE,"Kennzahlen";#N/A,#N/A,FALSE,"Bilanz";#N/A,#N/A,FALSE,"Nettoschuldenstand";#N/A,#N/A,FALSE,"Bestandsänderung";#N/A,#N/A,FALSE,"Investitionen";#N/A,#N/A,FALSE,"Konzernintern"}</definedName>
    <definedName name="pohl16" localSheetId="13" hidden="1">{#N/A,#N/A,FALSE,"Inhalt";#N/A,#N/A,FALSE,"Kommentar";#N/A,#N/A,FALSE,"Ergebnisrechnung";#N/A,#N/A,FALSE,"Bilanz";#N/A,#N/A,FALSE,"Umsatz";#N/A,#N/A,FALSE,"Absatz";#N/A,#N/A,FALSE,"Preise";#N/A,#N/A,FALSE,"DB absolut";#N/A,#N/A,FALSE,"DB2 je SGB";#N/A,#N/A,FALSE,"Kennzahlen";#N/A,#N/A,FALSE,"Investitionen"}</definedName>
    <definedName name="pohl16" hidden="1">{#N/A,#N/A,FALSE,"Inhalt";#N/A,#N/A,FALSE,"Kommentar";#N/A,#N/A,FALSE,"Ergebnisrechnung";#N/A,#N/A,FALSE,"Bilanz";#N/A,#N/A,FALSE,"Umsatz";#N/A,#N/A,FALSE,"Absatz";#N/A,#N/A,FALSE,"Preise";#N/A,#N/A,FALSE,"DB absolut";#N/A,#N/A,FALSE,"DB2 je SGB";#N/A,#N/A,FALSE,"Kennzahlen";#N/A,#N/A,FALSE,"Investitionen"}</definedName>
    <definedName name="pohl9" localSheetId="13" hidden="1">{#N/A,#N/A,FALSE,"Aktiva";#N/A,#N/A,FALSE,"Passiva";#N/A,#N/A,FALSE,"Gewinn-und Verlustrechnung";#N/A,#N/A,FALSE,"Anlagenspiegel";#N/A,#N/A,FALSE,"Rückstellungsspiegel";#N/A,#N/A,FALSE,"121110 Bet.d.Vollkonsol.kr.";#N/A,#N/A,FALSE,"121120 Sonst.Ant.verb.Untern.";#N/A,#N/A,FALSE,"121130 Sonst.Bet. 20-50%";#N/A,#N/A,FALSE,"121140 Sonst.Beteilig. &lt;20%";#N/A,#N/A,FALSE,"121310 Ausleihungen verb. Unt.";#N/A,#N/A,FALSE,"121330 Ausleih.an sonst.Beteil.";#N/A,#N/A,FALSE,"Sonstige Ausleihungen";#N/A,#N/A,FALSE,"Sonst. Forderungen ";#N/A,#N/A,FALSE,"Pauschalwertberichtigung";#N/A,#N/A,FALSE,"Einzelwertberichtigung";#N/A,#N/A,FALSE,"Sonst. Rückstellungen";#N/A,#N/A,FALSE,"Steuerverbindlichkeiten";#N/A,#N/A,FALSE,"Sonstige Verbindlichkeiten";#N/A,#N/A,FALSE,"Schuldenkonsolidierung";#N/A,#N/A,FALSE,"Aufw.-Ertrags Konsolidierung";#N/A,#N/A,FALSE,"Haftungsverhältnisse";#N/A,#N/A,FALSE,"finanzielle Verpflichtungen";#N/A,#N/A,FALSE,"Umsatz";#N/A,#N/A,FALSE,"Absatz";#N/A,#N/A,FALSE,"Personal";#N/A,#N/A,FALSE,"Abstimmungen m. Anlagenspiegel"}</definedName>
    <definedName name="pohl9" hidden="1">{#N/A,#N/A,FALSE,"Aktiva";#N/A,#N/A,FALSE,"Passiva";#N/A,#N/A,FALSE,"Gewinn-und Verlustrechnung";#N/A,#N/A,FALSE,"Anlagenspiegel";#N/A,#N/A,FALSE,"Rückstellungsspiegel";#N/A,#N/A,FALSE,"121110 Bet.d.Vollkonsol.kr.";#N/A,#N/A,FALSE,"121120 Sonst.Ant.verb.Untern.";#N/A,#N/A,FALSE,"121130 Sonst.Bet. 20-50%";#N/A,#N/A,FALSE,"121140 Sonst.Beteilig. &lt;20%";#N/A,#N/A,FALSE,"121310 Ausleihungen verb. Unt.";#N/A,#N/A,FALSE,"121330 Ausleih.an sonst.Beteil.";#N/A,#N/A,FALSE,"Sonstige Ausleihungen";#N/A,#N/A,FALSE,"Sonst. Forderungen ";#N/A,#N/A,FALSE,"Pauschalwertberichtigung";#N/A,#N/A,FALSE,"Einzelwertberichtigung";#N/A,#N/A,FALSE,"Sonst. Rückstellungen";#N/A,#N/A,FALSE,"Steuerverbindlichkeiten";#N/A,#N/A,FALSE,"Sonstige Verbindlichkeiten";#N/A,#N/A,FALSE,"Schuldenkonsolidierung";#N/A,#N/A,FALSE,"Aufw.-Ertrags Konsolidierung";#N/A,#N/A,FALSE,"Haftungsverhältnisse";#N/A,#N/A,FALSE,"finanzielle Verpflichtungen";#N/A,#N/A,FALSE,"Umsatz";#N/A,#N/A,FALSE,"Absatz";#N/A,#N/A,FALSE,"Personal";#N/A,#N/A,FALSE,"Abstimmungen m. Anlagenspiegel"}</definedName>
    <definedName name="Pohledávky" localSheetId="13" hidden="1">{#N/A,#N/A,FALSE,"Inhalt";#N/A,#N/A,FALSE,"Kommentar";#N/A,#N/A,FALSE,"Ergebnisrechnung";#N/A,#N/A,FALSE,"Bilanz";#N/A,#N/A,FALSE,"Absatz";#N/A,#N/A,FALSE,"Umsatz";#N/A,#N/A,FALSE,"Preise";#N/A,#N/A,FALSE,"Kennzahlen"}</definedName>
    <definedName name="Pohledávky" hidden="1">{#N/A,#N/A,FALSE,"Inhalt";#N/A,#N/A,FALSE,"Kommentar";#N/A,#N/A,FALSE,"Ergebnisrechnung";#N/A,#N/A,FALSE,"Bilanz";#N/A,#N/A,FALSE,"Absatz";#N/A,#N/A,FALSE,"Umsatz";#N/A,#N/A,FALSE,"Preise";#N/A,#N/A,FALSE,"Kennzahlen"}</definedName>
    <definedName name="pok" localSheetId="13" hidden="1">{#N/A,#N/A,TRUE,"Title Page";#N/A,#N/A,TRUE,"Page 2 Radical";#N/A,#N/A,TRUE,"Page 1 Radical";#N/A,#N/A,TRUE,"Page 1.1 Radical";#N/A,#N/A,TRUE,"Page 3 Radical";#N/A,#N/A,TRUE,"Page 4 Radical"}</definedName>
    <definedName name="pok" hidden="1">{#N/A,#N/A,TRUE,"Title Page";#N/A,#N/A,TRUE,"Page 2 Radical";#N/A,#N/A,TRUE,"Page 1 Radical";#N/A,#N/A,TRUE,"Page 1.1 Radical";#N/A,#N/A,TRUE,"Page 3 Radical";#N/A,#N/A,TRUE,"Page 4 Radical"}</definedName>
    <definedName name="pp" localSheetId="13" hidden="1">{"fleisch",#N/A,FALSE,"WG HK";"food",#N/A,FALSE,"WG HK";"hartwaren",#N/A,FALSE,"WG HK";"weichwaren",#N/A,FALSE,"WG HK"}</definedName>
    <definedName name="pp" hidden="1">{"fleisch",#N/A,FALSE,"WG HK";"food",#N/A,FALSE,"WG HK";"hartwaren",#N/A,FALSE,"WG HK";"weichwaren",#N/A,FALSE,"WG HK"}</definedName>
    <definedName name="pplpl" localSheetId="13" hidden="1">{"Hw_All",#N/A,FALSE,"Hollywood FF";"HwFF_Tech",#N/A,FALSE,"Hollywood FF";"HwFF_PerMille",#N/A,FALSE,"Hollywood FF";"HwFF_Pricing",#N/A,FALSE,"Hollywood FF"}</definedName>
    <definedName name="pplpl" hidden="1">{"Hw_All",#N/A,FALSE,"Hollywood FF";"HwFF_Tech",#N/A,FALSE,"Hollywood FF";"HwFF_PerMille",#N/A,FALSE,"Hollywood FF";"HwFF_Pricing",#N/A,FALSE,"Hollywood FF"}</definedName>
    <definedName name="ppp" localSheetId="13" hidden="1">{"view02",#N/A,TRUE,"02";"view03",#N/A,TRUE,"03"}</definedName>
    <definedName name="ppp" hidden="1">{"view02",#N/A,TRUE,"02";"view03",#N/A,TRUE,"03"}</definedName>
    <definedName name="pppppp" localSheetId="13"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pppppp"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pppppppppppppp" localSheetId="13"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pppppppppppppp"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ppppppppppppppppppppppp" localSheetId="13" hidden="1">{#N/A,#N/A,FALSE,"$ ACS";#N/A,#N/A,FALSE,"$ P&amp;L";#N/A,#N/A,FALSE,"$ BS";#N/A,#N/A,FALSE,"$ CF"}</definedName>
    <definedName name="ppppppppppppppppppppppp" hidden="1">{#N/A,#N/A,FALSE,"$ ACS";#N/A,#N/A,FALSE,"$ P&amp;L";#N/A,#N/A,FALSE,"$ BS";#N/A,#N/A,FALSE,"$ CF"}</definedName>
    <definedName name="ppppppppppppppppppppppppppp" hidden="1">#REF!</definedName>
    <definedName name="pppppppppppppppppppppppppppp" localSheetId="13" hidden="1">{"Tages_D",#N/A,FALSE,"Tagesbericht";"Tages_PL",#N/A,FALSE,"Tagesbericht"}</definedName>
    <definedName name="pppppppppppppppppppppppppppp" hidden="1">{"Tages_D",#N/A,FALSE,"Tagesbericht";"Tages_PL",#N/A,FALSE,"Tagesbericht"}</definedName>
    <definedName name="praf" localSheetId="13" hidden="1">{#N/A,#N/A,FALSE,"Ventes V.P. V.U.";#N/A,#N/A,FALSE,"Les Concurences";#N/A,#N/A,FALSE,"DACIA"}</definedName>
    <definedName name="praf" hidden="1">{#N/A,#N/A,FALSE,"Ventes V.P. V.U.";#N/A,#N/A,FALSE,"Les Concurences";#N/A,#N/A,FALSE,"DACIA"}</definedName>
    <definedName name="ProdForm" hidden="1">#REF!</definedName>
    <definedName name="Product" hidden="1">#REF!</definedName>
    <definedName name="provision" localSheetId="13"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provision"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PUB_UserID" hidden="1">"MAYERX"</definedName>
    <definedName name="pwrn.all" localSheetId="13" hidden="1">{#N/A,#N/A,FALSE,"summary";#N/A,#N/A,FALSE,"exhibit";#N/A,#N/A,FALSE,"bs";#N/A,#N/A,FALSE,"m1a";#N/A,#N/A,FALSE,"is";#N/A,#N/A,FALSE,"m3 sales";#N/A,#N/A,FALSE,"m4";#N/A,#N/A,FALSE,"m5";#N/A,#N/A,FALSE,"m6";#N/A,#N/A,FALSE,"m7";#N/A,#N/A,FALSE,"m8";#N/A,#N/A,FALSE,"m9";#N/A,#N/A,FALSE,"m10";#N/A,#N/A,FALSE,"m14";#N/A,#N/A,FALSE,"q15";#N/A,#N/A,FALSE,"q16";#N/A,#N/A,FALSE,"q17";#N/A,#N/A,FALSE,"q18"}</definedName>
    <definedName name="pwrn.all" hidden="1">{#N/A,#N/A,FALSE,"summary";#N/A,#N/A,FALSE,"exhibit";#N/A,#N/A,FALSE,"bs";#N/A,#N/A,FALSE,"m1a";#N/A,#N/A,FALSE,"is";#N/A,#N/A,FALSE,"m3 sales";#N/A,#N/A,FALSE,"m4";#N/A,#N/A,FALSE,"m5";#N/A,#N/A,FALSE,"m6";#N/A,#N/A,FALSE,"m7";#N/A,#N/A,FALSE,"m8";#N/A,#N/A,FALSE,"m9";#N/A,#N/A,FALSE,"m10";#N/A,#N/A,FALSE,"m14";#N/A,#N/A,FALSE,"q15";#N/A,#N/A,FALSE,"q16";#N/A,#N/A,FALSE,"q17";#N/A,#N/A,FALSE,"q18"}</definedName>
    <definedName name="pwrn.Business._.Lines" localSheetId="13"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pwrn.Business._.Lines"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pwrn.Commission._.Subs." localSheetId="13" hidden="1">{"Quarterly",#N/A,FALSE,"Belgium";"Quarterly",#N/A,FALSE,"France";"Quarterly",#N/A,FALSE,"Germany";"Quarterly",#N/A,FALSE,"Italy";"Quarterly",#N/A,FALSE,"UK"}</definedName>
    <definedName name="pwrn.Commission._.Subs." hidden="1">{"Quarterly",#N/A,FALSE,"Belgium";"Quarterly",#N/A,FALSE,"France";"Quarterly",#N/A,FALSE,"Germany";"Quarterly",#N/A,FALSE,"Italy";"Quarterly",#N/A,FALSE,"UK"}</definedName>
    <definedName name="pwrn.LOB" localSheetId="13" hidden="1">{#N/A,#N/A,FALSE,"Line of Business";#N/A,#N/A,FALSE,"Line of Business YTD";#N/A,#N/A,FALSE,"Line of Business Forecast"}</definedName>
    <definedName name="pwrn.LOB" hidden="1">{#N/A,#N/A,FALSE,"Line of Business";#N/A,#N/A,FALSE,"Line of Business YTD";#N/A,#N/A,FALSE,"Line of Business Forecast"}</definedName>
    <definedName name="pwrn.Pan._.Europe" localSheetId="13" hidden="1">{#N/A,#N/A,FALSE,"Pan Europe Belgium";#N/A,#N/A,FALSE,"Pan Europe France";#N/A,#N/A,FALSE,"Pan Europe Germany";#N/A,#N/A,FALSE,"Pan Europe Italy";#N/A,#N/A,FALSE,"Pan Europe Sweden";#N/A,#N/A,FALSE,"Pan Europe UK"}</definedName>
    <definedName name="pwrn.Pan._.Europe" hidden="1">{#N/A,#N/A,FALSE,"Pan Europe Belgium";#N/A,#N/A,FALSE,"Pan Europe France";#N/A,#N/A,FALSE,"Pan Europe Germany";#N/A,#N/A,FALSE,"Pan Europe Italy";#N/A,#N/A,FALSE,"Pan Europe Sweden";#N/A,#N/A,FALSE,"Pan Europe UK"}</definedName>
    <definedName name="pwrn.Planning." localSheetId="13" hidden="1">{#N/A,#N/A,FALSE,"Default Data";#N/A,#N/A,FALSE,"25% case";#N/A,#N/A,FALSE,"99 Tax Model";#N/A,#N/A,FALSE,"ROY CALCS";#N/A,#N/A,FALSE,"Acquisition Royalty";#N/A,#N/A,FALSE,"Cisco FSC"}</definedName>
    <definedName name="pwrn.Planning." hidden="1">{#N/A,#N/A,FALSE,"Default Data";#N/A,#N/A,FALSE,"25% case";#N/A,#N/A,FALSE,"99 Tax Model";#N/A,#N/A,FALSE,"ROY CALCS";#N/A,#N/A,FALSE,"Acquisition Royalty";#N/A,#N/A,FALSE,"Cisco FSC"}</definedName>
    <definedName name="pwrn.Planning._.PL" localSheetId="13" hidden="1">{#N/A,#N/A,FALSE,"EOC";#N/A,#N/A,FALSE,"Distributor";#N/A,#N/A,FALSE,"Manufacturing";#N/A,#N/A,FALSE,"Service"}</definedName>
    <definedName name="pwrn.Planning._.PL" hidden="1">{#N/A,#N/A,FALSE,"EOC";#N/A,#N/A,FALSE,"Distributor";#N/A,#N/A,FALSE,"Manufacturing";#N/A,#N/A,FALSE,"Service"}</definedName>
    <definedName name="pwrn.Subs" localSheetId="13"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pwrn.Subs"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pwrn.Y" localSheetId="13" hidden="1">{#N/A,#N/A,FALSE,"EOC YTD ACTUAL";#N/A,#N/A,FALSE,"Distributor YTD Actual";#N/A,#N/A,FALSE,"Manufacturing YTD Actual";#N/A,#N/A,FALSE,"Service YTD Actual"}</definedName>
    <definedName name="pwrn.Y" hidden="1">{#N/A,#N/A,FALSE,"EOC YTD ACTUAL";#N/A,#N/A,FALSE,"Distributor YTD Actual";#N/A,#N/A,FALSE,"Manufacturing YTD Actual";#N/A,#N/A,FALSE,"Service YTD Actual"}</definedName>
    <definedName name="pwrn.YTD._.Reporting." localSheetId="13" hidden="1">{#N/A,#N/A,FALSE,"EOC YTD ACTUAL";#N/A,#N/A,FALSE,"Distributor YTD Actual";#N/A,#N/A,FALSE,"Manufacturing YTD Actual";#N/A,#N/A,FALSE,"Service YTD Actual"}</definedName>
    <definedName name="pwrn.YTD._.Reporting." hidden="1">{#N/A,#N/A,FALSE,"EOC YTD ACTUAL";#N/A,#N/A,FALSE,"Distributor YTD Actual";#N/A,#N/A,FALSE,"Manufacturing YTD Actual";#N/A,#N/A,FALSE,"Service YTD Actual"}</definedName>
    <definedName name="q" localSheetId="13" hidden="1">{#N/A,#N/A,FALSE,"Completion of MBudget"}</definedName>
    <definedName name="q" hidden="1">{#N/A,#N/A,FALSE,"Completion of MBudget"}</definedName>
    <definedName name="qdwsdds" hidden="1">#REF!</definedName>
    <definedName name="qer" localSheetId="13" hidden="1">{"mgmt forecast",#N/A,FALSE,"Mgmt Forecast";"dcf table",#N/A,FALSE,"Mgmt Forecast";"sensitivity",#N/A,FALSE,"Mgmt Forecast";"table inputs",#N/A,FALSE,"Mgmt Forecast";"calculations",#N/A,FALSE,"Mgmt Forecast"}</definedName>
    <definedName name="qer" hidden="1">{"mgmt forecast",#N/A,FALSE,"Mgmt Forecast";"dcf table",#N/A,FALSE,"Mgmt Forecast";"sensitivity",#N/A,FALSE,"Mgmt Forecast";"table inputs",#N/A,FALSE,"Mgmt Forecast";"calculations",#N/A,FALSE,"Mgmt Forecast"}</definedName>
    <definedName name="QIYTD" localSheetId="13" hidden="1">{#N/A,#N/A,TRUE,"index";#N/A,#N/A,TRUE,"Summary";#N/A,#N/A,TRUE,"Continuing Business";#N/A,#N/A,TRUE,"Disposals";#N/A,#N/A,TRUE,"Acquisitions";#N/A,#N/A,TRUE,"Actual &amp; Plan Reconciliation"}</definedName>
    <definedName name="QIYTD" hidden="1">{#N/A,#N/A,TRUE,"index";#N/A,#N/A,TRUE,"Summary";#N/A,#N/A,TRUE,"Continuing Business";#N/A,#N/A,TRUE,"Disposals";#N/A,#N/A,TRUE,"Acquisitions";#N/A,#N/A,TRUE,"Actual &amp; Plan Reconciliation"}</definedName>
    <definedName name="QQ" localSheetId="13" hidden="1">{#N/A,#N/A,FALSE,"Aging Summary";#N/A,#N/A,FALSE,"Ratio Analysis";#N/A,#N/A,FALSE,"Test 120 Day Accts";#N/A,#N/A,FALSE,"Tickmarks"}</definedName>
    <definedName name="QQ" hidden="1">{#N/A,#N/A,FALSE,"Aging Summary";#N/A,#N/A,FALSE,"Ratio Analysis";#N/A,#N/A,FALSE,"Test 120 Day Accts";#N/A,#N/A,FALSE,"Tickmarks"}</definedName>
    <definedName name="qqq" localSheetId="13" hidden="1">{"vi1",#N/A,FALSE,"Financial Statements";"vi2",#N/A,FALSE,"Financial Statements";#N/A,#N/A,FALSE,"DCF"}</definedName>
    <definedName name="qqq" hidden="1">{"vi1",#N/A,FALSE,"Financial Statements";"vi2",#N/A,FALSE,"Financial Statements";#N/A,#N/A,FALSE,"DCF"}</definedName>
    <definedName name="qqqq" localSheetId="13" hidden="1">{"AS",#N/A,FALSE,"Dec_BS";"LIAB",#N/A,FALSE,"Dec_BS"}</definedName>
    <definedName name="qqqq" hidden="1">{"AS",#N/A,FALSE,"Dec_BS";"LIAB",#N/A,FALSE,"Dec_BS"}</definedName>
    <definedName name="qqqqqq" localSheetId="13" hidden="1">{"Meas",#N/A,FALSE,"Tot Europe";"Red",#N/A,FALSE,"Tot Europe"}</definedName>
    <definedName name="qqqqqq" hidden="1">{"Meas",#N/A,FALSE,"Tot Europe";"Red",#N/A,FALSE,"Tot Europe"}</definedName>
    <definedName name="qqqqqqqqqqq"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qqqqqqqqqqq"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QQQQQQQQQQQQ" localSheetId="13" hidden="1">{#N/A,#N/A,FALSE,"Aging Summary";#N/A,#N/A,FALSE,"Ratio Analysis";#N/A,#N/A,FALSE,"Test 120 Day Accts";#N/A,#N/A,FALSE,"Tickmarks"}</definedName>
    <definedName name="QQQQQQQQQQQQ" hidden="1">{#N/A,#N/A,FALSE,"Aging Summary";#N/A,#N/A,FALSE,"Ratio Analysis";#N/A,#N/A,FALSE,"Test 120 Day Accts";#N/A,#N/A,FALSE,"Tickmarks"}</definedName>
    <definedName name="qqqqqqqqqqqqqqqq" localSheetId="13" hidden="1">{#N/A,#N/A,FALSE,"Aging Summary";#N/A,#N/A,FALSE,"Ratio Analysis";#N/A,#N/A,FALSE,"Test 120 Day Accts";#N/A,#N/A,FALSE,"Tickmarks"}</definedName>
    <definedName name="qqqqqqqqqqqqqqqq" hidden="1">{#N/A,#N/A,FALSE,"Aging Summary";#N/A,#N/A,FALSE,"Ratio Analysis";#N/A,#N/A,FALSE,"Test 120 Day Accts";#N/A,#N/A,FALSE,"Tickmarks"}</definedName>
    <definedName name="qqqqqqqqqqqqqqqqq" localSheetId="13" hidden="1">{#N/A,#N/A,FALSE,"Aging Summary";#N/A,#N/A,FALSE,"Ratio Analysis";#N/A,#N/A,FALSE,"Test 120 Day Accts";#N/A,#N/A,FALSE,"Tickmarks"}</definedName>
    <definedName name="qqqqqqqqqqqqqqqqq" hidden="1">{#N/A,#N/A,FALSE,"Aging Summary";#N/A,#N/A,FALSE,"Ratio Analysis";#N/A,#N/A,FALSE,"Test 120 Day Accts";#N/A,#N/A,FALSE,"Tickmarks"}</definedName>
    <definedName name="qqwe" localSheetId="13" hidden="1">{#N/A,#N/A,FALSE,"Completion of MBudget"}</definedName>
    <definedName name="qqwe" hidden="1">{#N/A,#N/A,FALSE,"Completion of MBudget"}</definedName>
    <definedName name="QUERY1.keep_password" hidden="1">TRUE</definedName>
    <definedName name="QUERY1.query_connection" localSheetId="13" hidden="1">{"DRIVER={SQL Server};SERVER=sqltoma;UID=Kostal;PWD=sqlsql;APP=Microsoft® Query;WSID=KOUBAS;DATABASE=master"}</definedName>
    <definedName name="QUERY1.query_connection" hidden="1">{"DRIVER={SQL Server};SERVER=sqltoma;UID=Kostal;PWD=sqlsql;APP=Microsoft® Query;WSID=KOUBAS;DATABASE=master"}</definedName>
    <definedName name="QUERY1.query_definition" localSheetId="13" hidden="1">{"SELECT vse.c_vyrobek, vse.n_vyrobek, vse.c_verze, vse.c_linka, vse.n_linka, vse.c_obdobi, vse.n_obdobi, vse.dat_k, vse.c_surov, vse.n_surov, vse.nak_j, vse.skl_j, vse.c_skad, vse.t_spotreb, vse.platno";"st_x000D_
FROM Vyroba.dbo.vse vse_x000D_
WHERE (datalength(ltrim(rtrim(c_vyrobek)))&lt;6) AND (vse.platnost='1') AND (CONVERT(NUMERIC(10,0),vse.c_vyrobek)&gt;40000)"}</definedName>
    <definedName name="QUERY1.query_definition" hidden="1">{"SELECT vse.c_vyrobek, vse.n_vyrobek, vse.c_verze, vse.c_linka, vse.n_linka, vse.c_obdobi, vse.n_obdobi, vse.dat_k, vse.c_surov, vse.n_surov, vse.nak_j, vse.skl_j, vse.c_skad, vse.t_spotreb, vse.platno";"st_x000D_
FROM Vyroba.dbo.vse vse_x000D_
WHERE (datalength(ltrim(rtrim(c_vyrobek)))&lt;6) AND (vse.platnost='1') AND (CONVERT(NUMERIC(10,0),vse.c_vyrobek)&gt;40000)"}</definedName>
    <definedName name="QUERY1.query_options" localSheetId="13" hidden="1">{TRUE;FALSE}</definedName>
    <definedName name="QUERY1.query_options" hidden="1">{TRUE;FALSE}</definedName>
    <definedName name="QUERY1.query_statement" localSheetId="13" hidden="1">{"SELECT vse.c_vyrobek, vse.n_vyrobek, vse.c_verze, vse.c_linka, vse.n_linka, vse.c_obdobi, vse.n_obdobi, vse.dat_k, vse.c_surov, vse.n_surov, vse.nak_j, vse.skl_j, vse.c_skad, vse.t_spotreb, vse.platno";"st_x000D_
FROM Vyroba.dbo.vse vse_x000D_
WHERE (datalength(ltrim(rtrim(c_vyrobek)))&lt;6) AND (vse.platnost='1') AND (CONVERT(NUMERIC(10,0),vse.c_vyrobek)&gt;40000)"}</definedName>
    <definedName name="QUERY1.query_statement" hidden="1">{"SELECT vse.c_vyrobek, vse.n_vyrobek, vse.c_verze, vse.c_linka, vse.n_linka, vse.c_obdobi, vse.n_obdobi, vse.dat_k, vse.c_surov, vse.n_surov, vse.nak_j, vse.skl_j, vse.c_skad, vse.t_spotreb, vse.platno";"st_x000D_
FROM Vyroba.dbo.vse vse_x000D_
WHERE (datalength(ltrim(rtrim(c_vyrobek)))&lt;6) AND (vse.platnost='1') AND (CONVERT(NUMERIC(10,0),vse.c_vyrobek)&gt;40000)"}</definedName>
    <definedName name="QUERY1.user_name" hidden="1">"Kostal"</definedName>
    <definedName name="QVG" localSheetId="13" hidden="1">{#N/A,#N/A,FALSE,"Ventes V.P. V.U.";#N/A,#N/A,FALSE,"Les Concurences";#N/A,#N/A,FALSE,"DACIA"}</definedName>
    <definedName name="QVG" hidden="1">{#N/A,#N/A,FALSE,"Ventes V.P. V.U.";#N/A,#N/A,FALSE,"Les Concurences";#N/A,#N/A,FALSE,"DACIA"}</definedName>
    <definedName name="qwef" localSheetId="13"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qwef"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qwefdfvd" localSheetId="13" hidden="1">{"BalSht_Report",#N/A,FALSE,"Legal Entity Bal Sht";"BalSht_Report",#N/A,FALSE,"Lyon_Corp Bal Sht";"BalSht_Report",#N/A,FALSE,"Fabrics Bal Sht";"BalSht_Report",#N/A,FALSE,"Prepreg Bal Sht";"AR_Monthly",#N/A,FALSE,"Legal Entity AR";"AR_Monthly",#N/A,FALSE,"Fabrics AR";"AR_Monthly",#N/A,FALSE,"Prepreg AR";"PPE_Report",#N/A,FALSE,"Legal Entity PP&amp;E";"PPE_Report",#N/A,FALSE,"Fabrics PP&amp;E";"PPE_Report",#N/A,FALSE,"Prepreg PP&amp;E";"INV_Report",#N/A,FALSE,"Legal Entity Inventory";"INV_Report",#N/A,FALSE,"Fabrics Inventory";"INV_Report",#N/A,FALSE,"Prepreg Inventory";"WC_Report",#N/A,FALSE,"Legal Entity WC Reserves";"WC_Report",#N/A,FALSE,"Fabrics WC Reserves";"WC_Report",#N/A,FALSE,"Prepreg WC Reserves";"RESTR_byMonth",#N/A,FALSE,"Restr. Detail";"DEBT_Report",#N/A,FALSE,"Debt";"CF_Report",#N/A,FALSE,"Legal Entity Cashflow";"CF_Report",#N/A,FALSE,"Lyon_Corp Cashflow";"CF_Report",#N/A,FALSE,"Fabrics Cashflow";"CF_Report",#N/A,FALSE,"Prepreg Cashflow";"IS_Report",#N/A,FALSE,"Legal Entity Inc Stmt";"IS_Report",#N/A,FALSE,"Lyon_Corp Inc Stmt";"IS_Report",#N/A,FALSE,"Fabrics Total Inc Stmt";"IS_prod",#N/A,FALSE,"Fabrics Total Inc Stmt";"IS_Report",#N/A,FALSE,"Architectural";"IS_Report",#N/A,FALSE,"Reinforcement for Composites";"IS_Report",#N/A,FALSE,"Electrical";"IS_Report",#N/A,FALSE,"Ballistics";"IS_Report",#N/A,FALSE,"Protection";"IS_Report",#N/A,FALSE,"General Industrial";"IS_Report",#N/A,FALSE,"Total Prepreg Inc Stmt";"IC_AR",#N/A,FALSE,"Intercompany";"IC_AP",#N/A,FALSE,"Intercompany";"IC_DropShip",#N/A,FALSE,"Intercompany";"IC_Intermed",#N/A,FALSE,"Intercompany";"IC_Invtran",#N/A,FALSE,"Intercompany";"hdcount_actual",#N/A,FALSE,"Headcount";"TopSales",#N/A,FALSE,"TopSales"}</definedName>
    <definedName name="qwefdfvd" hidden="1">{"BalSht_Report",#N/A,FALSE,"Legal Entity Bal Sht";"BalSht_Report",#N/A,FALSE,"Lyon_Corp Bal Sht";"BalSht_Report",#N/A,FALSE,"Fabrics Bal Sht";"BalSht_Report",#N/A,FALSE,"Prepreg Bal Sht";"AR_Monthly",#N/A,FALSE,"Legal Entity AR";"AR_Monthly",#N/A,FALSE,"Fabrics AR";"AR_Monthly",#N/A,FALSE,"Prepreg AR";"PPE_Report",#N/A,FALSE,"Legal Entity PP&amp;E";"PPE_Report",#N/A,FALSE,"Fabrics PP&amp;E";"PPE_Report",#N/A,FALSE,"Prepreg PP&amp;E";"INV_Report",#N/A,FALSE,"Legal Entity Inventory";"INV_Report",#N/A,FALSE,"Fabrics Inventory";"INV_Report",#N/A,FALSE,"Prepreg Inventory";"WC_Report",#N/A,FALSE,"Legal Entity WC Reserves";"WC_Report",#N/A,FALSE,"Fabrics WC Reserves";"WC_Report",#N/A,FALSE,"Prepreg WC Reserves";"RESTR_byMonth",#N/A,FALSE,"Restr. Detail";"DEBT_Report",#N/A,FALSE,"Debt";"CF_Report",#N/A,FALSE,"Legal Entity Cashflow";"CF_Report",#N/A,FALSE,"Lyon_Corp Cashflow";"CF_Report",#N/A,FALSE,"Fabrics Cashflow";"CF_Report",#N/A,FALSE,"Prepreg Cashflow";"IS_Report",#N/A,FALSE,"Legal Entity Inc Stmt";"IS_Report",#N/A,FALSE,"Lyon_Corp Inc Stmt";"IS_Report",#N/A,FALSE,"Fabrics Total Inc Stmt";"IS_prod",#N/A,FALSE,"Fabrics Total Inc Stmt";"IS_Report",#N/A,FALSE,"Architectural";"IS_Report",#N/A,FALSE,"Reinforcement for Composites";"IS_Report",#N/A,FALSE,"Electrical";"IS_Report",#N/A,FALSE,"Ballistics";"IS_Report",#N/A,FALSE,"Protection";"IS_Report",#N/A,FALSE,"General Industrial";"IS_Report",#N/A,FALSE,"Total Prepreg Inc Stmt";"IC_AR",#N/A,FALSE,"Intercompany";"IC_AP",#N/A,FALSE,"Intercompany";"IC_DropShip",#N/A,FALSE,"Intercompany";"IC_Intermed",#N/A,FALSE,"Intercompany";"IC_Invtran",#N/A,FALSE,"Intercompany";"hdcount_actual",#N/A,FALSE,"Headcount";"TopSales",#N/A,FALSE,"TopSales"}</definedName>
    <definedName name="qwerqew" localSheetId="13" hidden="1">{"mgmt forecast",#N/A,FALSE,"Mgmt Forecast";"dcf table",#N/A,FALSE,"Mgmt Forecast";"sensitivity",#N/A,FALSE,"Mgmt Forecast";"table inputs",#N/A,FALSE,"Mgmt Forecast";"calculations",#N/A,FALSE,"Mgmt Forecast"}</definedName>
    <definedName name="qwerqew" hidden="1">{"mgmt forecast",#N/A,FALSE,"Mgmt Forecast";"dcf table",#N/A,FALSE,"Mgmt Forecast";"sensitivity",#N/A,FALSE,"Mgmt Forecast";"table inputs",#N/A,FALSE,"Mgmt Forecast";"calculations",#N/A,FALSE,"Mgmt Forecast"}</definedName>
    <definedName name="qwerqwerqwe" localSheetId="13" hidden="1">{"orixcsc",#N/A,FALSE,"ORIX CSC";"orixcsc2",#N/A,FALSE,"ORIX CSC"}</definedName>
    <definedName name="qwerqwerqwe" hidden="1">{"orixcsc",#N/A,FALSE,"ORIX CSC";"orixcsc2",#N/A,FALSE,"ORIX CSC"}</definedName>
    <definedName name="qwerw" localSheetId="13" hidden="1">{#N/A,#N/A,FALSE,"Completion of MBudget"}</definedName>
    <definedName name="qwerw" hidden="1">{#N/A,#N/A,FALSE,"Completion of MBudget"}</definedName>
    <definedName name="qwq" localSheetId="13" hidden="1">{#N/A,#N/A,FALSE,"Completion of MBudget"}</definedName>
    <definedName name="qwq" hidden="1">{#N/A,#N/A,FALSE,"Completion of MBudget"}</definedName>
    <definedName name="qwwew" localSheetId="13" hidden="1">{#N/A,#N/A,FALSE,"Completion of MBudget"}</definedName>
    <definedName name="qwwew" hidden="1">{#N/A,#N/A,FALSE,"Completion of MBudget"}</definedName>
    <definedName name="RAARZARFZFRZZRZAZ" localSheetId="13" hidden="1">{#N/A,#N/A,FALSE,"Ventes V.P. V.U.";#N/A,#N/A,FALSE,"Les Concurences";#N/A,#N/A,FALSE,"DACIA"}</definedName>
    <definedName name="RAARZARFZFRZZRZAZ" hidden="1">{#N/A,#N/A,FALSE,"Ventes V.P. V.U.";#N/A,#N/A,FALSE,"Les Concurences";#N/A,#N/A,FALSE,"DACIA"}</definedName>
    <definedName name="RCArea" hidden="1">#REF!</definedName>
    <definedName name="Regression_Out_AT" hidden="1">#REF!</definedName>
    <definedName name="rep" localSheetId="13" hidden="1">{#N/A,#N/A,FALSE,"Inhalt";#N/A,#N/A,FALSE,"Kommentar";#N/A,#N/A,FALSE,"Ergebnisrechnung";#N/A,#N/A,FALSE,"Bilanz";#N/A,#N/A,FALSE,"Umsatz";#N/A,#N/A,FALSE,"Absatz";#N/A,#N/A,FALSE,"Preise";#N/A,#N/A,FALSE,"DB absolut";#N/A,#N/A,FALSE,"DB2 je SGB";#N/A,#N/A,FALSE,"Kennzahlen";#N/A,#N/A,FALSE,"Investitionen"}</definedName>
    <definedName name="rep" hidden="1">{#N/A,#N/A,FALSE,"Inhalt";#N/A,#N/A,FALSE,"Kommentar";#N/A,#N/A,FALSE,"Ergebnisrechnung";#N/A,#N/A,FALSE,"Bilanz";#N/A,#N/A,FALSE,"Umsatz";#N/A,#N/A,FALSE,"Absatz";#N/A,#N/A,FALSE,"Preise";#N/A,#N/A,FALSE,"DB absolut";#N/A,#N/A,FALSE,"DB2 je SGB";#N/A,#N/A,FALSE,"Kennzahlen";#N/A,#N/A,FALSE,"Investitionen"}</definedName>
    <definedName name="replacement" localSheetId="13"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replacement"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replacement1" localSheetId="13" hidden="1">{"Quarterly",#N/A,FALSE,"Belgium";"Quarterly",#N/A,FALSE,"France";"Quarterly",#N/A,FALSE,"Germany";"Quarterly",#N/A,FALSE,"Italy";"Quarterly",#N/A,FALSE,"UK"}</definedName>
    <definedName name="replacement1" hidden="1">{"Quarterly",#N/A,FALSE,"Belgium";"Quarterly",#N/A,FALSE,"France";"Quarterly",#N/A,FALSE,"Germany";"Quarterly",#N/A,FALSE,"Italy";"Quarterly",#N/A,FALSE,"UK"}</definedName>
    <definedName name="replacement2" localSheetId="13" hidden="1">{#N/A,#N/A,FALSE,"Line of Business";#N/A,#N/A,FALSE,"Line of Business YTD";#N/A,#N/A,FALSE,"Line of Business Forecast"}</definedName>
    <definedName name="replacement2" hidden="1">{#N/A,#N/A,FALSE,"Line of Business";#N/A,#N/A,FALSE,"Line of Business YTD";#N/A,#N/A,FALSE,"Line of Business Forecast"}</definedName>
    <definedName name="replacement3" localSheetId="13" hidden="1">{#N/A,#N/A,FALSE,"Pan Europe Belgium";#N/A,#N/A,FALSE,"Pan Europe France";#N/A,#N/A,FALSE,"Pan Europe Germany";#N/A,#N/A,FALSE,"Pan Europe Italy";#N/A,#N/A,FALSE,"Pan Europe Sweden";#N/A,#N/A,FALSE,"Pan Europe UK"}</definedName>
    <definedName name="replacement3" hidden="1">{#N/A,#N/A,FALSE,"Pan Europe Belgium";#N/A,#N/A,FALSE,"Pan Europe France";#N/A,#N/A,FALSE,"Pan Europe Germany";#N/A,#N/A,FALSE,"Pan Europe Italy";#N/A,#N/A,FALSE,"Pan Europe Sweden";#N/A,#N/A,FALSE,"Pan Europe UK"}</definedName>
    <definedName name="replacement4" localSheetId="13" hidden="1">{#N/A,#N/A,FALSE,"Default Data";#N/A,#N/A,FALSE,"25% case";#N/A,#N/A,FALSE,"99 Tax Model";#N/A,#N/A,FALSE,"ROY CALCS";#N/A,#N/A,FALSE,"Acquisition Royalty";#N/A,#N/A,FALSE,"Cisco FSC"}</definedName>
    <definedName name="replacement4" hidden="1">{#N/A,#N/A,FALSE,"Default Data";#N/A,#N/A,FALSE,"25% case";#N/A,#N/A,FALSE,"99 Tax Model";#N/A,#N/A,FALSE,"ROY CALCS";#N/A,#N/A,FALSE,"Acquisition Royalty";#N/A,#N/A,FALSE,"Cisco FSC"}</definedName>
    <definedName name="replacement5" localSheetId="13" hidden="1">{#N/A,#N/A,FALSE,"EOC";#N/A,#N/A,FALSE,"Distributor";#N/A,#N/A,FALSE,"Manufacturing";#N/A,#N/A,FALSE,"Service"}</definedName>
    <definedName name="replacement5" hidden="1">{#N/A,#N/A,FALSE,"EOC";#N/A,#N/A,FALSE,"Distributor";#N/A,#N/A,FALSE,"Manufacturing";#N/A,#N/A,FALSE,"Service"}</definedName>
    <definedName name="replacement6" localSheetId="13"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replacement6"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replacement8" localSheetId="13" hidden="1">{#N/A,#N/A,FALSE,"EOC";#N/A,#N/A,FALSE,"Distributor";#N/A,#N/A,FALSE,"Manufacturing";#N/A,#N/A,FALSE,"Service"}</definedName>
    <definedName name="replacement8" hidden="1">{#N/A,#N/A,FALSE,"EOC";#N/A,#N/A,FALSE,"Distributor";#N/A,#N/A,FALSE,"Manufacturing";#N/A,#N/A,FALSE,"Service"}</definedName>
    <definedName name="replacement9" localSheetId="13" hidden="1">{#N/A,#N/A,FALSE,"EOC YTD ACTUAL";#N/A,#N/A,FALSE,"Distributor YTD Actual";#N/A,#N/A,FALSE,"Manufacturing YTD Actual";#N/A,#N/A,FALSE,"Service YTD Actual"}</definedName>
    <definedName name="replacement9" hidden="1">{#N/A,#N/A,FALSE,"EOC YTD ACTUAL";#N/A,#N/A,FALSE,"Distributor YTD Actual";#N/A,#N/A,FALSE,"Manufacturing YTD Actual";#N/A,#N/A,FALSE,"Service YTD Actual"}</definedName>
    <definedName name="rere" localSheetId="13" hidden="1">{#N/A,#N/A,FALSE,"ORIX CSC"}</definedName>
    <definedName name="rere" hidden="1">{#N/A,#N/A,FALSE,"ORIX CSC"}</definedName>
    <definedName name="rerere" localSheetId="13" hidden="1">{"mgmt forecast",#N/A,FALSE,"Mgmt Forecast";"dcf table",#N/A,FALSE,"Mgmt Forecast";"sensitivity",#N/A,FALSE,"Mgmt Forecast";"table inputs",#N/A,FALSE,"Mgmt Forecast";"calculations",#N/A,FALSE,"Mgmt Forecast"}</definedName>
    <definedName name="rerere" hidden="1">{"mgmt forecast",#N/A,FALSE,"Mgmt Forecast";"dcf table",#N/A,FALSE,"Mgmt Forecast";"sensitivity",#N/A,FALSE,"Mgmt Forecast";"table inputs",#N/A,FALSE,"Mgmt Forecast";"calculations",#N/A,FALSE,"Mgmt Forecast"}</definedName>
    <definedName name="retea" localSheetId="13" hidden="1">{"'Jan - March 2000'!$A$5:$J$46"}</definedName>
    <definedName name="retea" hidden="1">{"'Jan - March 2000'!$A$5:$J$46"}</definedName>
    <definedName name="retpoueirt" localSheetId="13" hidden="1">{#N/A,#N/A,TRUE,"Inhalt";#N/A,#N/A,TRUE,"Kommentar";#N/A,#N/A,TRUE,"Ergebnisrechnung";#N/A,#N/A,TRUE,"Südzuckerschema";#N/A,#N/A,TRUE,"Bilanz";#N/A,#N/A,TRUE,"Verkaufsstatistik";#N/A,#N/A,TRUE,"Investitionen";#N/A,#N/A,TRUE,"Personal";#N/A,#N/A,TRUE,"Kennzahlen"}</definedName>
    <definedName name="retpoueirt" hidden="1">{#N/A,#N/A,TRUE,"Inhalt";#N/A,#N/A,TRUE,"Kommentar";#N/A,#N/A,TRUE,"Ergebnisrechnung";#N/A,#N/A,TRUE,"Südzuckerschema";#N/A,#N/A,TRUE,"Bilanz";#N/A,#N/A,TRUE,"Verkaufsstatistik";#N/A,#N/A,TRUE,"Investitionen";#N/A,#N/A,TRUE,"Personal";#N/A,#N/A,TRUE,"Kennzahlen"}</definedName>
    <definedName name="réunion" localSheetId="13" hidden="1">{#N/A,#N/A,TRUE,"SOMMAIRE";#N/A,#N/A,TRUE,"COMMENT";#N/A,#N/A,TRUE,"RESULTAT";#N/A,#N/A,TRUE,"ENDETTEMENT";#N/A,#N/A,TRUE,"CRÉDITS CT-LT";#N/A,#N/A,TRUE,"CLIENTS";#N/A,#N/A,TRUE,"CRÉANS CHALEUR";#N/A,#N/A,TRUE,"EFFECTIF";#N/A,#N/A,TRUE,"INVEST"}</definedName>
    <definedName name="réunion" hidden="1">{#N/A,#N/A,TRUE,"SOMMAIRE";#N/A,#N/A,TRUE,"COMMENT";#N/A,#N/A,TRUE,"RESULTAT";#N/A,#N/A,TRUE,"ENDETTEMENT";#N/A,#N/A,TRUE,"CRÉDITS CT-LT";#N/A,#N/A,TRUE,"CLIENTS";#N/A,#N/A,TRUE,"CRÉANS CHALEUR";#N/A,#N/A,TRUE,"EFFECTIF";#N/A,#N/A,TRUE,"INVEST"}</definedName>
    <definedName name="rob" localSheetId="13"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rob"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Rock2" localSheetId="13" hidden="1">{"LBO Summary",#N/A,FALSE,"Summary";"Income Statement",#N/A,FALSE,"Model";"Cash Flow",#N/A,FALSE,"Model";"Balance Sheet",#N/A,FALSE,"Model";"Working Capital",#N/A,FALSE,"Model";"Pro Forma Balance Sheets",#N/A,FALSE,"PFBS";"Debt Balances",#N/A,FALSE,"Model";"Fee Schedules",#N/A,FALSE,"Model"}</definedName>
    <definedName name="Rock2" hidden="1">{"LBO Summary",#N/A,FALSE,"Summary";"Income Statement",#N/A,FALSE,"Model";"Cash Flow",#N/A,FALSE,"Model";"Balance Sheet",#N/A,FALSE,"Model";"Working Capital",#N/A,FALSE,"Model";"Pro Forma Balance Sheets",#N/A,FALSE,"PFBS";"Debt Balances",#N/A,FALSE,"Model";"Fee Schedules",#N/A,FALSE,"Model"}</definedName>
    <definedName name="Rockwell" localSheetId="13" hidden="1">{"LBO Summary",#N/A,FALSE,"Summary"}</definedName>
    <definedName name="Rockwell" hidden="1">{"LBO Summary",#N/A,FALSE,"Summary"}</definedName>
    <definedName name="rp_fnl1" localSheetId="13" hidden="1">{"AS",#N/A,FALSE,"Dec_BS_Fnl";"LIAB",#N/A,FALSE,"Dec_BS_Fnl"}</definedName>
    <definedName name="rp_fnl1" hidden="1">{"AS",#N/A,FALSE,"Dec_BS_Fnl";"LIAB",#N/A,FALSE,"Dec_BS_Fnl"}</definedName>
    <definedName name="rr" localSheetId="13" hidden="1">{#N/A,#N/A,FALSE,"Blatt 1";#N/A,#N/A,FALSE,"Blatt 2";#N/A,#N/A,FALSE,"Blatt 3";#N/A,#N/A,FALSE,"Blatt 4";#N/A,#N/A,FALSE,"Blatt 5";#N/A,#N/A,FALSE,"Blatt 6";#N/A,#N/A,FALSE,"Blatt 7";#N/A,#N/A,FALSE,"Blatt 8";#N/A,#N/A,FALSE,"Mitarbeiter am Standort KL"}</definedName>
    <definedName name="rr" hidden="1">{#N/A,#N/A,FALSE,"Blatt 1";#N/A,#N/A,FALSE,"Blatt 2";#N/A,#N/A,FALSE,"Blatt 3";#N/A,#N/A,FALSE,"Blatt 4";#N/A,#N/A,FALSE,"Blatt 5";#N/A,#N/A,FALSE,"Blatt 6";#N/A,#N/A,FALSE,"Blatt 7";#N/A,#N/A,FALSE,"Blatt 8";#N/A,#N/A,FALSE,"Mitarbeiter am Standort KL"}</definedName>
    <definedName name="rrehe" localSheetId="13" hidden="1">{"Tages_D",#N/A,FALSE,"Tagesbericht";"Tages_PL",#N/A,FALSE,"Tagesbericht"}</definedName>
    <definedName name="rrehe" hidden="1">{"Tages_D",#N/A,FALSE,"Tagesbericht";"Tages_PL",#N/A,FALSE,"Tagesbericht"}</definedName>
    <definedName name="rrr" localSheetId="13" hidden="1">{"Tages_D",#N/A,FALSE,"Tagesbericht";"Tages_PL",#N/A,FALSE,"Tagesbericht"}</definedName>
    <definedName name="rrr" hidden="1">{"Tages_D",#N/A,FALSE,"Tagesbericht";"Tages_PL",#N/A,FALSE,"Tagesbericht"}</definedName>
    <definedName name="rrrrr" localSheetId="13" hidden="1">{"Meas",#N/A,FALSE,"Tot Europe"}</definedName>
    <definedName name="rrrrr" hidden="1">{"Meas",#N/A,FALSE,"Tot Europe"}</definedName>
    <definedName name="rte" localSheetId="13" hidden="1">{#N/A,#N/A,FALSE,"Ventes V.P. V.U.";#N/A,#N/A,FALSE,"Les Concurences";#N/A,#N/A,FALSE,"DACIA"}</definedName>
    <definedName name="rte" hidden="1">{#N/A,#N/A,FALSE,"Ventes V.P. V.U.";#N/A,#N/A,FALSE,"Les Concurences";#N/A,#N/A,FALSE,"DACIA"}</definedName>
    <definedName name="rtrr" localSheetId="13" hidden="1">{"Tages_D",#N/A,FALSE,"Tagesbericht";"Tages_PL",#N/A,FALSE,"Tagesbericht"}</definedName>
    <definedName name="rtrr" hidden="1">{"Tages_D",#N/A,FALSE,"Tagesbericht";"Tages_PL",#N/A,FALSE,"Tagesbericht"}</definedName>
    <definedName name="RUS_ИтогоКонПериода" hidden="1">#REF!</definedName>
    <definedName name="RUS_ИтогоНачПериода" hidden="1">#REF!</definedName>
    <definedName name="RUS_СКАмортизация" hidden="1">#REF!</definedName>
    <definedName name="RUS_СКБУОстатСтоимостьСоц" hidden="1">#REF!</definedName>
    <definedName name="RUS_СКДобАктивы" hidden="1">#REF!</definedName>
    <definedName name="RUS_СКИстощение" hidden="1">#REF!</definedName>
    <definedName name="RUS_СККапвложения" hidden="1">#REF!</definedName>
    <definedName name="RUS_СКОС100" hidden="1">#REF!</definedName>
    <definedName name="RUS_СКОС101" hidden="1">#REF!</definedName>
    <definedName name="RUS_СКОС102" hidden="1">#REF!</definedName>
    <definedName name="RUS_СКОС103" hidden="1">#REF!</definedName>
    <definedName name="RUS_СКОС104" hidden="1">#REF!</definedName>
    <definedName name="RUS_СКОС105" hidden="1">#REF!</definedName>
    <definedName name="RUS_СКОС106" hidden="1">#REF!</definedName>
    <definedName name="RUS_СКОС107" hidden="1">#REF!</definedName>
    <definedName name="RUS_СКОС114" hidden="1">#REF!</definedName>
    <definedName name="RUS_СНАмортизация" hidden="1">#REF!</definedName>
    <definedName name="RUS_СНБУОстатСтоимостьСоц" hidden="1">#REF!</definedName>
    <definedName name="RUS_СНДобАктивы" hidden="1">#REF!</definedName>
    <definedName name="RUS_СНИстощение" hidden="1">#REF!</definedName>
    <definedName name="RUS_СНКапвложения" hidden="1">#REF!</definedName>
    <definedName name="RUS_СНОС100" hidden="1">#REF!</definedName>
    <definedName name="RUS_СНОС101" hidden="1">#REF!</definedName>
    <definedName name="RUS_СНОС102" hidden="1">#REF!</definedName>
    <definedName name="RUS_СНОС103" hidden="1">#REF!</definedName>
    <definedName name="RUS_СНОС104" hidden="1">#REF!</definedName>
    <definedName name="RUS_СНОС105" hidden="1">#REF!</definedName>
    <definedName name="RUS_СНОС106" hidden="1">#REF!</definedName>
    <definedName name="RUS_СНОС107" hidden="1">#REF!</definedName>
    <definedName name="RUS_СНОС114" hidden="1">#REF!</definedName>
    <definedName name="Rwvu.CapersView." hidden="1">#REF!</definedName>
    <definedName name="Rwvu.Japan_Capers_Ed_Pub." hidden="1">#REF!</definedName>
    <definedName name="Rwvu.KJP_CC." hidden="1">#REF!</definedName>
    <definedName name="Rx.R_June05" localSheetId="13" hidden="1">{#N/A,#N/A,FALSE,"Inhalt";#N/A,#N/A,FALSE,"Kommentar";#N/A,#N/A,FALSE,"Ergebnisrechnung";#N/A,#N/A,FALSE,"Bilanz";#N/A,#N/A,FALSE,"Umsatz";#N/A,#N/A,FALSE,"Absatz";#N/A,#N/A,FALSE,"Preise";#N/A,#N/A,FALSE,"DB absolut";#N/A,#N/A,FALSE,"DB2 je SGB";#N/A,#N/A,FALSE,"Kennzahlen";#N/A,#N/A,FALSE,"Investitionen"}</definedName>
    <definedName name="Rx.R_June05" hidden="1">{#N/A,#N/A,FALSE,"Inhalt";#N/A,#N/A,FALSE,"Kommentar";#N/A,#N/A,FALSE,"Ergebnisrechnung";#N/A,#N/A,FALSE,"Bilanz";#N/A,#N/A,FALSE,"Umsatz";#N/A,#N/A,FALSE,"Absatz";#N/A,#N/A,FALSE,"Preise";#N/A,#N/A,FALSE,"DB absolut";#N/A,#N/A,FALSE,"DB2 je SGB";#N/A,#N/A,FALSE,"Kennzahlen";#N/A,#N/A,FALSE,"Investitionen"}</definedName>
    <definedName name="s" localSheetId="13" hidden="1">{"Meas",#N/A,FALSE,"Tot Europe"}</definedName>
    <definedName name="s" hidden="1">{"Meas",#N/A,FALSE,"Tot Europe"}</definedName>
    <definedName name="sadf" localSheetId="13" hidden="1">{"mgmt forecast",#N/A,FALSE,"Mgmt Forecast";"dcf table",#N/A,FALSE,"Mgmt Forecast";"sensitivity",#N/A,FALSE,"Mgmt Forecast";"table inputs",#N/A,FALSE,"Mgmt Forecast";"calculations",#N/A,FALSE,"Mgmt Forecast"}</definedName>
    <definedName name="sadf" hidden="1">{"mgmt forecast",#N/A,FALSE,"Mgmt Forecast";"dcf table",#N/A,FALSE,"Mgmt Forecast";"sensitivity",#N/A,FALSE,"Mgmt Forecast";"table inputs",#N/A,FALSE,"Mgmt Forecast";"calculations",#N/A,FALSE,"Mgmt Forecast"}</definedName>
    <definedName name="sadfasf" localSheetId="13" hidden="1">{#N/A,#N/A,FALSE,"Virgin Flightdeck"}</definedName>
    <definedName name="sadfasf" hidden="1">{#N/A,#N/A,FALSE,"Virgin Flightdeck"}</definedName>
    <definedName name="sadfasfasdf" localSheetId="13" hidden="1">{#N/A,#N/A,FALSE,"Completion of MBudget"}</definedName>
    <definedName name="sadfasfasdf" hidden="1">{#N/A,#N/A,FALSE,"Completion of MBudget"}</definedName>
    <definedName name="sadfasfds" localSheetId="13" hidden="1">{#N/A,#N/A,FALSE,"Virgin Flightdeck"}</definedName>
    <definedName name="sadfasfds" hidden="1">{#N/A,#N/A,FALSE,"Virgin Flightdeck"}</definedName>
    <definedName name="saf" hidden="1">13</definedName>
    <definedName name="safddf" localSheetId="13" hidden="1">{#N/A,#N/A,FALSE,"Virgin Flightdeck"}</definedName>
    <definedName name="safddf" hidden="1">{#N/A,#N/A,FALSE,"Virgin Flightdeck"}</definedName>
    <definedName name="SAPBEXdnldView" hidden="1">"41ZCB7K915QWCDEUWFRLMYG46"</definedName>
    <definedName name="SAPBEXhrIndnt" hidden="1">1</definedName>
    <definedName name="SAPBEXrevision" hidden="1">1</definedName>
    <definedName name="SAPBEXsysID" hidden="1">"BWP"</definedName>
    <definedName name="SAPBEXwbID" hidden="1">"154DMMVHE2PTPLBYMH1HJW1IL"</definedName>
    <definedName name="SAPFuncF4Help" localSheetId="13" hidden="1">Main.SAPF4Help()</definedName>
    <definedName name="SAPFuncF4Help" hidden="1">Main.SAPF4Help()</definedName>
    <definedName name="SAPsysID" hidden="1">"708C5W7SBKP804JT78WJ0JNKI"</definedName>
    <definedName name="SAPwbID" hidden="1">"ARS"</definedName>
    <definedName name="sasda" localSheetId="13" hidden="1">{#N/A,#N/A,FALSE,"Viceroy";#N/A,#N/A,FALSE,"Hollywood";#N/A,#N/A,FALSE,"Pall Mall";#N/A,#N/A,FALSE,"Pall Mall lights";#N/A,#N/A,FALSE,"Pall Mall menthol";#N/A,#N/A,FALSE,"Kent 100";#N/A,#N/A,FALSE,"Kent Premium lights";#N/A,#N/A,FALSE,"Lucky Strike FF";#N/A,#N/A,FALSE,"Lucky Strike lights";#N/A,#N/A,FALSE,"Danube";#N/A,#N/A,FALSE,"Twins";#N/A,#N/A,FALSE,"Puff";#N/A,#N/A,FALSE,"Rothmans"}</definedName>
    <definedName name="sasda" hidden="1">{#N/A,#N/A,FALSE,"Viceroy";#N/A,#N/A,FALSE,"Hollywood";#N/A,#N/A,FALSE,"Pall Mall";#N/A,#N/A,FALSE,"Pall Mall lights";#N/A,#N/A,FALSE,"Pall Mall menthol";#N/A,#N/A,FALSE,"Kent 100";#N/A,#N/A,FALSE,"Kent Premium lights";#N/A,#N/A,FALSE,"Lucky Strike FF";#N/A,#N/A,FALSE,"Lucky Strike lights";#N/A,#N/A,FALSE,"Danube";#N/A,#N/A,FALSE,"Twins";#N/A,#N/A,FALSE,"Puff";#N/A,#N/A,FALSE,"Rothmans"}</definedName>
    <definedName name="Schedule" localSheetId="13" hidden="1">{#N/A,#N/A,FALSE,"94-95";"SAMANDR",#N/A,FALSE,"94-95"}</definedName>
    <definedName name="Schedule" hidden="1">{#N/A,#N/A,FALSE,"94-95";"SAMANDR",#N/A,FALSE,"94-95"}</definedName>
    <definedName name="sd" hidden="1">"AS2DocumentBrowse"</definedName>
    <definedName name="sdas" localSheetId="13" hidden="1">{"Total",#N/A,FALSE,"Six Fields";"PDP",#N/A,FALSE,"Six Fields";"PNP",#N/A,FALSE,"Six Fields";"PUD",#N/A,FALSE,"Six Fields";"Prob",#N/A,FALSE,"Six Fields"}</definedName>
    <definedName name="sdas" hidden="1">{"Total",#N/A,FALSE,"Six Fields";"PDP",#N/A,FALSE,"Six Fields";"PNP",#N/A,FALSE,"Six Fields";"PUD",#N/A,FALSE,"Six Fields";"Prob",#N/A,FALSE,"Six Fields"}</definedName>
    <definedName name="sdasd" localSheetId="13" hidden="1">{"Vic_Lg_All",#N/A,FALSE,"Viceroy Lights";"Vic_Lg_Tech",#N/A,FALSE,"Viceroy Lights";"Vic_Lg_Pricing",#N/A,FALSE,"Viceroy Lights";"Vic_Lg_PerMille",#N/A,FALSE,"Viceroy Lights"}</definedName>
    <definedName name="sdasd" hidden="1">{"Vic_Lg_All",#N/A,FALSE,"Viceroy Lights";"Vic_Lg_Tech",#N/A,FALSE,"Viceroy Lights";"Vic_Lg_Pricing",#N/A,FALSE,"Viceroy Lights";"Vic_Lg_PerMille",#N/A,FALSE,"Viceroy Lights"}</definedName>
    <definedName name="SDCFG" hidden="1">#REF!</definedName>
    <definedName name="sdf" localSheetId="13" hidden="1">{#N/A,#N/A,FALSE,"ORIX CSC"}</definedName>
    <definedName name="sdf" hidden="1">{#N/A,#N/A,FALSE,"ORIX CSC"}</definedName>
    <definedName name="sdfasfda" localSheetId="13" hidden="1">{"Mnth_D_YTDA",#N/A,FALSE,"YTD_Calc";"Mnth_D_YTDA",#N/A,FALSE,"YTD_Calc";"YTD_Lei",#N/A,FALSE,"Mnth_Calc";"Mnth_Lei",#N/A,FALSE,"Mnth_Calc";"Diff_M",#N/A,FALSE,"Difference";"Diff_Cumm",#N/A,FALSE,"Difference";"Mnth_D_M",#N/A,FALSE,"Mnth_Calc"}</definedName>
    <definedName name="sdfasfda" hidden="1">{"Mnth_D_YTDA",#N/A,FALSE,"YTD_Calc";"Mnth_D_YTDA",#N/A,FALSE,"YTD_Calc";"YTD_Lei",#N/A,FALSE,"Mnth_Calc";"Mnth_Lei",#N/A,FALSE,"Mnth_Calc";"Diff_M",#N/A,FALSE,"Difference";"Diff_Cumm",#N/A,FALSE,"Difference";"Mnth_D_M",#N/A,FALSE,"Mnth_Calc"}</definedName>
    <definedName name="sdfd" localSheetId="13" hidden="1">{"'Summary'!$A$1:$J$46"}</definedName>
    <definedName name="sdfd" hidden="1">{"'Summary'!$A$1:$J$46"}</definedName>
    <definedName name="sdfgdsfkgsdmkf" localSheetId="13" hidden="1">{#N/A,#N/A,FALSE,"Completion of MBudget"}</definedName>
    <definedName name="sdfgdsfkgsdmkf" hidden="1">{#N/A,#N/A,FALSE,"Completion of MBudget"}</definedName>
    <definedName name="sdfgsdfbsdf" localSheetId="13" hidden="1">{#N/A,#N/A,FALSE,"Completion of MBudget"}</definedName>
    <definedName name="sdfgsdfbsdf" hidden="1">{#N/A,#N/A,FALSE,"Completion of MBudget"}</definedName>
    <definedName name="SDFGSDGHDFG" localSheetId="13" hidden="1">{"Total_IMS (XNV)",#N/A,FALSE,"XNV";"Total_USA_IMS (XNV)",#N/A,FALSE,"XNV";"Total_LIM (XNV)",#N/A,FALSE,"XNV";"Total_USA_LIM (XNV)",#N/A,FALSE,"XNV";"Total_USA_Public_Equity (XNV)",#N/A,FALSE,"XNV";"IMS_Infrastructure (XNV)",#N/A,FALSE,"XNV";"Total_Europe_LIM (XNV)",#N/A,FALSE,"XNV";"Total_Europe_Private (XNV)",#N/A,FALSE,"XNV"}</definedName>
    <definedName name="SDFGSDGHDFG" hidden="1">{"Total_IMS (XNV)",#N/A,FALSE,"XNV";"Total_USA_IMS (XNV)",#N/A,FALSE,"XNV";"Total_LIM (XNV)",#N/A,FALSE,"XNV";"Total_USA_LIM (XNV)",#N/A,FALSE,"XNV";"Total_USA_Public_Equity (XNV)",#N/A,FALSE,"XNV";"IMS_Infrastructure (XNV)",#N/A,FALSE,"XNV";"Total_Europe_LIM (XNV)",#N/A,FALSE,"XNV";"Total_Europe_Private (XNV)",#N/A,FALSE,"XNV"}</definedName>
    <definedName name="sdfh" localSheetId="13" hidden="1">{#N/A,#N/A,FALSE,"Ventes V.P. V.U.";#N/A,#N/A,FALSE,"Les Concurences";#N/A,#N/A,FALSE,"DACIA"}</definedName>
    <definedName name="sdfh" hidden="1">{#N/A,#N/A,FALSE,"Ventes V.P. V.U.";#N/A,#N/A,FALSE,"Les Concurences";#N/A,#N/A,FALSE,"DACIA"}</definedName>
    <definedName name="sdfsdf" localSheetId="13" hidden="1">{"mgmt forecast",#N/A,FALSE,"Mgmt Forecast";"dcf table",#N/A,FALSE,"Mgmt Forecast";"sensitivity",#N/A,FALSE,"Mgmt Forecast";"table inputs",#N/A,FALSE,"Mgmt Forecast";"calculations",#N/A,FALSE,"Mgmt Forecast"}</definedName>
    <definedName name="sdfsdf" hidden="1">{"mgmt forecast",#N/A,FALSE,"Mgmt Forecast";"dcf table",#N/A,FALSE,"Mgmt Forecast";"sensitivity",#N/A,FALSE,"Mgmt Forecast";"table inputs",#N/A,FALSE,"Mgmt Forecast";"calculations",#N/A,FALSE,"Mgmt Forecast"}</definedName>
    <definedName name="sdfsdfsdgf" localSheetId="13" hidden="1">{#N/A,#N/A,FALSE,"Completion of MBudget"}</definedName>
    <definedName name="sdfsdfsdgf" hidden="1">{#N/A,#N/A,FALSE,"Completion of MBudget"}</definedName>
    <definedName name="Seg_LBO_Summ" localSheetId="13" hidden="1">{"LBO Summary",#N/A,FALSE,"Summary"}</definedName>
    <definedName name="Seg_LBO_Summ" hidden="1">{"LBO Summary",#N/A,FALSE,"Summary"}</definedName>
    <definedName name="sencount" hidden="1">1</definedName>
    <definedName name="September" localSheetId="13" hidden="1">{#N/A,#N/A,FALSE,"Inhalt";#N/A,#N/A,FALSE,"Kommentar";#N/A,#N/A,FALSE,"Ergebnisrechnung";#N/A,#N/A,FALSE,"Bilanz";#N/A,#N/A,FALSE,"Absatz";#N/A,#N/A,FALSE,"Umsatz";#N/A,#N/A,FALSE,"Preise";#N/A,#N/A,FALSE,"Kennzahlen"}</definedName>
    <definedName name="September" hidden="1">{#N/A,#N/A,FALSE,"Inhalt";#N/A,#N/A,FALSE,"Kommentar";#N/A,#N/A,FALSE,"Ergebnisrechnung";#N/A,#N/A,FALSE,"Bilanz";#N/A,#N/A,FALSE,"Absatz";#N/A,#N/A,FALSE,"Umsatz";#N/A,#N/A,FALSE,"Preise";#N/A,#N/A,FALSE,"Kennzahlen"}</definedName>
    <definedName name="sesit1" localSheetId="13" hidden="1">{#N/A,#N/A,FALSE,"Inhalt";#N/A,#N/A,FALSE,"Kommentar";#N/A,#N/A,FALSE,"Ergebnisrechnung";#N/A,#N/A,FALSE,"Umsatz"}</definedName>
    <definedName name="sesit1" hidden="1">{#N/A,#N/A,FALSE,"Inhalt";#N/A,#N/A,FALSE,"Kommentar";#N/A,#N/A,FALSE,"Ergebnisrechnung";#N/A,#N/A,FALSE,"Umsatz"}</definedName>
    <definedName name="sf" localSheetId="13"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sf"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sfd" localSheetId="13" hidden="1">{"Red",#N/A,FALSE,"Tot Europe"}</definedName>
    <definedName name="sfd" hidden="1">{"Red",#N/A,FALSE,"Tot Europe"}</definedName>
    <definedName name="sff" localSheetId="13"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sff"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SHEET1" hidden="1">#REF!</definedName>
    <definedName name="shit" localSheetId="13" hidden="1">{#N/A,#N/A,FALSE,"Aging Summary";#N/A,#N/A,FALSE,"Ratio Analysis";#N/A,#N/A,FALSE,"Test 120 Day Accts";#N/A,#N/A,FALSE,"Tickmarks"}</definedName>
    <definedName name="shit" hidden="1">{#N/A,#N/A,FALSE,"Aging Summary";#N/A,#N/A,FALSE,"Ratio Analysis";#N/A,#N/A,FALSE,"Test 120 Day Accts";#N/A,#N/A,FALSE,"Tickmarks"}</definedName>
    <definedName name="shit1" localSheetId="13" hidden="1">{#N/A,#N/A,FALSE,"Aging Summary";#N/A,#N/A,FALSE,"Ratio Analysis";#N/A,#N/A,FALSE,"Test 120 Day Accts";#N/A,#N/A,FALSE,"Tickmarks"}</definedName>
    <definedName name="shit1" hidden="1">{#N/A,#N/A,FALSE,"Aging Summary";#N/A,#N/A,FALSE,"Ratio Analysis";#N/A,#N/A,FALSE,"Test 120 Day Accts";#N/A,#N/A,FALSE,"Tickmarks"}</definedName>
    <definedName name="shitt" localSheetId="13" hidden="1">{#N/A,#N/A,FALSE,"Aging Summary";#N/A,#N/A,FALSE,"Ratio Analysis";#N/A,#N/A,FALSE,"Test 120 Day Accts";#N/A,#N/A,FALSE,"Tickmarks"}</definedName>
    <definedName name="shitt" hidden="1">{#N/A,#N/A,FALSE,"Aging Summary";#N/A,#N/A,FALSE,"Ratio Analysis";#N/A,#N/A,FALSE,"Test 120 Day Accts";#N/A,#N/A,FALSE,"Tickmarks"}</definedName>
    <definedName name="SHS" hidden="1">#REF!</definedName>
    <definedName name="skdj" localSheetId="13" hidden="1">{"Meas",#N/A,FALSE,"Tot Europe"}</definedName>
    <definedName name="skdj" hidden="1">{"Meas",#N/A,FALSE,"Tot Europe"}</definedName>
    <definedName name="SMAS" localSheetId="13" hidden="1">{#N/A,#N/A,FALSE,"Viceroy";#N/A,#N/A,FALSE,"Hollywood";#N/A,#N/A,FALSE,"Pall Mall";#N/A,#N/A,FALSE,"Pall Mall lights";#N/A,#N/A,FALSE,"Kent 100";#N/A,#N/A,FALSE,"Kent Premium lights";#N/A,#N/A,FALSE,"Lucky Strike FF";#N/A,#N/A,FALSE,"Lucky Lights";#N/A,#N/A,FALSE,"Danube";#N/A,#N/A,FALSE,"Twins";#N/A,#N/A,FALSE,"Puff";#N/A,#N/A,FALSE,"Rothmans"}</definedName>
    <definedName name="SMAS" hidden="1">{#N/A,#N/A,FALSE,"Viceroy";#N/A,#N/A,FALSE,"Hollywood";#N/A,#N/A,FALSE,"Pall Mall";#N/A,#N/A,FALSE,"Pall Mall lights";#N/A,#N/A,FALSE,"Kent 100";#N/A,#N/A,FALSE,"Kent Premium lights";#N/A,#N/A,FALSE,"Lucky Strike FF";#N/A,#N/A,FALSE,"Lucky Lights";#N/A,#N/A,FALSE,"Danube";#N/A,#N/A,FALSE,"Twins";#N/A,#N/A,FALSE,"Puff";#N/A,#N/A,FALSE,"Rothmans"}</definedName>
    <definedName name="smnfna" localSheetId="13" hidden="1">{#N/A,#N/A,FALSE,"Inhalt";#N/A,#N/A,FALSE,"Kommentar";#N/A,#N/A,FALSE,"Ergebnisrechnung";#N/A,#N/A,FALSE,"Umsatz";#N/A,#N/A,FALSE,"Absatz";#N/A,#N/A,FALSE,"Preise";#N/A,#N/A,FALSE,"DB absolut";#N/A,#N/A,FALSE,"DB je Einheit";#N/A,#N/A,FALSE,"Bilanz"}</definedName>
    <definedName name="smnfna" hidden="1">{#N/A,#N/A,FALSE,"Inhalt";#N/A,#N/A,FALSE,"Kommentar";#N/A,#N/A,FALSE,"Ergebnisrechnung";#N/A,#N/A,FALSE,"Umsatz";#N/A,#N/A,FALSE,"Absatz";#N/A,#N/A,FALSE,"Preise";#N/A,#N/A,FALSE,"DB absolut";#N/A,#N/A,FALSE,"DB je Einheit";#N/A,#N/A,FALSE,"Bilanz"}</definedName>
    <definedName name="solver_adj" hidden="1">#REF!</definedName>
    <definedName name="solver_cvg" hidden="1">0.0001</definedName>
    <definedName name="solver_drv" hidden="1">1</definedName>
    <definedName name="solver_est" hidden="1">1</definedName>
    <definedName name="solver_itr" hidden="1">100</definedName>
    <definedName name="solver_lhs1" hidden="1">#REF!</definedName>
    <definedName name="solver_lin" hidden="1">0</definedName>
    <definedName name="solver_neg" hidden="1">2</definedName>
    <definedName name="solver_num" hidden="1">0</definedName>
    <definedName name="solver_nwt" hidden="1">1</definedName>
    <definedName name="solver_opt" hidden="1">#REF!</definedName>
    <definedName name="solver_pre" hidden="1">0.000001</definedName>
    <definedName name="solver_rel1" hidden="1">1</definedName>
    <definedName name="solver_rhs1" hidden="1">0.15</definedName>
    <definedName name="solver_scl" hidden="1">2</definedName>
    <definedName name="solver_sho" hidden="1">2</definedName>
    <definedName name="solver_tim" hidden="1">100</definedName>
    <definedName name="solver_tmp" hidden="1">#REF!</definedName>
    <definedName name="solver_tol" hidden="1">0.05</definedName>
    <definedName name="solver_typ" hidden="1">1</definedName>
    <definedName name="solver_val" hidden="1">0</definedName>
    <definedName name="spackle" localSheetId="13" hidden="1">{"'Jan - March 2000'!$A$5:$J$46"}</definedName>
    <definedName name="spackle" hidden="1">{"'Jan - March 2000'!$A$5:$J$46"}</definedName>
    <definedName name="SpecialPrice" hidden="1">#REF!</definedName>
    <definedName name="Split_by_Division_FooterType" hidden="1">"INTERNAL"</definedName>
    <definedName name="SQ" localSheetId="13" hidden="1">{#N/A,#N/A,FALSE,"SKG_SC";#N/A,#N/A,FALSE,"SKG_KP";#N/A,#N/A,FALSE,"SCG_KC";#N/A,#N/A,FALSE,"SKG_PM";#N/A,#N/A,FALSE,"SKG_Asta";#N/A,#N/A,FALSE,"SKG_DE";#N/A,#N/A,FALSE,"SKG_FA";#N/A,#N/A,FALSE,"SKG_EM";#N/A,#N/A,FALSE,"SKG_AK";#N/A,#N/A,FALSE,"SKG_CER";#N/A,#N/A,FALSE,"SKG_BA";#N/A,#N/A,FALSE,"SKG_KO"}</definedName>
    <definedName name="SQ" hidden="1">{#N/A,#N/A,FALSE,"SKG_SC";#N/A,#N/A,FALSE,"SKG_KP";#N/A,#N/A,FALSE,"SCG_KC";#N/A,#N/A,FALSE,"SKG_PM";#N/A,#N/A,FALSE,"SKG_Asta";#N/A,#N/A,FALSE,"SKG_DE";#N/A,#N/A,FALSE,"SKG_FA";#N/A,#N/A,FALSE,"SKG_EM";#N/A,#N/A,FALSE,"SKG_AK";#N/A,#N/A,FALSE,"SKG_CER";#N/A,#N/A,FALSE,"SKG_BA";#N/A,#N/A,FALSE,"SKG_KO"}</definedName>
    <definedName name="SQDQ" localSheetId="13" hidden="1">{#N/A,#N/A,FALSE,"Ventes V.P. V.U.";#N/A,#N/A,FALSE,"Les Concurences";#N/A,#N/A,FALSE,"DACIA"}</definedName>
    <definedName name="SQDQ" hidden="1">{#N/A,#N/A,FALSE,"Ventes V.P. V.U.";#N/A,#N/A,FALSE,"Les Concurences";#N/A,#N/A,FALSE,"DACIA"}</definedName>
    <definedName name="SQFDQS" localSheetId="13" hidden="1">{#N/A,#N/A,FALSE,"Ventes V.P. V.U.";#N/A,#N/A,FALSE,"Les Concurences";#N/A,#N/A,FALSE,"DACIA"}</definedName>
    <definedName name="SQFDQS" hidden="1">{#N/A,#N/A,FALSE,"Ventes V.P. V.U.";#N/A,#N/A,FALSE,"Les Concurences";#N/A,#N/A,FALSE,"DACIA"}</definedName>
    <definedName name="ss" localSheetId="13" hidden="1">{"weichwaren",#N/A,FALSE,"Liste 1";"hartwaren",#N/A,FALSE,"Liste 1";"food",#N/A,FALSE,"Liste 1";"fleisch",#N/A,FALSE,"Liste 1"}</definedName>
    <definedName name="ss" hidden="1">{"weichwaren",#N/A,FALSE,"Liste 1";"hartwaren",#N/A,FALSE,"Liste 1";"food",#N/A,FALSE,"Liste 1";"fleisch",#N/A,FALSE,"Liste 1"}</definedName>
    <definedName name="ssddd" localSheetId="13" hidden="1">{"Sum_Ex",#N/A,FALSE,"Slides";"Tan",#N/A,FALSE,"Slides";"Intan",#N/A,FALSE,"Slides";"TVB_K",#N/A,FALSE,"Slides";"TVB_TAN_O",#N/A,FALSE,"Slides";"TVB_Int",#N/A,FALSE,"Slides";"BCST",#N/A,FALSE,"Broadcast equipment  (2)";"Tech_Eq",#N/A,FALSE,"Slide_Tec_Eq";"CONST",#N/A,FALSE,"Slide_construction"}</definedName>
    <definedName name="ssddd" hidden="1">{"Sum_Ex",#N/A,FALSE,"Slides";"Tan",#N/A,FALSE,"Slides";"Intan",#N/A,FALSE,"Slides";"TVB_K",#N/A,FALSE,"Slides";"TVB_TAN_O",#N/A,FALSE,"Slides";"TVB_Int",#N/A,FALSE,"Slides";"BCST",#N/A,FALSE,"Broadcast equipment  (2)";"Tech_Eq",#N/A,FALSE,"Slide_Tec_Eq";"CONST",#N/A,FALSE,"Slide_construction"}</definedName>
    <definedName name="sss" localSheetId="13" hidden="1">{#N/A,#N/A,TRUE,"index";#N/A,#N/A,TRUE,"Summary";#N/A,#N/A,TRUE,"Continuing Business";#N/A,#N/A,TRUE,"Disposals";#N/A,#N/A,TRUE,"Acquisitions";#N/A,#N/A,TRUE,"Actual &amp; Plan Reconciliation"}</definedName>
    <definedName name="sss" hidden="1">{#N/A,#N/A,TRUE,"index";#N/A,#N/A,TRUE,"Summary";#N/A,#N/A,TRUE,"Continuing Business";#N/A,#N/A,TRUE,"Disposals";#N/A,#N/A,TRUE,"Acquisitions";#N/A,#N/A,TRUE,"Actual &amp; Plan Reconciliation"}</definedName>
    <definedName name="ssss" localSheetId="13" hidden="1">{"fleisch",#N/A,FALSE,"WG HK";"food",#N/A,FALSE,"WG HK";"hartwaren",#N/A,FALSE,"WG HK";"weichwaren",#N/A,FALSE,"WG HK"}</definedName>
    <definedName name="ssss" hidden="1">{"fleisch",#N/A,FALSE,"WG HK";"food",#N/A,FALSE,"WG HK";"hartwaren",#N/A,FALSE,"WG HK";"weichwaren",#N/A,FALSE,"WG HK"}</definedName>
    <definedName name="sssssss" localSheetId="13" hidden="1">{"fleisch",#N/A,FALSE,"WG HK";"food",#N/A,FALSE,"WG HK";"hartwaren",#N/A,FALSE,"WG HK";"weichwaren",#N/A,FALSE,"WG HK"}</definedName>
    <definedName name="sssssss" hidden="1">{"fleisch",#N/A,FALSE,"WG HK";"food",#N/A,FALSE,"WG HK";"hartwaren",#N/A,FALSE,"WG HK";"weichwaren",#N/A,FALSE,"WG HK"}</definedName>
    <definedName name="ssssssss" localSheetId="13" hidden="1">{"weichwaren",#N/A,FALSE,"Liste 1";"hartwaren",#N/A,FALSE,"Liste 1";"food",#N/A,FALSE,"Liste 1";"fleisch",#N/A,FALSE,"Liste 1"}</definedName>
    <definedName name="ssssssss" hidden="1">{"weichwaren",#N/A,FALSE,"Liste 1";"hartwaren",#N/A,FALSE,"Liste 1";"food",#N/A,FALSE,"Liste 1";"fleisch",#N/A,FALSE,"Liste 1"}</definedName>
    <definedName name="SUMAR" localSheetId="13"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SUMAR"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Summaryeng" localSheetId="13" hidden="1">{"Meas",#N/A,FALSE,"Tot Europe"}</definedName>
    <definedName name="Summaryeng" hidden="1">{"Meas",#N/A,FALSE,"Tot Europe"}</definedName>
    <definedName name="sup" localSheetId="13"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sup"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supplier" localSheetId="13"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supplier"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Surpluses_GAAPNGWПрочиеВыбытиеСоциальные" hidden="1">#REF!</definedName>
    <definedName name="Swvu.CapersView." hidden="1">#REF!</definedName>
    <definedName name="Swvu.Japan_Capers_Ed_Pub." hidden="1">#REF!</definedName>
    <definedName name="Swvu.KJP_CC." hidden="1">#REF!</definedName>
    <definedName name="Swvu.vi1." hidden="1">#REF!</definedName>
    <definedName name="sx" localSheetId="13" hidden="1">{"'Jan - March 2000'!$A$5:$J$46"}</definedName>
    <definedName name="sx" hidden="1">{"'Jan - March 2000'!$A$5:$J$46"}</definedName>
    <definedName name="szfs" localSheetId="13" hidden="1">{"fleisch",#N/A,FALSE,"WG HK";"food",#N/A,FALSE,"WG HK";"hartwaren",#N/A,FALSE,"WG HK";"weichwaren",#N/A,FALSE,"WG HK"}</definedName>
    <definedName name="szfs" hidden="1">{"fleisch",#N/A,FALSE,"WG HK";"food",#N/A,FALSE,"WG HK";"hartwaren",#N/A,FALSE,"WG HK";"weichwaren",#N/A,FALSE,"WG HK"}</definedName>
    <definedName name="t" localSheetId="13" hidden="1">{#N/A,#N/A,FALSE,"Oil-Based Mud"}</definedName>
    <definedName name="t" hidden="1">{#N/A,#N/A,FALSE,"Oil-Based Mud"}</definedName>
    <definedName name="TAG_1A_Grudziądz" localSheetId="13" hidden="1">{"fleisch",#N/A,FALSE,"WG HK";"food",#N/A,FALSE,"WG HK";"hartwaren",#N/A,FALSE,"WG HK";"weichwaren",#N/A,FALSE,"WG HK"}</definedName>
    <definedName name="TAG_1A_Grudziądz" hidden="1">{"fleisch",#N/A,FALSE,"WG HK";"food",#N/A,FALSE,"WG HK";"hartwaren",#N/A,FALSE,"WG HK";"weichwaren",#N/A,FALSE,"WG HK"}</definedName>
    <definedName name="TAG_1A_SZCZECIN" localSheetId="13" hidden="1">{"weichwaren",#N/A,FALSE,"Liste 1";"hartwaren",#N/A,FALSE,"Liste 1";"food",#N/A,FALSE,"Liste 1";"fleisch",#N/A,FALSE,"Liste 1"}</definedName>
    <definedName name="TAG_1A_SZCZECIN" hidden="1">{"weichwaren",#N/A,FALSE,"Liste 1";"hartwaren",#N/A,FALSE,"Liste 1";"food",#N/A,FALSE,"Liste 1";"fleisch",#N/A,FALSE,"Liste 1"}</definedName>
    <definedName name="TandL" localSheetId="13"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TandL"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Target" localSheetId="13" hidden="1">{"'listino'!$A$1:$D$55"}</definedName>
    <definedName name="Target" hidden="1">{"'listino'!$A$1:$D$55"}</definedName>
    <definedName name="Tax" localSheetId="13"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Tax"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tbl_ProdInfo" hidden="1">#REF!</definedName>
    <definedName name="temp" localSheetId="13" hidden="1">{#N/A,#N/A,FALSE,"Oil-Based Mud"}</definedName>
    <definedName name="temp" hidden="1">{#N/A,#N/A,FALSE,"Oil-Based Mud"}</definedName>
    <definedName name="test" localSheetId="13" hidden="1">{#N/A,#N/A,FALSE,"Aging Summary";#N/A,#N/A,FALSE,"Ratio Analysis";#N/A,#N/A,FALSE,"Test 120 Day Accts";#N/A,#N/A,FALSE,"Tickmarks"}</definedName>
    <definedName name="test" hidden="1">{#N/A,#N/A,FALSE,"Aging Summary";#N/A,#N/A,FALSE,"Ratio Analysis";#N/A,#N/A,FALSE,"Test 120 Day Accts";#N/A,#N/A,FALSE,"Tickmarks"}</definedName>
    <definedName name="test2" localSheetId="13"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test2"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test3" localSheetId="13"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test3"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test4" localSheetId="13"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test4"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test5" localSheetId="13"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test5"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testing" localSheetId="13"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testing"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tests" localSheetId="13" hidden="1">{#N/A,#N/A,FALSE,"F_Plan";#N/A,#N/A,FALSE,"Parameter"}</definedName>
    <definedName name="tests" hidden="1">{#N/A,#N/A,FALSE,"F_Plan";#N/A,#N/A,FALSE,"Parameter"}</definedName>
    <definedName name="TextRefCopyRangeCount" hidden="1">2</definedName>
    <definedName name="therese" localSheetId="13" hidden="1">{"'Sheet1'!$A$1:$AI$34","'Sheet1'!$A$1:$AI$31","'Sheet1'!$B$2:$AM$25"}</definedName>
    <definedName name="therese" hidden="1">{"'Sheet1'!$A$1:$AI$34","'Sheet1'!$A$1:$AI$31","'Sheet1'!$B$2:$AM$25"}</definedName>
    <definedName name="think" hidden="1">#REF!</definedName>
    <definedName name="thinkingcell" hidden="1">#REF!</definedName>
    <definedName name="töktökdftök" localSheetId="13" hidden="1">{"Meas",#N/A,FALSE,"Tot Europe";"Red",#N/A,FALSE,"Tot Europe"}</definedName>
    <definedName name="töktökdftök" hidden="1">{"Meas",#N/A,FALSE,"Tot Europe";"Red",#N/A,FALSE,"Tot Europe"}</definedName>
    <definedName name="total" hidden="1">#REF!</definedName>
    <definedName name="TP_Footer_User" hidden="1">"JAFRANS"</definedName>
    <definedName name="TP_Footer_Version" hidden="1">"v4.00"</definedName>
    <definedName name="tr" localSheetId="13" hidden="1">{#N/A,#N/A,FALSE,"Ventes V.P. V.U.";#N/A,#N/A,FALSE,"Les Concurences";#N/A,#N/A,FALSE,"DACIA"}</definedName>
    <definedName name="tr" hidden="1">{#N/A,#N/A,FALSE,"Ventes V.P. V.U.";#N/A,#N/A,FALSE,"Les Concurences";#N/A,#N/A,FALSE,"DACIA"}</definedName>
    <definedName name="Transfer_07GAAPNGW" hidden="1">#REF!</definedName>
    <definedName name="transporturi" localSheetId="13" hidden="1">{#N/A,#N/A,FALSE,"Ventes V.P. V.U.";#N/A,#N/A,FALSE,"Les Concurences";#N/A,#N/A,FALSE,"DACIA"}</definedName>
    <definedName name="transporturi" hidden="1">{#N/A,#N/A,FALSE,"Ventes V.P. V.U.";#N/A,#N/A,FALSE,"Les Concurences";#N/A,#N/A,FALSE,"DACIA"}</definedName>
    <definedName name="tre"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tre"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trial" localSheetId="13" hidden="1">{"LBO Summary",#N/A,FALSE,"Summary"}</definedName>
    <definedName name="trial" hidden="1">{"LBO Summary",#N/A,FALSE,"Summary"}</definedName>
    <definedName name="tt" localSheetId="13" hidden="1">{#N/A,#N/A,FALSE,"Blatt 1";#N/A,#N/A,FALSE,"Blatt 2";#N/A,#N/A,FALSE,"Blatt 3";#N/A,#N/A,FALSE,"Blatt 4";#N/A,#N/A,FALSE,"Blatt 5";#N/A,#N/A,FALSE,"Blatt 6";#N/A,#N/A,FALSE,"Blatt 7";#N/A,#N/A,FALSE,"Blatt 8";#N/A,#N/A,FALSE,"Mitarbeiter am Standort KL"}</definedName>
    <definedName name="tt" hidden="1">{#N/A,#N/A,FALSE,"Blatt 1";#N/A,#N/A,FALSE,"Blatt 2";#N/A,#N/A,FALSE,"Blatt 3";#N/A,#N/A,FALSE,"Blatt 4";#N/A,#N/A,FALSE,"Blatt 5";#N/A,#N/A,FALSE,"Blatt 6";#N/A,#N/A,FALSE,"Blatt 7";#N/A,#N/A,FALSE,"Blatt 8";#N/A,#N/A,FALSE,"Mitarbeiter am Standort KL"}</definedName>
    <definedName name="ttt" localSheetId="13" hidden="1">{#N/A,#N/A,FALSE,"SAnFRR";#N/A,#N/A,FALSE,"SAnERR"}</definedName>
    <definedName name="ttt" hidden="1">{#N/A,#N/A,FALSE,"SAnFRR";#N/A,#N/A,FALSE,"SAnERR"}</definedName>
    <definedName name="tttr" localSheetId="13" hidden="1">{#N/A,#N/A,FALSE,"KCost"}</definedName>
    <definedName name="tttr" hidden="1">{#N/A,#N/A,FALSE,"KCost"}</definedName>
    <definedName name="tttt" localSheetId="13" hidden="1">{"Meas",#N/A,FALSE,"Tot Europe";"Red",#N/A,FALSE,"Tot Europe"}</definedName>
    <definedName name="tttt" hidden="1">{"Meas",#N/A,FALSE,"Tot Europe";"Red",#N/A,FALSE,"Tot Europe"}</definedName>
    <definedName name="tttttttttttttttttttt" hidden="1">#REF!</definedName>
    <definedName name="tyu"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tyu"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u" localSheetId="13" hidden="1">{"CSheet",#N/A,FALSE,"C";"SmCap",#N/A,FALSE,"VAL1";"GulfCoast",#N/A,FALSE,"VAL1";"nav",#N/A,FALSE,"NAV";"Summary",#N/A,FALSE,"NAV"}</definedName>
    <definedName name="u" hidden="1">{"CSheet",#N/A,FALSE,"C";"SmCap",#N/A,FALSE,"VAL1";"GulfCoast",#N/A,FALSE,"VAL1";"nav",#N/A,FALSE,"NAV";"Summary",#N/A,FALSE,"NAV"}</definedName>
    <definedName name="uio" localSheetId="13" hidden="1">{"mgmt forecast",#N/A,FALSE,"Mgmt Forecast";"dcf table",#N/A,FALSE,"Mgmt Forecast";"sensitivity",#N/A,FALSE,"Mgmt Forecast";"table inputs",#N/A,FALSE,"Mgmt Forecast";"calculations",#N/A,FALSE,"Mgmt Forecast"}</definedName>
    <definedName name="uio" hidden="1">{"mgmt forecast",#N/A,FALSE,"Mgmt Forecast";"dcf table",#N/A,FALSE,"Mgmt Forecast";"sensitivity",#N/A,FALSE,"Mgmt Forecast";"table inputs",#N/A,FALSE,"Mgmt Forecast";"calculations",#N/A,FALSE,"Mgmt Forecast"}</definedName>
    <definedName name="US" localSheetId="13" hidden="1">{#N/A,#N/A,TRUE,"index";#N/A,#N/A,TRUE,"Summary";#N/A,#N/A,TRUE,"Continuing Business";#N/A,#N/A,TRUE,"Disposals";#N/A,#N/A,TRUE,"Acquisitions";#N/A,#N/A,TRUE,"Actual &amp; Plan Reconciliation"}</definedName>
    <definedName name="US" hidden="1">{#N/A,#N/A,TRUE,"index";#N/A,#N/A,TRUE,"Summary";#N/A,#N/A,TRUE,"Continuing Business";#N/A,#N/A,TRUE,"Disposals";#N/A,#N/A,TRUE,"Acquisitions";#N/A,#N/A,TRUE,"Actual &amp; Plan Reconciliation"}</definedName>
    <definedName name="USD_311203" localSheetId="13" hidden="1">{#N/A,#N/A,FALSE,"HMF";#N/A,#N/A,FALSE,"FACIL";#N/A,#N/A,FALSE,"HMFINANCE";#N/A,#N/A,FALSE,"HMEUROPE";#N/A,#N/A,FALSE,"HHAB CONSO";#N/A,#N/A,FALSE,"PAB";#N/A,#N/A,FALSE,"MMC";#N/A,#N/A,FALSE,"THAI";#N/A,#N/A,FALSE,"SINPA";#N/A,#N/A,FALSE,"POLAND"}</definedName>
    <definedName name="USD_311203" hidden="1">{#N/A,#N/A,FALSE,"HMF";#N/A,#N/A,FALSE,"FACIL";#N/A,#N/A,FALSE,"HMFINANCE";#N/A,#N/A,FALSE,"HMEUROPE";#N/A,#N/A,FALSE,"HHAB CONSO";#N/A,#N/A,FALSE,"PAB";#N/A,#N/A,FALSE,"MMC";#N/A,#N/A,FALSE,"THAI";#N/A,#N/A,FALSE,"SINPA";#N/A,#N/A,FALSE,"POLAND"}</definedName>
    <definedName name="uuuu" localSheetId="13" hidden="1">{#N/A,#N/A,FALSE,"Completion of MBudget"}</definedName>
    <definedName name="uuuu" hidden="1">{#N/A,#N/A,FALSE,"Completion of MBudget"}</definedName>
    <definedName name="uuuuuuuuuuuuuuuuuuuuuuuu" localSheetId="13" hidden="1">{#N/A,#N/A,FALSE,"Cover";#N/A,#N/A,FALSE,"1. Conversion Cost Summary";#N/A,#N/A,FALSE,"2. CC YE Forecast INV ";#N/A,#N/A,FALSE,"3. CC YE Forecast ROM";#N/A,#N/A,FALSE,"4.CC YE FORECAST ROM+INV";#N/A,#N/A,FALSE,"5. Material Cost";#N/A,#N/A,FALSE,"6. Waste Calculation"}</definedName>
    <definedName name="uuuuuuuuuuuuuuuuuuuuuuuu" hidden="1">{#N/A,#N/A,FALSE,"Cover";#N/A,#N/A,FALSE,"1. Conversion Cost Summary";#N/A,#N/A,FALSE,"2. CC YE Forecast INV ";#N/A,#N/A,FALSE,"3. CC YE Forecast ROM";#N/A,#N/A,FALSE,"4.CC YE FORECAST ROM+INV";#N/A,#N/A,FALSE,"5. Material Cost";#N/A,#N/A,FALSE,"6. Waste Calculation"}</definedName>
    <definedName name="uuuuuuuuuuuuuuuuuuuuuuuyyyyy"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uuuuuuuuuuuuuuuuuuuuuuuyyyyy"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UYJKTY" localSheetId="13" hidden="1">{"Inter_Business_Direct_Alloc (XNV)",#N/A,FALSE,"XNV";"Inter_Business_Indirect_Alloc (XNV)",#N/A,FALSE,"XNV";"Corporate_Services (XNV)",#N/A,FALSE,"XNV"}</definedName>
    <definedName name="UYJKTY" hidden="1">{"Inter_Business_Direct_Alloc (XNV)",#N/A,FALSE,"XNV";"Inter_Business_Indirect_Alloc (XNV)",#N/A,FALSE,"XNV";"Corporate_Services (XNV)",#N/A,FALSE,"XNV"}</definedName>
    <definedName name="uytry" localSheetId="13" hidden="1">{"mgmt forecast",#N/A,FALSE,"Mgmt Forecast";"dcf table",#N/A,FALSE,"Mgmt Forecast";"sensitivity",#N/A,FALSE,"Mgmt Forecast";"table inputs",#N/A,FALSE,"Mgmt Forecast";"calculations",#N/A,FALSE,"Mgmt Forecast"}</definedName>
    <definedName name="uytry" hidden="1">{"mgmt forecast",#N/A,FALSE,"Mgmt Forecast";"dcf table",#N/A,FALSE,"Mgmt Forecast";"sensitivity",#N/A,FALSE,"Mgmt Forecast";"table inputs",#N/A,FALSE,"Mgmt Forecast";"calculations",#N/A,FALSE,"Mgmt Forecast"}</definedName>
    <definedName name="V" localSheetId="13" hidden="1">{#N/A,#N/A,FALSE,"Completion of MBudget"}</definedName>
    <definedName name="V" hidden="1">{#N/A,#N/A,FALSE,"Completion of MBudget"}</definedName>
    <definedName name="vdvcvc" localSheetId="13" hidden="1">{#N/A,#N/A,TRUE,"Data";#N/A,#N/A,TRUE,"KCost";#N/A,#N/A,TRUE,"FinPl";#N/A,#N/A,TRUE,"Sale-";#N/A,#N/A,TRUE,"Sale+";#N/A,#N/A,TRUE,"Cost+";#N/A,#N/A,TRUE,"Cost-";#N/A,#N/A,TRUE,"InCoE";#N/A,#N/A,TRUE,"IncPr";#N/A,#N/A,TRUE,"WK";#N/A,#N/A,TRUE,"FRR";#N/A,#N/A,TRUE,"SAnFRR";#N/A,#N/A,TRUE,"ERR";#N/A,#N/A,TRUE,"SAnERR";#N/A,#N/A,TRUE,"P&amp;L";#N/A,#N/A,TRUE,"CF";#N/A,#N/A,TRUE,"BS";#N/A,#N/A,TRUE,"Ratio";#N/A,#N/A,TRUE,"Forex"}</definedName>
    <definedName name="vdvcvc" hidden="1">{#N/A,#N/A,TRUE,"Data";#N/A,#N/A,TRUE,"KCost";#N/A,#N/A,TRUE,"FinPl";#N/A,#N/A,TRUE,"Sale-";#N/A,#N/A,TRUE,"Sale+";#N/A,#N/A,TRUE,"Cost+";#N/A,#N/A,TRUE,"Cost-";#N/A,#N/A,TRUE,"InCoE";#N/A,#N/A,TRUE,"IncPr";#N/A,#N/A,TRUE,"WK";#N/A,#N/A,TRUE,"FRR";#N/A,#N/A,TRUE,"SAnFRR";#N/A,#N/A,TRUE,"ERR";#N/A,#N/A,TRUE,"SAnERR";#N/A,#N/A,TRUE,"P&amp;L";#N/A,#N/A,TRUE,"CF";#N/A,#N/A,TRUE,"BS";#N/A,#N/A,TRUE,"Ratio";#N/A,#N/A,TRUE,"Forex"}</definedName>
    <definedName name="VG" localSheetId="13" hidden="1">{#N/A,#N/A,FALSE,"I&amp;EpDep";"as",#N/A,FALSE,"I&amp;E"}</definedName>
    <definedName name="VG" hidden="1">{#N/A,#N/A,FALSE,"I&amp;EpDep";"as",#N/A,FALSE,"I&amp;E"}</definedName>
    <definedName name="VGC" localSheetId="13" hidden="1">{"Exp",#N/A,FALSE,"Technical";"Sal",#N/A,FALSE,"Technical";"Sum",#N/A,FALSE,"Technical"}</definedName>
    <definedName name="VGC" hidden="1">{"Exp",#N/A,FALSE,"Technical";"Sal",#N/A,FALSE,"Technical";"Sum",#N/A,FALSE,"Technical"}</definedName>
    <definedName name="VJH" localSheetId="13" hidden="1">{"Total_IMS (XNV)",#N/A,FALSE,"XNV";"Total_USA_IMS (XNV)",#N/A,FALSE,"XNV";"Total_LIM (XNV)",#N/A,FALSE,"XNV";"Total_USA_LIM (XNV)",#N/A,FALSE,"XNV";"Total_USA_Public_Equity (XNV)",#N/A,FALSE,"XNV";"IMS_Infrastructure (XNV)",#N/A,FALSE,"XNV";"Total_Europe_LIM (XNV)",#N/A,FALSE,"XNV";"Total_Europe_Private (XNV)",#N/A,FALSE,"XNV"}</definedName>
    <definedName name="VJH" hidden="1">{"Total_IMS (XNV)",#N/A,FALSE,"XNV";"Total_USA_IMS (XNV)",#N/A,FALSE,"XNV";"Total_LIM (XNV)",#N/A,FALSE,"XNV";"Total_USA_LIM (XNV)",#N/A,FALSE,"XNV";"Total_USA_Public_Equity (XNV)",#N/A,FALSE,"XNV";"IMS_Infrastructure (XNV)",#N/A,FALSE,"XNV";"Total_Europe_LIM (XNV)",#N/A,FALSE,"XNV";"Total_Europe_Private (XNV)",#N/A,FALSE,"XNV"}</definedName>
    <definedName name="VN" localSheetId="13" hidden="1">{#N/A,#N/A,FALSE,"Ventes V.P. V.U.";#N/A,#N/A,FALSE,"Les Concurences";#N/A,#N/A,FALSE,"DACIA"}</definedName>
    <definedName name="VN" hidden="1">{#N/A,#N/A,FALSE,"Ventes V.P. V.U.";#N/A,#N/A,FALSE,"Les Concurences";#N/A,#N/A,FALSE,"DACIA"}</definedName>
    <definedName name="VN_PDU_Roumanie" localSheetId="13" hidden="1">{#N/A,#N/A,FALSE,"Ventes V.P. V.U.";#N/A,#N/A,FALSE,"Les Concurences";#N/A,#N/A,FALSE,"DACIA"}</definedName>
    <definedName name="VN_PDU_Roumanie" hidden="1">{#N/A,#N/A,FALSE,"Ventes V.P. V.U.";#N/A,#N/A,FALSE,"Les Concurences";#N/A,#N/A,FALSE,"DACIA"}</definedName>
    <definedName name="volume" localSheetId="13" hidden="1">{#N/A,#N/A,FALSE,"Ventes V.P. V.U.";#N/A,#N/A,FALSE,"Les Concurences";#N/A,#N/A,FALSE,"DACIA"}</definedName>
    <definedName name="volume" hidden="1">{#N/A,#N/A,FALSE,"Ventes V.P. V.U.";#N/A,#N/A,FALSE,"Les Concurences";#N/A,#N/A,FALSE,"DACIA"}</definedName>
    <definedName name="VTM_1" hidden="1">#REF!</definedName>
    <definedName name="VTM_2" hidden="1">#REF!</definedName>
    <definedName name="VTM_3" hidden="1">#REF!</definedName>
    <definedName name="VTM_4" hidden="1">#REF!</definedName>
    <definedName name="VTM_5" hidden="1">#REF!</definedName>
    <definedName name="VTM_6" hidden="1">#REF!</definedName>
    <definedName name="VTM_7" hidden="1">#REF!</definedName>
    <definedName name="vv" localSheetId="13" hidden="1">{"orixcsc",#N/A,FALSE,"ORIX CSC";"orixcsc2",#N/A,FALSE,"ORIX CSC"}</definedName>
    <definedName name="vv" hidden="1">{"orixcsc",#N/A,FALSE,"ORIX CSC";"orixcsc2",#N/A,FALSE,"ORIX CSC"}</definedName>
    <definedName name="vvvc" localSheetId="13" hidden="1">{#N/A,#N/A,FALSE,"1"}</definedName>
    <definedName name="vvvc" hidden="1">{#N/A,#N/A,FALSE,"1"}</definedName>
    <definedName name="vvvvvv" localSheetId="13" hidden="1">{#N/A,#N/A,TRUE,"Inhalt";#N/A,#N/A,TRUE,"Kommentar";#N/A,#N/A,TRUE,"Ergebnisrechnung";#N/A,#N/A,TRUE,"Umsatz";#N/A,#N/A,TRUE,"Absatz";#N/A,#N/A,TRUE,"Preise";#N/A,#N/A,TRUE,"DB absolut";#N/A,#N/A,TRUE,"DB je Einheit";#N/A,#N/A,TRUE,"Kennzahlen";#N/A,#N/A,TRUE,"Bilanz";#N/A,#N/A,TRUE,"Investitionen"}</definedName>
    <definedName name="vvvvvv" hidden="1">{#N/A,#N/A,TRUE,"Inhalt";#N/A,#N/A,TRUE,"Kommentar";#N/A,#N/A,TRUE,"Ergebnisrechnung";#N/A,#N/A,TRUE,"Umsatz";#N/A,#N/A,TRUE,"Absatz";#N/A,#N/A,TRUE,"Preise";#N/A,#N/A,TRUE,"DB absolut";#N/A,#N/A,TRUE,"DB je Einheit";#N/A,#N/A,TRUE,"Kennzahlen";#N/A,#N/A,TRUE,"Bilanz";#N/A,#N/A,TRUE,"Investitionen"}</definedName>
    <definedName name="VVVVVVVV" localSheetId="13" hidden="1">{#N/A,#N/A,FALSE,"Aging Summary";#N/A,#N/A,FALSE,"Ratio Analysis";#N/A,#N/A,FALSE,"Test 120 Day Accts";#N/A,#N/A,FALSE,"Tickmarks"}</definedName>
    <definedName name="VVVVVVVV" hidden="1">{#N/A,#N/A,FALSE,"Aging Summary";#N/A,#N/A,FALSE,"Ratio Analysis";#N/A,#N/A,FALSE,"Test 120 Day Accts";#N/A,#N/A,FALSE,"Tickmarks"}</definedName>
    <definedName name="VVVVVVVVV" localSheetId="13" hidden="1">{#N/A,#N/A,FALSE,"Aging Summary";#N/A,#N/A,FALSE,"Ratio Analysis";#N/A,#N/A,FALSE,"Test 120 Day Accts";#N/A,#N/A,FALSE,"Tickmarks"}</definedName>
    <definedName name="VVVVVVVVV" hidden="1">{#N/A,#N/A,FALSE,"Aging Summary";#N/A,#N/A,FALSE,"Ratio Analysis";#N/A,#N/A,FALSE,"Test 120 Day Accts";#N/A,#N/A,FALSE,"Tickmarks"}</definedName>
    <definedName name="VVVVVVVVVVVVVVVVVVVVVVVVV" localSheetId="13" hidden="1">{#N/A,#N/A,FALSE,"Aging Summary";#N/A,#N/A,FALSE,"Ratio Analysis";#N/A,#N/A,FALSE,"Test 120 Day Accts";#N/A,#N/A,FALSE,"Tickmarks"}</definedName>
    <definedName name="VVVVVVVVVVVVVVVVVVVVVVVVV" hidden="1">{#N/A,#N/A,FALSE,"Aging Summary";#N/A,#N/A,FALSE,"Ratio Analysis";#N/A,#N/A,FALSE,"Test 120 Day Accts";#N/A,#N/A,FALSE,"Tickmarks"}</definedName>
    <definedName name="VVVVVVVVVVVVVVVVVVVVVVVVVVVV" localSheetId="13" hidden="1">{#N/A,#N/A,FALSE,"Aging Summary";#N/A,#N/A,FALSE,"Ratio Analysis";#N/A,#N/A,FALSE,"Test 120 Day Accts";#N/A,#N/A,FALSE,"Tickmarks"}</definedName>
    <definedName name="VVVVVVVVVVVVVVVVVVVVVVVVVVVV" hidden="1">{#N/A,#N/A,FALSE,"Aging Summary";#N/A,#N/A,FALSE,"Ratio Analysis";#N/A,#N/A,FALSE,"Test 120 Day Accts";#N/A,#N/A,FALSE,"Tickmarks"}</definedName>
    <definedName name="vxcbxcvb" localSheetId="13" hidden="1">{#N/A,#N/A,FALSE,"Completion of MBudget"}</definedName>
    <definedName name="vxcbxcvb" hidden="1">{#N/A,#N/A,FALSE,"Completion of MBudget"}</definedName>
    <definedName name="w" localSheetId="13" hidden="1">{"ReportTop",#N/A,FALSE,"report top"}</definedName>
    <definedName name="w" hidden="1">{"ReportTop",#N/A,FALSE,"report top"}</definedName>
    <definedName name="w.vv." localSheetId="13" hidden="1">{"VV_CF",#N/A,FALSE,"VV_B_CF";"VV_IS",#N/A,FALSE,"VV_B_IS";"VV_BS",#N/A,FALSE,"VV_B_BS"}</definedName>
    <definedName name="w.vv." hidden="1">{"VV_CF",#N/A,FALSE,"VV_B_CF";"VV_IS",#N/A,FALSE,"VV_B_IS";"VV_BS",#N/A,FALSE,"VV_B_BS"}</definedName>
    <definedName name="wAS" localSheetId="13" hidden="1">{#N/A,#N/A,FALSE,"EOC YTD ACTUAL";#N/A,#N/A,FALSE,"Distributor YTD Actual";#N/A,#N/A,FALSE,"Manufacturing YTD Actual";#N/A,#N/A,FALSE,"Service YTD Actual"}</definedName>
    <definedName name="wAS" hidden="1">{#N/A,#N/A,FALSE,"EOC YTD ACTUAL";#N/A,#N/A,FALSE,"Distributor YTD Actual";#N/A,#N/A,FALSE,"Manufacturing YTD Actual";#N/A,#N/A,FALSE,"Service YTD Actual"}</definedName>
    <definedName name="wdfesefsefefsef" localSheetId="13" hidden="1">{"AS",#N/A,FALSE,"Dec_BS";"LIAB",#N/A,FALSE,"Dec_BS"}</definedName>
    <definedName name="wdfesefsefefsef" hidden="1">{"AS",#N/A,FALSE,"Dec_BS";"LIAB",#N/A,FALSE,"Dec_BS"}</definedName>
    <definedName name="wedwdwd" hidden="1">#REF!</definedName>
    <definedName name="weee" localSheetId="13"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weee"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weraw" localSheetId="13" hidden="1">{"mgmt forecast",#N/A,FALSE,"Mgmt Forecast";"dcf table",#N/A,FALSE,"Mgmt Forecast";"sensitivity",#N/A,FALSE,"Mgmt Forecast";"table inputs",#N/A,FALSE,"Mgmt Forecast";"calculations",#N/A,FALSE,"Mgmt Forecast"}</definedName>
    <definedName name="weraw" hidden="1">{"mgmt forecast",#N/A,FALSE,"Mgmt Forecast";"dcf table",#N/A,FALSE,"Mgmt Forecast";"sensitivity",#N/A,FALSE,"Mgmt Forecast";"table inputs",#N/A,FALSE,"Mgmt Forecast";"calculations",#N/A,FALSE,"Mgmt Forecast"}</definedName>
    <definedName name="were" localSheetId="13" hidden="1">{"mgmt forecast",#N/A,FALSE,"Mgmt Forecast";"dcf table",#N/A,FALSE,"Mgmt Forecast";"sensitivity",#N/A,FALSE,"Mgmt Forecast";"table inputs",#N/A,FALSE,"Mgmt Forecast";"calculations",#N/A,FALSE,"Mgmt Forecast"}</definedName>
    <definedName name="were" hidden="1">{"mgmt forecast",#N/A,FALSE,"Mgmt Forecast";"dcf table",#N/A,FALSE,"Mgmt Forecast";"sensitivity",#N/A,FALSE,"Mgmt Forecast";"table inputs",#N/A,FALSE,"Mgmt Forecast";"calculations",#N/A,FALSE,"Mgmt Forecast"}</definedName>
    <definedName name="wertet" localSheetId="13" hidden="1">{#N/A,#N/A,FALSE,"Inhalt 1. Fassung";#N/A,#N/A,FALSE,"Ergebnisrechnung";#N/A,#N/A,FALSE,"Bilanz";#N/A,#N/A,FALSE,"Personal"}</definedName>
    <definedName name="wertet" hidden="1">{#N/A,#N/A,FALSE,"Inhalt 1. Fassung";#N/A,#N/A,FALSE,"Ergebnisrechnung";#N/A,#N/A,FALSE,"Bilanz";#N/A,#N/A,FALSE,"Personal"}</definedName>
    <definedName name="WG" localSheetId="13" hidden="1">{#N/A,#N/A,FALSE,"Ventes V.P. V.U.";#N/A,#N/A,FALSE,"Les Concurences";#N/A,#N/A,FALSE,"DACIA"}</definedName>
    <definedName name="WG" hidden="1">{#N/A,#N/A,FALSE,"Ventes V.P. V.U.";#N/A,#N/A,FALSE,"Les Concurences";#N/A,#N/A,FALSE,"DACIA"}</definedName>
    <definedName name="wko" localSheetId="13"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wko"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wq" hidden="1">#REF!</definedName>
    <definedName name="wqasd"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qasd"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qrdqw" localSheetId="13" hidden="1">{#N/A,#N/A,FALSE,"Completion of MBudget"}</definedName>
    <definedName name="wqrdqw" hidden="1">{#N/A,#N/A,FALSE,"Completion of MBudget"}</definedName>
    <definedName name="wrg.Tages" localSheetId="13" hidden="1">{"Tages_D",#N/A,FALSE,"Tagesbericht";"Tages_PL",#N/A,FALSE,"Tagesbericht"}</definedName>
    <definedName name="wrg.Tages" hidden="1">{"Tages_D",#N/A,FALSE,"Tagesbericht";"Tages_PL",#N/A,FALSE,"Tagesbericht"}</definedName>
    <definedName name="wrn" localSheetId="13" hidden="1">{"Roth_All",#N/A,FALSE,"Rothmans KS";"Roth_Tech",#N/A,FALSE,"Rothmans KS";"Roth_Pricing",#N/A,FALSE,"Rothmans KS";"Roth_PerMille",#N/A,FALSE,"Rothmans KS"}</definedName>
    <definedName name="wrn" hidden="1">{"Roth_All",#N/A,FALSE,"Rothmans KS";"Roth_Tech",#N/A,FALSE,"Rothmans KS";"Roth_Pricing",#N/A,FALSE,"Rothmans KS";"Roth_PerMille",#N/A,FALSE,"Rothmans KS"}</definedName>
    <definedName name="wrn." localSheetId="13" hidden="1">{"AS",#N/A,FALSE,"Dec_BS";"LIAB",#N/A,FALSE,"Dec_BS"}</definedName>
    <definedName name="wrn." hidden="1">{"AS",#N/A,FALSE,"Dec_BS";"LIAB",#N/A,FALSE,"Dec_BS"}</definedName>
    <definedName name="wrn.2" localSheetId="13" hidden="1">{"BalSht_byMonth",#N/A,FALSE,"Legal Entity Bal Sht";"BalSht_byMonth",#N/A,FALSE,"Lyon_Corp Bal Sht";"BalSht_byMonth",#N/A,FALSE,"Fabrics Bal Sht";"BalSht_byMonth",#N/A,FALSE,"Prepreg Bal Sht";"AR_byMonth",#N/A,FALSE,"Legal Entity AR";"AR_byMonth",#N/A,FALSE,"Fabrics AR";"AR_byMonth",#N/A,FALSE,"Prepreg AR";"PPE_byMonth",#N/A,FALSE,"Legal Entity PP&amp;E";"PPE_byMonth",#N/A,FALSE,"Fabrics PP&amp;E";"PPE_byMonth",#N/A,FALSE,"Prepreg PP&amp;E";"INV_byMonth",#N/A,FALSE,"Legal Entity Inventory";"INV_byMonth",#N/A,FALSE,"Fabrics Inventory";"INV_byMonth",#N/A,FALSE,"Prepreg Inventory";"WC_byMonth",#N/A,FALSE,"Legal Entity WC Reserves";"WC_byMonth",#N/A,FALSE,"Fabrics WC Reserves";"WC_byMonth",#N/A,FALSE,"Prepreg WC Reserves";"RESTR_byMonth",#N/A,FALSE,"Restr. Detail";"DEBT_byMonth",#N/A,FALSE,"Debt";"CF_byMonth",#N/A,FALSE,"Legal Entity Cashflow";"CF_byMonth",#N/A,FALSE,"Lyon_Corp Cashflow";"CF_byMonth",#N/A,FALSE,"Fabrics Cashflow";"CF_byMonth",#N/A,FALSE,"Prepreg Cashflow";"IS_byMonth",#N/A,FALSE,"Legal Entity Inc Stmt";"IS_byMonth",#N/A,FALSE,"Lyon_Corp Inc Stmt";"IS_byMonth",#N/A,FALSE,"Fabrics Total Inc Stmt";"IS_byMonth",#N/A,FALSE,"Architectural";"IS_byMonth",#N/A,FALSE,"Reinforcement for Composites";"IS_byMonth",#N/A,FALSE,"Ballistics";"IS_byMonth",#N/A,FALSE,"Electrical";"IS_byMonth",#N/A,FALSE,"Protection";"IS_byMonth",#N/A,FALSE,"General Industrial";"IS_byMonth",#N/A,FALSE,"Total Prepreg Inc Stmt"}</definedName>
    <definedName name="wrn.2" hidden="1">{"BalSht_byMonth",#N/A,FALSE,"Legal Entity Bal Sht";"BalSht_byMonth",#N/A,FALSE,"Lyon_Corp Bal Sht";"BalSht_byMonth",#N/A,FALSE,"Fabrics Bal Sht";"BalSht_byMonth",#N/A,FALSE,"Prepreg Bal Sht";"AR_byMonth",#N/A,FALSE,"Legal Entity AR";"AR_byMonth",#N/A,FALSE,"Fabrics AR";"AR_byMonth",#N/A,FALSE,"Prepreg AR";"PPE_byMonth",#N/A,FALSE,"Legal Entity PP&amp;E";"PPE_byMonth",#N/A,FALSE,"Fabrics PP&amp;E";"PPE_byMonth",#N/A,FALSE,"Prepreg PP&amp;E";"INV_byMonth",#N/A,FALSE,"Legal Entity Inventory";"INV_byMonth",#N/A,FALSE,"Fabrics Inventory";"INV_byMonth",#N/A,FALSE,"Prepreg Inventory";"WC_byMonth",#N/A,FALSE,"Legal Entity WC Reserves";"WC_byMonth",#N/A,FALSE,"Fabrics WC Reserves";"WC_byMonth",#N/A,FALSE,"Prepreg WC Reserves";"RESTR_byMonth",#N/A,FALSE,"Restr. Detail";"DEBT_byMonth",#N/A,FALSE,"Debt";"CF_byMonth",#N/A,FALSE,"Legal Entity Cashflow";"CF_byMonth",#N/A,FALSE,"Lyon_Corp Cashflow";"CF_byMonth",#N/A,FALSE,"Fabrics Cashflow";"CF_byMonth",#N/A,FALSE,"Prepreg Cashflow";"IS_byMonth",#N/A,FALSE,"Legal Entity Inc Stmt";"IS_byMonth",#N/A,FALSE,"Lyon_Corp Inc Stmt";"IS_byMonth",#N/A,FALSE,"Fabrics Total Inc Stmt";"IS_byMonth",#N/A,FALSE,"Architectural";"IS_byMonth",#N/A,FALSE,"Reinforcement for Composites";"IS_byMonth",#N/A,FALSE,"Ballistics";"IS_byMonth",#N/A,FALSE,"Electrical";"IS_byMonth",#N/A,FALSE,"Protection";"IS_byMonth",#N/A,FALSE,"General Industrial";"IS_byMonth",#N/A,FALSE,"Total Prepreg Inc Stmt"}</definedName>
    <definedName name="wrn.AB._.forms." localSheetId="13" hidden="1">{#N/A,#N/A,FALSE,"AB1";#N/A,#N/A,FALSE,"AB2";#N/A,#N/A,FALSE,"AB2A";#N/A,#N/A,FALSE,"AB2B";#N/A,#N/A,FALSE,"AB3";#N/A,#N/A,FALSE,"AB4";#N/A,#N/A,FALSE,"AB5";#N/A,#N/A,FALSE,"AB6";#N/A,#N/A,FALSE,"AB7";#N/A,#N/A,FALSE,"AB10";#N/A,#N/A,FALSE,"AB10A";#N/A,#N/A,FALSE,"AB3Q";#N/A,#N/A,FALSE,"AB1Q";#N/A,#N/A,FALSE,"AB2Q"}</definedName>
    <definedName name="wrn.AB._.forms." hidden="1">{#N/A,#N/A,FALSE,"AB1";#N/A,#N/A,FALSE,"AB2";#N/A,#N/A,FALSE,"AB2A";#N/A,#N/A,FALSE,"AB2B";#N/A,#N/A,FALSE,"AB3";#N/A,#N/A,FALSE,"AB4";#N/A,#N/A,FALSE,"AB5";#N/A,#N/A,FALSE,"AB6";#N/A,#N/A,FALSE,"AB7";#N/A,#N/A,FALSE,"AB10";#N/A,#N/A,FALSE,"AB10A";#N/A,#N/A,FALSE,"AB3Q";#N/A,#N/A,FALSE,"AB1Q";#N/A,#N/A,FALSE,"AB2Q"}</definedName>
    <definedName name="wrn.Admin." localSheetId="13" hidden="1">{"Exp",#N/A,FALSE,"Admin";"Sal",#N/A,FALSE,"Admin";"Sum",#N/A,FALSE,"Admin"}</definedName>
    <definedName name="wrn.Admin." hidden="1">{"Exp",#N/A,FALSE,"Admin";"Sal",#N/A,FALSE,"Admin";"Sum",#N/A,FALSE,"Admin"}</definedName>
    <definedName name="wrn.Aging._.and._.Trend._.Analysis." localSheetId="13" hidden="1">{#N/A,#N/A,FALSE,"Aging Summary";#N/A,#N/A,FALSE,"Ratio Analysis";#N/A,#N/A,FALSE,"Test 120 Day Accts";#N/A,#N/A,FALSE,"Tickmarks"}</definedName>
    <definedName name="wrn.Aging._.and._.Trend._.Analysis." hidden="1">{#N/A,#N/A,FALSE,"Aging Summary";#N/A,#N/A,FALSE,"Ratio Analysis";#N/A,#N/A,FALSE,"Test 120 Day Accts";#N/A,#N/A,FALSE,"Tickmarks"}</definedName>
    <definedName name="wrn.aging._.and._.Trend._.Analysis1" localSheetId="13" hidden="1">{#N/A,#N/A,FALSE,"Aging Summary";#N/A,#N/A,FALSE,"Ratio Analysis";#N/A,#N/A,FALSE,"Test 120 Day Accts";#N/A,#N/A,FALSE,"Tickmarks"}</definedName>
    <definedName name="wrn.aging._.and._.Trend._.Analysis1" hidden="1">{#N/A,#N/A,FALSE,"Aging Summary";#N/A,#N/A,FALSE,"Ratio Analysis";#N/A,#N/A,FALSE,"Test 120 Day Accts";#N/A,#N/A,FALSE,"Tickmarks"}</definedName>
    <definedName name="wrn.Äîáû÷à." localSheetId="13" hidden="1">{"Ì1",#N/A,FALSE,"Äîáû÷à";"Ì2",#N/A,FALSE,"Äîáû÷à";"Ì3",#N/A,FALSE,"Äîáû÷à";"Ì4",#N/A,FALSE,"Äîáû÷à"}</definedName>
    <definedName name="wrn.Äîáû÷à." hidden="1">{"Ì1",#N/A,FALSE,"Äîáû÷à";"Ì2",#N/A,FALSE,"Äîáû÷à";"Ì3",#N/A,FALSE,"Äîáû÷à";"Ì4",#N/A,FALSE,"Äîáû÷à"}</definedName>
    <definedName name="wrn.alco." localSheetId="13" hidden="1">{#N/A,#N/A,FALSE,"ALCO SK";#N/A,#N/A,FALSE,"ALCO RG";#N/A,#N/A,FALSE,"ALCO SK BC";#N/A,#N/A,FALSE,"ALCO RG BC";#N/A,#N/A,FALSE,"VALY SK";#N/A,#N/A,FALSE,"VALY RG"}</definedName>
    <definedName name="wrn.alco." hidden="1">{#N/A,#N/A,FALSE,"ALCO SK";#N/A,#N/A,FALSE,"ALCO RG";#N/A,#N/A,FALSE,"ALCO SK BC";#N/A,#N/A,FALSE,"ALCO RG BC";#N/A,#N/A,FALSE,"VALY SK";#N/A,#N/A,FALSE,"VALY RG"}</definedName>
    <definedName name="wrn.alina." localSheetId="13" hidden="1">{#N/A,#N/A,FALSE,"IS-BS MAR"}</definedName>
    <definedName name="wrn.alina." hidden="1">{#N/A,#N/A,FALSE,"IS-BS MAR"}</definedName>
    <definedName name="wrn.Alison._.revsd." localSheetId="13" hidden="1">{#N/A,#N/A,TRUE,"Title Page";#N/A,#N/A,TRUE,"New Page 1";#N/A,#N/A,TRUE,"New Page 2a";#N/A,#N/A,TRUE,"New Page 3";#N/A,#N/A,TRUE,"New Page 4"}</definedName>
    <definedName name="wrn.Alison._.revsd." hidden="1">{#N/A,#N/A,TRUE,"Title Page";#N/A,#N/A,TRUE,"New Page 1";#N/A,#N/A,TRUE,"New Page 2a";#N/A,#N/A,TRUE,"New Page 3";#N/A,#N/A,TRUE,"New Page 4"}</definedName>
    <definedName name="wrn.All." localSheetId="13" hidden="1">{#N/A,#N/A,FALSE,"Stats";#N/A,#N/A,FALSE,"$ ACS";#N/A,#N/A,FALSE,"$ P&amp;L";#N/A,#N/A,FALSE,"$ BS";#N/A,#N/A,FALSE,"$ CF";#N/A,#N/A,FALSE,"£ P&amp;L";#N/A,#N/A,FALSE,"£ BS";#N/A,#N/A,FALSE,"£ CF"}</definedName>
    <definedName name="wrn.All." hidden="1">{#N/A,#N/A,FALSE,"Stats";#N/A,#N/A,FALSE,"$ ACS";#N/A,#N/A,FALSE,"$ P&amp;L";#N/A,#N/A,FALSE,"$ BS";#N/A,#N/A,FALSE,"$ CF";#N/A,#N/A,FALSE,"£ P&amp;L";#N/A,#N/A,FALSE,"£ BS";#N/A,#N/A,FALSE,"£ CF"}</definedName>
    <definedName name="wrn.All._.Pages." localSheetId="13" hidden="1">{"income statement",#N/A,FALSE,"P&amp;L";"Balance Sheet",#N/A,FALSE,"BS";"Cash Flow",#N/A,FALSE,"CF";"Debt and Interest",#N/A,FALSE,"Debt &amp; Int";"Working Capital",#N/A,FALSE,"Wking Cap";"Capex and Depreciation",#N/A,FALSE,"Capex &amp; Depr";"Tax and Equity",#N/A,FALSE,"Tax &amp; Equity";"DCF",#N/A,FALSE,"DCF";"Sensitivity on Discount Rate",#N/A,FALSE,"Sensit-Rate";"WACC",#N/A,FALSE,"WACC";"Sensitivity on Sales Growth",#N/A,FALSE,"Sensit-Sales"}</definedName>
    <definedName name="wrn.All._.Pages." hidden="1">{"income statement",#N/A,FALSE,"P&amp;L";"Balance Sheet",#N/A,FALSE,"BS";"Cash Flow",#N/A,FALSE,"CF";"Debt and Interest",#N/A,FALSE,"Debt &amp; Int";"Working Capital",#N/A,FALSE,"Wking Cap";"Capex and Depreciation",#N/A,FALSE,"Capex &amp; Depr";"Tax and Equity",#N/A,FALSE,"Tax &amp; Equity";"DCF",#N/A,FALSE,"DCF";"Sensitivity on Discount Rate",#N/A,FALSE,"Sensit-Rate";"WACC",#N/A,FALSE,"WACC";"Sensitivity on Sales Growth",#N/A,FALSE,"Sensit-Sales"}</definedName>
    <definedName name="wrn.All._.Sheets." localSheetId="13" hidden="1">{#N/A,#N/A,FALSE,"6405";#N/A,#N/A,FALSE,"6406";#N/A,#N/A,FALSE,"6409";#N/A,#N/A,FALSE,"6425";#N/A,#N/A,FALSE,"6426";#N/A,#N/A,FALSE,"6427";#N/A,#N/A,FALSE,"6440";#N/A,#N/A,FALSE,"6441";#N/A,#N/A,FALSE,"6442";#N/A,#N/A,FALSE,"6443"}</definedName>
    <definedName name="wrn.All._.Sheets." hidden="1">{#N/A,#N/A,FALSE,"6405";#N/A,#N/A,FALSE,"6406";#N/A,#N/A,FALSE,"6409";#N/A,#N/A,FALSE,"6425";#N/A,#N/A,FALSE,"6426";#N/A,#N/A,FALSE,"6427";#N/A,#N/A,FALSE,"6440";#N/A,#N/A,FALSE,"6441";#N/A,#N/A,FALSE,"6442";#N/A,#N/A,FALSE,"6443"}</definedName>
    <definedName name="wrn.All._.Three._.Sheets." localSheetId="13" hidden="1">{#N/A,#N/A,FALSE,"Legal Entities";#N/A,#N/A,FALSE,"Departments";#N/A,#N/A,FALSE,"Chart of Accounts"}</definedName>
    <definedName name="wrn.All._.Three._.Sheets." hidden="1">{#N/A,#N/A,FALSE,"Legal Entities";#N/A,#N/A,FALSE,"Departments";#N/A,#N/A,FALSE,"Chart of Accounts"}</definedName>
    <definedName name="wrn.Alle._.Dashboards._.drucken." localSheetId="13"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wrn.Alle._.Dashboards._.drucken."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wrn.Ana." localSheetId="13" hidden="1">{"Mktg",#N/A,FALSE,"Ana_BK";"Sal",#N/A,FALSE,"Ana_BK";"Trvl",#N/A,FALSE,"Ana_BK";"Trng",#N/A,FALSE,"Ana_BK";"Prod",#N/A,FALSE,"Ana_BK";"Cons",#N/A,FALSE,"Ana_BK";"Con1",#N/A,FALSE,"Ana_BK"}</definedName>
    <definedName name="wrn.Ana." hidden="1">{"Mktg",#N/A,FALSE,"Ana_BK";"Sal",#N/A,FALSE,"Ana_BK";"Trvl",#N/A,FALSE,"Ana_BK";"Trng",#N/A,FALSE,"Ana_BK";"Prod",#N/A,FALSE,"Ana_BK";"Cons",#N/A,FALSE,"Ana_BK";"Con1",#N/A,FALSE,"Ana_BK"}</definedName>
    <definedName name="wrn.ana.1" localSheetId="13" hidden="1">{"Mktg",#N/A,FALSE,"Ana_BK";"Sal",#N/A,FALSE,"Ana_BK";"Trvl",#N/A,FALSE,"Ana_BK";"Trng",#N/A,FALSE,"Ana_BK";"Prod",#N/A,FALSE,"Ana_BK";"Cons",#N/A,FALSE,"Ana_BK";"Con1",#N/A,FALSE,"Ana_BK"}</definedName>
    <definedName name="wrn.ana.1" hidden="1">{"Mktg",#N/A,FALSE,"Ana_BK";"Sal",#N/A,FALSE,"Ana_BK";"Trvl",#N/A,FALSE,"Ana_BK";"Trng",#N/A,FALSE,"Ana_BK";"Prod",#N/A,FALSE,"Ana_BK";"Cons",#N/A,FALSE,"Ana_BK";"Con1",#N/A,FALSE,"Ana_BK"}</definedName>
    <definedName name="wrn.anexa1." localSheetId="13" hidden="1">{#N/A,#N/A,FALSE,"KCost-DM"}</definedName>
    <definedName name="wrn.anexa1." hidden="1">{#N/A,#N/A,FALSE,"KCost-DM"}</definedName>
    <definedName name="wrn.anexa14." localSheetId="13" hidden="1">{#N/A,#N/A,FALSE,"Cost-";#N/A,#N/A,FALSE,"Cost+"}</definedName>
    <definedName name="wrn.anexa14." hidden="1">{#N/A,#N/A,FALSE,"Cost-";#N/A,#N/A,FALSE,"Cost+"}</definedName>
    <definedName name="wrn.anexa15." localSheetId="13" hidden="1">{#N/A,#N/A,FALSE,"Sale-";#N/A,#N/A,FALSE,"Sale+"}</definedName>
    <definedName name="wrn.anexa15." hidden="1">{#N/A,#N/A,FALSE,"Sale-";#N/A,#N/A,FALSE,"Sale+"}</definedName>
    <definedName name="wrn.anexa16." localSheetId="13" hidden="1">{#N/A,#N/A,FALSE,"FinPl"}</definedName>
    <definedName name="wrn.anexa16." hidden="1">{#N/A,#N/A,FALSE,"FinPl"}</definedName>
    <definedName name="wrn.anexa17." localSheetId="13" hidden="1">{#N/A,#N/A,FALSE,"Amortization Table"}</definedName>
    <definedName name="wrn.anexa17." hidden="1">{#N/A,#N/A,FALSE,"Amortization Table"}</definedName>
    <definedName name="wrn.anexa18." localSheetId="13" hidden="1">{#N/A,#N/A,FALSE,"IncPr";#N/A,#N/A,FALSE,"InCoE"}</definedName>
    <definedName name="wrn.anexa18." hidden="1">{#N/A,#N/A,FALSE,"IncPr";#N/A,#N/A,FALSE,"InCoE"}</definedName>
    <definedName name="wrn.anexa19." localSheetId="13" hidden="1">{#N/A,#N/A,FALSE,"FRR";#N/A,#N/A,FALSE,"ERR"}</definedName>
    <definedName name="wrn.anexa19." hidden="1">{#N/A,#N/A,FALSE,"FRR";#N/A,#N/A,FALSE,"ERR"}</definedName>
    <definedName name="wrn.anexa2." localSheetId="13" hidden="1">{#N/A,#N/A,FALSE,"DeprTabl Rom"}</definedName>
    <definedName name="wrn.anexa2." hidden="1">{#N/A,#N/A,FALSE,"DeprTabl Rom"}</definedName>
    <definedName name="wrn.anexa21." localSheetId="13" hidden="1">{#N/A,#N/A,FALSE,"P&amp;L";#N/A,#N/A,FALSE,"BS";#N/A,#N/A,FALSE,"CF"}</definedName>
    <definedName name="wrn.anexa21." hidden="1">{#N/A,#N/A,FALSE,"P&amp;L";#N/A,#N/A,FALSE,"BS";#N/A,#N/A,FALSE,"CF"}</definedName>
    <definedName name="wrn.anexa22." localSheetId="13" hidden="1">{#N/A,#N/A,FALSE,"Ratio"}</definedName>
    <definedName name="wrn.anexa22." hidden="1">{#N/A,#N/A,FALSE,"Ratio"}</definedName>
    <definedName name="wrn.anexa23." localSheetId="13" hidden="1">{#N/A,#N/A,FALSE,"Forex"}</definedName>
    <definedName name="wrn.anexa23." hidden="1">{#N/A,#N/A,FALSE,"Forex"}</definedName>
    <definedName name="wrn.anexa26." localSheetId="13" hidden="1">{#N/A,#N/A,FALSE,"SAnFRR";#N/A,#N/A,FALSE,"SAnERR"}</definedName>
    <definedName name="wrn.anexa26." hidden="1">{#N/A,#N/A,FALSE,"SAnFRR";#N/A,#N/A,FALSE,"SAnERR"}</definedName>
    <definedName name="wrn.anexa3." localSheetId="13" hidden="1">{#N/A,#N/A,FALSE,"KCost"}</definedName>
    <definedName name="wrn.anexa3." hidden="1">{#N/A,#N/A,FALSE,"KCost"}</definedName>
    <definedName name="wrn.application." localSheetId="13" hidden="1">{#N/A,#N/A,FALSE,"Data";#N/A,#N/A,FALSE,"KCost";#N/A,#N/A,FALSE,"FinPl";#N/A,#N/A,FALSE,"Sale-";#N/A,#N/A,FALSE,"Sale+";#N/A,#N/A,FALSE,"Cost-";#N/A,#N/A,FALSE,"Cost+";#N/A,#N/A,FALSE,"IncPr";#N/A,#N/A,FALSE,"WK";#N/A,#N/A,FALSE,"FRR";#N/A,#N/A,FALSE,"SAnFRR";#N/A,#N/A,FALSE,"P&amp;L";#N/A,#N/A,FALSE,"CF";#N/A,#N/A,FALSE,"BS";#N/A,#N/A,FALSE,"Ratio";#N/A,#N/A,FALSE,"Forex"}</definedName>
    <definedName name="wrn.application." hidden="1">{#N/A,#N/A,FALSE,"Data";#N/A,#N/A,FALSE,"KCost";#N/A,#N/A,FALSE,"FinPl";#N/A,#N/A,FALSE,"Sale-";#N/A,#N/A,FALSE,"Sale+";#N/A,#N/A,FALSE,"Cost-";#N/A,#N/A,FALSE,"Cost+";#N/A,#N/A,FALSE,"IncPr";#N/A,#N/A,FALSE,"WK";#N/A,#N/A,FALSE,"FRR";#N/A,#N/A,FALSE,"SAnFRR";#N/A,#N/A,FALSE,"P&amp;L";#N/A,#N/A,FALSE,"CF";#N/A,#N/A,FALSE,"BS";#N/A,#N/A,FALSE,"Ratio";#N/A,#N/A,FALSE,"Forex"}</definedName>
    <definedName name="wrn.Aqn." localSheetId="13" hidden="1">{"Exp",#N/A,FALSE,"Aquisitions";"Sal",#N/A,FALSE,"Aquisitions";"Sum",#N/A,FALSE,"Aquisitions"}</definedName>
    <definedName name="wrn.Aqn." hidden="1">{"Exp",#N/A,FALSE,"Aquisitions";"Sal",#N/A,FALSE,"Aquisitions";"Sum",#N/A,FALSE,"Aquisitions"}</definedName>
    <definedName name="wrn.Asia._.Total._.Variance." localSheetId="13" hidden="1">{#N/A,#N/A,FALSE,"Asia"}</definedName>
    <definedName name="wrn.Asia._.Total._.Variance." hidden="1">{#N/A,#N/A,FALSE,"Asia"}</definedName>
    <definedName name="wrn.BALANTA." localSheetId="13" hidden="1">{#N/A,#N/A,FALSE,"Balanta";#N/A,#N/A,FALSE,"Balanta"}</definedName>
    <definedName name="wrn.BALANTA." hidden="1">{#N/A,#N/A,FALSE,"Balanta";#N/A,#N/A,FALSE,"Balanta"}</definedName>
    <definedName name="wrn.Base." localSheetId="13" hidden="1">{"Base_Economics",#N/A,FALSE,"BP Amoco Summary";"Base_MOD_CashFlows",#N/A,FALSE,"BP Amoco Summary"}</definedName>
    <definedName name="wrn.Base." hidden="1">{"Base_Economics",#N/A,FALSE,"BP Amoco Summary";"Base_MOD_CashFlows",#N/A,FALSE,"BP Amoco Summary"}</definedName>
    <definedName name="wrn.Belegschaftsbericht." localSheetId="13" hidden="1">{#N/A,#N/A,FALSE,"Blatt 1";#N/A,#N/A,FALSE,"Blatt 2";#N/A,#N/A,FALSE,"Blatt 3";#N/A,#N/A,FALSE,"Blatt 4";#N/A,#N/A,FALSE,"Blatt 5";#N/A,#N/A,FALSE,"Blatt 6";#N/A,#N/A,FALSE,"Blatt 7";#N/A,#N/A,FALSE,"Blatt 8";#N/A,#N/A,FALSE,"Mitarbeiter am Standort KL"}</definedName>
    <definedName name="wrn.Belegschaftsbericht." hidden="1">{#N/A,#N/A,FALSE,"Blatt 1";#N/A,#N/A,FALSE,"Blatt 2";#N/A,#N/A,FALSE,"Blatt 3";#N/A,#N/A,FALSE,"Blatt 4";#N/A,#N/A,FALSE,"Blatt 5";#N/A,#N/A,FALSE,"Blatt 6";#N/A,#N/A,FALSE,"Blatt 7";#N/A,#N/A,FALSE,"Blatt 8";#N/A,#N/A,FALSE,"Mitarbeiter am Standort KL"}</definedName>
    <definedName name="wrn.Bericht._.Agrana." localSheetId="13" hidden="1">{#N/A,#N/A,FALSE,"Aktiva";#N/A,#N/A,FALSE,"Passiva";#N/A,#N/A,FALSE,"Gewinn-und Verlustrechnung";#N/A,#N/A,FALSE,"Anlagenspiegel";#N/A,#N/A,FALSE,"Rückstellungsspiegel";#N/A,#N/A,FALSE,"121110 Bet.d.Vollkonsol.kr.";#N/A,#N/A,FALSE,"121120 Sonst.Ant.verb.Untern.";#N/A,#N/A,FALSE,"121130 Sonst.Bet. 20-50%";#N/A,#N/A,FALSE,"121140 Sonst.Beteilig. &lt;20%";#N/A,#N/A,FALSE,"121310 Ausleihungen verb. Unt.";#N/A,#N/A,FALSE,"121330 Ausleih.an sonst.Beteil.";#N/A,#N/A,FALSE,"Sonstige Ausleihungen";#N/A,#N/A,FALSE,"Sonst. Forderungen ";#N/A,#N/A,FALSE,"Pauschalwertberichtigung";#N/A,#N/A,FALSE,"Einzelwertberichtigung";#N/A,#N/A,FALSE,"Sonst. Rückstellungen";#N/A,#N/A,FALSE,"Steuerverbindlichkeiten";#N/A,#N/A,FALSE,"Sonstige Verbindlichkeiten";#N/A,#N/A,FALSE,"Schuldenkonsolidierung";#N/A,#N/A,FALSE,"Aufw.-Ertrags Konsolidierung";#N/A,#N/A,FALSE,"Haftungsverhältnisse";#N/A,#N/A,FALSE,"finanzielle Verpflichtungen";#N/A,#N/A,FALSE,"Umsatz";#N/A,#N/A,FALSE,"Absatz";#N/A,#N/A,FALSE,"Personal";#N/A,#N/A,FALSE,"Abstimmungen m. Anlagenspiegel"}</definedName>
    <definedName name="wrn.Bericht._.Agrana." hidden="1">{#N/A,#N/A,FALSE,"Aktiva";#N/A,#N/A,FALSE,"Passiva";#N/A,#N/A,FALSE,"Gewinn-und Verlustrechnung";#N/A,#N/A,FALSE,"Anlagenspiegel";#N/A,#N/A,FALSE,"Rückstellungsspiegel";#N/A,#N/A,FALSE,"121110 Bet.d.Vollkonsol.kr.";#N/A,#N/A,FALSE,"121120 Sonst.Ant.verb.Untern.";#N/A,#N/A,FALSE,"121130 Sonst.Bet. 20-50%";#N/A,#N/A,FALSE,"121140 Sonst.Beteilig. &lt;20%";#N/A,#N/A,FALSE,"121310 Ausleihungen verb. Unt.";#N/A,#N/A,FALSE,"121330 Ausleih.an sonst.Beteil.";#N/A,#N/A,FALSE,"Sonstige Ausleihungen";#N/A,#N/A,FALSE,"Sonst. Forderungen ";#N/A,#N/A,FALSE,"Pauschalwertberichtigung";#N/A,#N/A,FALSE,"Einzelwertberichtigung";#N/A,#N/A,FALSE,"Sonst. Rückstellungen";#N/A,#N/A,FALSE,"Steuerverbindlichkeiten";#N/A,#N/A,FALSE,"Sonstige Verbindlichkeiten";#N/A,#N/A,FALSE,"Schuldenkonsolidierung";#N/A,#N/A,FALSE,"Aufw.-Ertrags Konsolidierung";#N/A,#N/A,FALSE,"Haftungsverhältnisse";#N/A,#N/A,FALSE,"finanzielle Verpflichtungen";#N/A,#N/A,FALSE,"Umsatz";#N/A,#N/A,FALSE,"Absatz";#N/A,#N/A,FALSE,"Personal";#N/A,#N/A,FALSE,"Abstimmungen m. Anlagenspiegel"}</definedName>
    <definedName name="wrn.Bilanz." localSheetId="13" hidden="1">{#N/A,#N/A,FALSE,"JA-deck";#N/A,#N/A,FALSE,"JA-inhv";#N/A,#N/A,FALSE,"JA-auftrag";#N/A,#N/A,FALSE,"JA-recht";#N/A,#N/A,FALSE,"JA-steuer";#N/A,#N/A,FALSE,"BILANZ";#N/A,#N/A,FALSE,"GUV";#N/A,#N/A,FALSE,"ANLAGEN";#N/A,#N/A,FALSE,"I.ANH";#N/A,#N/A,FALSE,"ERLBIL";#N/A,#N/A,FALSE,"ERLGUV";#N/A,#N/A,FALSE,"IV.ANH"}</definedName>
    <definedName name="wrn.Bilanz." hidden="1">{#N/A,#N/A,FALSE,"JA-deck";#N/A,#N/A,FALSE,"JA-inhv";#N/A,#N/A,FALSE,"JA-auftrag";#N/A,#N/A,FALSE,"JA-recht";#N/A,#N/A,FALSE,"JA-steuer";#N/A,#N/A,FALSE,"BILANZ";#N/A,#N/A,FALSE,"GUV";#N/A,#N/A,FALSE,"ANLAGEN";#N/A,#N/A,FALSE,"I.ANH";#N/A,#N/A,FALSE,"ERLBIL";#N/A,#N/A,FALSE,"ERLGUV";#N/A,#N/A,FALSE,"IV.ANH"}</definedName>
    <definedName name="wrn.Bills._.of._.Materials." localSheetId="13" hidden="1">{#N/A,#N/A,TRUE,"Std Mats Roth";#N/A,#N/A,TRUE,"Std Mats Vice Lgt";#N/A,#N/A,TRUE,"Std Mats Pall Mall Lgt";#N/A,#N/A,TRUE,"Std Mats Pall Mall";#N/A,#N/A,TRUE,"Std Mats Kent PL";#N/A,#N/A,TRUE,"Std Mats Kent";#N/A,#N/A,TRUE,"Std Mats Viceroy";#N/A,#N/A,TRUE,"Std Lucky Strike Lights";#N/A,#N/A,TRUE,"Std Mats Holly"}</definedName>
    <definedName name="wrn.Bills._.of._.Materials." hidden="1">{#N/A,#N/A,TRUE,"Std Mats Roth";#N/A,#N/A,TRUE,"Std Mats Vice Lgt";#N/A,#N/A,TRUE,"Std Mats Pall Mall Lgt";#N/A,#N/A,TRUE,"Std Mats Pall Mall";#N/A,#N/A,TRUE,"Std Mats Kent PL";#N/A,#N/A,TRUE,"Std Mats Kent";#N/A,#N/A,TRUE,"Std Mats Viceroy";#N/A,#N/A,TRUE,"Std Lucky Strike Lights";#N/A,#N/A,TRUE,"Std Mats Holly"}</definedName>
    <definedName name="wrn.BLEND._.SHEETS." localSheetId="13" hidden="1">{#N/A,#N/A,FALSE,"Viceroy";#N/A,#N/A,FALSE,"Hollywood";#N/A,#N/A,FALSE,"Pall Mall";#N/A,#N/A,FALSE,"Pall Mall lights";#N/A,#N/A,FALSE,"Kent 100";#N/A,#N/A,FALSE,"Kent Premium lights";#N/A,#N/A,FALSE,"Lucky Strike FF";#N/A,#N/A,FALSE,"Lucky Lights";#N/A,#N/A,FALSE,"Danube";#N/A,#N/A,FALSE,"Twins";#N/A,#N/A,FALSE,"Puff";#N/A,#N/A,FALSE,"Rothmans"}</definedName>
    <definedName name="wrn.BLEND._.SHEETS." hidden="1">{#N/A,#N/A,FALSE,"Viceroy";#N/A,#N/A,FALSE,"Hollywood";#N/A,#N/A,FALSE,"Pall Mall";#N/A,#N/A,FALSE,"Pall Mall lights";#N/A,#N/A,FALSE,"Kent 100";#N/A,#N/A,FALSE,"Kent Premium lights";#N/A,#N/A,FALSE,"Lucky Strike FF";#N/A,#N/A,FALSE,"Lucky Lights";#N/A,#N/A,FALSE,"Danube";#N/A,#N/A,FALSE,"Twins";#N/A,#N/A,FALSE,"Puff";#N/A,#N/A,FALSE,"Rothmans"}</definedName>
    <definedName name="wrn.BPlan." localSheetId="13" hidden="1">{#N/A,#N/A,FALSE,"F_Plan";#N/A,#N/A,FALSE,"Parameter"}</definedName>
    <definedName name="wrn.BPlan." hidden="1">{#N/A,#N/A,FALSE,"F_Plan";#N/A,#N/A,FALSE,"Parameter"}</definedName>
    <definedName name="wrn.BS." localSheetId="13" hidden="1">{"AS",#N/A,FALSE,"Dec_BS";"LIAB",#N/A,FALSE,"Dec_BS"}</definedName>
    <definedName name="wrn.BS." hidden="1">{"AS",#N/A,FALSE,"Dec_BS";"LIAB",#N/A,FALSE,"Dec_BS"}</definedName>
    <definedName name="wrn.BS.1" localSheetId="13" hidden="1">{"AS",#N/A,FALSE,"Dec_BS";"LIAB",#N/A,FALSE,"Dec_BS"}</definedName>
    <definedName name="wrn.BS.1" hidden="1">{"AS",#N/A,FALSE,"Dec_BS";"LIAB",#N/A,FALSE,"Dec_BS"}</definedName>
    <definedName name="wrn.BU_Report_Book." localSheetId="13" hidden="1">{"Total_IMS (XNV)",#N/A,FALSE,"XNV";"Total_USA_IMS (XNV)",#N/A,FALSE,"XNV";"Total_LIM (XNV)",#N/A,FALSE,"XNV";"Total_USA_LIM (XNV)",#N/A,FALSE,"XNV";"Total_USA_Public_Equity (XNV)",#N/A,FALSE,"XNV";"IMS_Infrastructure (XNV)",#N/A,FALSE,"XNV";"Total_Europe_LIM (XNV)",#N/A,FALSE,"XNV";"Total_Europe_Private (XNV)",#N/A,FALSE,"XNV"}</definedName>
    <definedName name="wrn.BU_Report_Book." hidden="1">{"Total_IMS (XNV)",#N/A,FALSE,"XNV";"Total_USA_IMS (XNV)",#N/A,FALSE,"XNV";"Total_LIM (XNV)",#N/A,FALSE,"XNV";"Total_USA_LIM (XNV)",#N/A,FALSE,"XNV";"Total_USA_Public_Equity (XNV)",#N/A,FALSE,"XNV";"IMS_Infrastructure (XNV)",#N/A,FALSE,"XNV";"Total_Europe_LIM (XNV)",#N/A,FALSE,"XNV";"Total_Europe_Private (XNV)",#N/A,FALSE,"XNV"}</definedName>
    <definedName name="wrn.BU_Report_Book_2" localSheetId="13" hidden="1">{"Total_IMS (XNV)",#N/A,FALSE,"XNV";"Total_USA_IMS (XNV)",#N/A,FALSE,"XNV";"Total_LIM (XNV)",#N/A,FALSE,"XNV";"Total_USA_LIM (XNV)",#N/A,FALSE,"XNV";"Total_USA_Public_Equity (XNV)",#N/A,FALSE,"XNV";"IMS_Infrastructure (XNV)",#N/A,FALSE,"XNV";"Total_Europe_LIM (XNV)",#N/A,FALSE,"XNV";"Total_Europe_Private (XNV)",#N/A,FALSE,"XNV"}</definedName>
    <definedName name="wrn.BU_Report_Book_2" hidden="1">{"Total_IMS (XNV)",#N/A,FALSE,"XNV";"Total_USA_IMS (XNV)",#N/A,FALSE,"XNV";"Total_LIM (XNV)",#N/A,FALSE,"XNV";"Total_USA_LIM (XNV)",#N/A,FALSE,"XNV";"Total_USA_Public_Equity (XNV)",#N/A,FALSE,"XNV";"IMS_Infrastructure (XNV)",#N/A,FALSE,"XNV";"Total_Europe_LIM (XNV)",#N/A,FALSE,"XNV";"Total_Europe_Private (XNV)",#N/A,FALSE,"XNV"}</definedName>
    <definedName name="wrn.Budget." localSheetId="13" hidden="1">{"Cumm_TH",#N/A,FALSE,"IS";"BS_TH",#N/A,FALSE,"98_B_BS";"Cumm_TH",#N/A,FALSE,"98_B_CF"}</definedName>
    <definedName name="wrn.Budget." hidden="1">{"Cumm_TH",#N/A,FALSE,"IS";"BS_TH",#N/A,FALSE,"98_B_BS";"Cumm_TH",#N/A,FALSE,"98_B_CF"}</definedName>
    <definedName name="wrn.Budget._.draft." localSheetId="13" hidden="1">{#N/A,#N/A,FALSE,"Valsum";#N/A,#N/A,FALSE,"Value";#N/A,#N/A,FALSE,"Tonnes";#N/A,#N/A,FALSE,"PackVal"}</definedName>
    <definedName name="wrn.Budget._.draft." hidden="1">{#N/A,#N/A,FALSE,"Valsum";#N/A,#N/A,FALSE,"Value";#N/A,#N/A,FALSE,"Tonnes";#N/A,#N/A,FALSE,"PackVal"}</definedName>
    <definedName name="wrn.budget._.forms." localSheetId="13" hidden="1">{#N/A,#N/A,FALSE,"Form no. 1";#N/A,#N/A,FALSE,"Form no. 2";#N/A,#N/A,FALSE,"Form no. 3";#N/A,#N/A,FALSE,"Form no. 4";#N/A,#N/A,FALSE,"form no. 5";#N/A,#N/A,FALSE,"Form no. 6A";#N/A,#N/A,FALSE,"From no. 6B";#N/A,#N/A,FALSE,"Form no. 6C";#N/A,#N/A,FALSE,"Form no. 7";#N/A,#N/A,FALSE,"Form no 8";#N/A,#N/A,FALSE,"Form no. 9";#N/A,#N/A,FALSE,"Form no. 10";#N/A,#N/A,FALSE,"Form no. 11"}</definedName>
    <definedName name="wrn.budget._.forms." hidden="1">{#N/A,#N/A,FALSE,"Form no. 1";#N/A,#N/A,FALSE,"Form no. 2";#N/A,#N/A,FALSE,"Form no. 3";#N/A,#N/A,FALSE,"Form no. 4";#N/A,#N/A,FALSE,"form no. 5";#N/A,#N/A,FALSE,"Form no. 6A";#N/A,#N/A,FALSE,"From no. 6B";#N/A,#N/A,FALSE,"Form no. 6C";#N/A,#N/A,FALSE,"Form no. 7";#N/A,#N/A,FALSE,"Form no 8";#N/A,#N/A,FALSE,"Form no. 9";#N/A,#N/A,FALSE,"Form no. 10";#N/A,#N/A,FALSE,"Form no. 11"}</definedName>
    <definedName name="wrn.Budget._.Pack." localSheetId="13" hidden="1">{#N/A,#N/A,FALSE,"Sum";#N/A,#N/A,FALSE,"P&amp;L";#N/A,#N/A,FALSE,"SAP";#N/A,#N/A,FALSE,"Strap";#N/A,#N/A,FALSE,"B-S";#N/A,#N/A,FALSE,"C-F";#N/A,#N/A,FALSE,"MAT"}</definedName>
    <definedName name="wrn.Budget._.Pack." hidden="1">{#N/A,#N/A,FALSE,"Sum";#N/A,#N/A,FALSE,"P&amp;L";#N/A,#N/A,FALSE,"SAP";#N/A,#N/A,FALSE,"Strap";#N/A,#N/A,FALSE,"B-S";#N/A,#N/A,FALSE,"C-F";#N/A,#N/A,FALSE,"MAT"}</definedName>
    <definedName name="wrn.Bus._.Plan." localSheetId="13" hidden="1">{"Bus_Plan_Sht",#N/A,FALSE,"Bus Plan Sht"}</definedName>
    <definedName name="wrn.Bus._.Plan." hidden="1">{"Bus_Plan_Sht",#N/A,FALSE,"Bus Plan Sht"}</definedName>
    <definedName name="wrn.Business._.Lines." localSheetId="13"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wrn.Business._.Lines."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wrn.business1" localSheetId="13"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wrn.business1"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wrn.BWL." localSheetId="13" hidden="1">{#N/A,#N/A,FALSE,"Vermögen kurz";#N/A,#N/A,FALSE,"Finanz kurz";#N/A,#N/A,FALSE,"Erfolg";#N/A,#N/A,FALSE,"Kapitalfluß";#N/A,#N/A,FALSE,"KZ nach URG";#N/A,#N/A,FALSE,"Kennzahlen"}</definedName>
    <definedName name="wrn.BWL." hidden="1">{#N/A,#N/A,FALSE,"Vermögen kurz";#N/A,#N/A,FALSE,"Finanz kurz";#N/A,#N/A,FALSE,"Erfolg";#N/A,#N/A,FALSE,"Kapitalfluß";#N/A,#N/A,FALSE,"KZ nach URG";#N/A,#N/A,FALSE,"Kennzahlen"}</definedName>
    <definedName name="wrn.BWL._.Grafik." localSheetId="13" hidden="1">{#N/A,#N/A,FALSE,"Grafik Vermögen";#N/A,#N/A,FALSE,"Grafik Finanz";#N/A,#N/A,FALSE,"Grafik Erfolg"}</definedName>
    <definedName name="wrn.BWL._.Grafik." hidden="1">{#N/A,#N/A,FALSE,"Grafik Vermögen";#N/A,#N/A,FALSE,"Grafik Finanz";#N/A,#N/A,FALSE,"Grafik Erfolg"}</definedName>
    <definedName name="wrn.ByMonth_Actuals." localSheetId="13" hidden="1">{"BalSht_byMonth",#N/A,FALSE,"Legal Entity Bal Sht";"BalSht_byMonth",#N/A,FALSE,"Lyon_Corp Bal Sht";"BalSht_byMonth",#N/A,FALSE,"Fabrics Bal Sht";"BalSht_byMonth",#N/A,FALSE,"Prepreg Bal Sht";"AR_byMonth",#N/A,FALSE,"Legal Entity AR";"AR_byMonth",#N/A,FALSE,"Fabrics AR";"AR_byMonth",#N/A,FALSE,"Prepreg AR";"PPE_byMonth",#N/A,FALSE,"Legal Entity PP&amp;E";"PPE_byMonth",#N/A,FALSE,"Fabrics PP&amp;E";"PPE_byMonth",#N/A,FALSE,"Prepreg PP&amp;E";"INV_byMonth",#N/A,FALSE,"Legal Entity Inventory";"INV_byMonth",#N/A,FALSE,"Fabrics Inventory";"INV_byMonth",#N/A,FALSE,"Prepreg Inventory";"WC_byMonth",#N/A,FALSE,"Legal Entity WC Reserves";"WC_byMonth",#N/A,FALSE,"Fabrics WC Reserves";"WC_byMonth",#N/A,FALSE,"Prepreg WC Reserves";"RESTR_byMonth",#N/A,FALSE,"Restr. Detail";"DEBT_byMonth",#N/A,FALSE,"Debt";"CF_byMonth",#N/A,FALSE,"Legal Entity Cashflow";"CF_byMonth",#N/A,FALSE,"Lyon_Corp Cashflow";"CF_byMonth",#N/A,FALSE,"Fabrics Cashflow";"CF_byMonth",#N/A,FALSE,"Prepreg Cashflow";"IS_byMonth",#N/A,FALSE,"Legal Entity Inc Stmt";"IS_byMonth",#N/A,FALSE,"Lyon_Corp Inc Stmt";"IS_byMonth",#N/A,FALSE,"Fabrics Total Inc Stmt";"IS_byMonth",#N/A,FALSE,"Architectural";"IS_byMonth",#N/A,FALSE,"Reinforcement for Composites";"IS_byMonth",#N/A,FALSE,"Ballistics";"IS_byMonth",#N/A,FALSE,"Electrical";"IS_byMonth",#N/A,FALSE,"Protection";"IS_byMonth",#N/A,FALSE,"General Industrial";"IS_byMonth",#N/A,FALSE,"Total Prepreg Inc Stmt"}</definedName>
    <definedName name="wrn.ByMonth_Actuals." hidden="1">{"BalSht_byMonth",#N/A,FALSE,"Legal Entity Bal Sht";"BalSht_byMonth",#N/A,FALSE,"Lyon_Corp Bal Sht";"BalSht_byMonth",#N/A,FALSE,"Fabrics Bal Sht";"BalSht_byMonth",#N/A,FALSE,"Prepreg Bal Sht";"AR_byMonth",#N/A,FALSE,"Legal Entity AR";"AR_byMonth",#N/A,FALSE,"Fabrics AR";"AR_byMonth",#N/A,FALSE,"Prepreg AR";"PPE_byMonth",#N/A,FALSE,"Legal Entity PP&amp;E";"PPE_byMonth",#N/A,FALSE,"Fabrics PP&amp;E";"PPE_byMonth",#N/A,FALSE,"Prepreg PP&amp;E";"INV_byMonth",#N/A,FALSE,"Legal Entity Inventory";"INV_byMonth",#N/A,FALSE,"Fabrics Inventory";"INV_byMonth",#N/A,FALSE,"Prepreg Inventory";"WC_byMonth",#N/A,FALSE,"Legal Entity WC Reserves";"WC_byMonth",#N/A,FALSE,"Fabrics WC Reserves";"WC_byMonth",#N/A,FALSE,"Prepreg WC Reserves";"RESTR_byMonth",#N/A,FALSE,"Restr. Detail";"DEBT_byMonth",#N/A,FALSE,"Debt";"CF_byMonth",#N/A,FALSE,"Legal Entity Cashflow";"CF_byMonth",#N/A,FALSE,"Lyon_Corp Cashflow";"CF_byMonth",#N/A,FALSE,"Fabrics Cashflow";"CF_byMonth",#N/A,FALSE,"Prepreg Cashflow";"IS_byMonth",#N/A,FALSE,"Legal Entity Inc Stmt";"IS_byMonth",#N/A,FALSE,"Lyon_Corp Inc Stmt";"IS_byMonth",#N/A,FALSE,"Fabrics Total Inc Stmt";"IS_byMonth",#N/A,FALSE,"Architectural";"IS_byMonth",#N/A,FALSE,"Reinforcement for Composites";"IS_byMonth",#N/A,FALSE,"Ballistics";"IS_byMonth",#N/A,FALSE,"Electrical";"IS_byMonth",#N/A,FALSE,"Protection";"IS_byMonth",#N/A,FALSE,"General Industrial";"IS_byMonth",#N/A,FALSE,"Total Prepreg Inc Stmt"}</definedName>
    <definedName name="wrn.ByMonth_Plan." localSheetId="13"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wrn.ByMonth_Plan."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wrn.CapersPlotter." localSheetId="13" hidden="1">{#N/A,#N/A,FALSE,"DI 2 YEAR MASTER SCHEDULE"}</definedName>
    <definedName name="wrn.CapersPlotter." hidden="1">{#N/A,#N/A,FALSE,"DI 2 YEAR MASTER SCHEDULE"}</definedName>
    <definedName name="wrn.CEG._.BMI._.9798." localSheetId="13" hidden="1">{"BMI VA RB",#N/A,FALSE,"Conso BMI 97-98";"BMI RB RN",#N/A,FALSE,"Conso BMI 97-98";"BMI VA RB",#N/A,FALSE,"CEG BMI 97-98";"BMI RB RN",#N/A,FALSE,"CEG BMI 97-98";"IPSO FRF",#N/A,FALSE,"CEG IPSO 97-98";"IPSO BE",#N/A,FALSE,"CEG IPSO 97-98";"IPSO AUTO",#N/A,FALSE,"CEG IPSO 97-98"}</definedName>
    <definedName name="wrn.CEG._.BMI._.9798." hidden="1">{"BMI VA RB",#N/A,FALSE,"Conso BMI 97-98";"BMI RB RN",#N/A,FALSE,"Conso BMI 97-98";"BMI VA RB",#N/A,FALSE,"CEG BMI 97-98";"BMI RB RN",#N/A,FALSE,"CEG BMI 97-98";"IPSO FRF",#N/A,FALSE,"CEG IPSO 97-98";"IPSO BE",#N/A,FALSE,"CEG IPSO 97-98";"IPSO AUTO",#N/A,FALSE,"CEG IPSO 97-98"}</definedName>
    <definedName name="wrn.Commission._.Subs." localSheetId="13" hidden="1">{"Quarterly",#N/A,FALSE,"Belgium";"Quarterly",#N/A,FALSE,"France";"Quarterly",#N/A,FALSE,"Germany";"Quarterly",#N/A,FALSE,"Italy";"Quarterly",#N/A,FALSE,"UK"}</definedName>
    <definedName name="wrn.Commission._.Subs." hidden="1">{"Quarterly",#N/A,FALSE,"Belgium";"Quarterly",#N/A,FALSE,"France";"Quarterly",#N/A,FALSE,"Germany";"Quarterly",#N/A,FALSE,"Italy";"Quarterly",#N/A,FALSE,"UK"}</definedName>
    <definedName name="wrn.COMMUNS._.ROUMANIE." localSheetId="13" hidden="1">{"EFFECTIFS COMMUNS ROUM",#N/A,FALSE,"Frais Admin Roum";"COUT COMMUNS ROUM",#N/A,FALSE,"Frais Admin Roum"}</definedName>
    <definedName name="wrn.COMMUNS._.ROUMANIE." hidden="1">{"EFFECTIFS COMMUNS ROUM",#N/A,FALSE,"Frais Admin Roum";"COUT COMMUNS ROUM",#N/A,FALSE,"Frais Admin Roum"}</definedName>
    <definedName name="wrn.Comp." localSheetId="13" hidden="1">{"Mnth_D_YTDA",#N/A,FALSE,"YTD_Calc";"Mnth_D_YTDA",#N/A,FALSE,"YTD_Calc";"YTD_Lei",#N/A,FALSE,"Mnth_Calc";"Mnth_Lei",#N/A,FALSE,"Mnth_Calc";"Diff_M",#N/A,FALSE,"Difference";"Diff_Cumm",#N/A,FALSE,"Difference";"Mnth_D_M",#N/A,FALSE,"Mnth_Calc"}</definedName>
    <definedName name="wrn.Comp." hidden="1">{"Mnth_D_YTDA",#N/A,FALSE,"YTD_Calc";"Mnth_D_YTDA",#N/A,FALSE,"YTD_Calc";"YTD_Lei",#N/A,FALSE,"Mnth_Calc";"Mnth_Lei",#N/A,FALSE,"Mnth_Calc";"Diff_M",#N/A,FALSE,"Difference";"Diff_Cumm",#N/A,FALSE,"Difference";"Mnth_D_M",#N/A,FALSE,"Mnth_Calc"}</definedName>
    <definedName name="wrn.Comp.1" localSheetId="13" hidden="1">{"Mnth_D_YTDA",#N/A,FALSE,"YTD_Calc";"Mnth_D_YTDA",#N/A,FALSE,"YTD_Calc";"YTD_Lei",#N/A,FALSE,"Mnth_Calc";"Mnth_Lei",#N/A,FALSE,"Mnth_Calc";"Diff_M",#N/A,FALSE,"Difference";"Diff_Cumm",#N/A,FALSE,"Difference";"Mnth_D_M",#N/A,FALSE,"Mnth_Calc"}</definedName>
    <definedName name="wrn.Comp.1" hidden="1">{"Mnth_D_YTDA",#N/A,FALSE,"YTD_Calc";"Mnth_D_YTDA",#N/A,FALSE,"YTD_Calc";"YTD_Lei",#N/A,FALSE,"Mnth_Calc";"Mnth_Lei",#N/A,FALSE,"Mnth_Calc";"Diff_M",#N/A,FALSE,"Difference";"Diff_Cumm",#N/A,FALSE,"Difference";"Mnth_D_M",#N/A,FALSE,"Mnth_Calc"}</definedName>
    <definedName name="wrn.Cons_Adj." localSheetId="13" hidden="1">{"BS_TH",#N/A,FALSE,"MPI_ConsBS_Adj";"Cumm_TH",#N/A,FALSE,"MPI_ConsCF_Adj"}</definedName>
    <definedName name="wrn.Cons_Adj." hidden="1">{"BS_TH",#N/A,FALSE,"MPI_ConsBS_Adj";"Cumm_TH",#N/A,FALSE,"MPI_ConsCF_Adj"}</definedName>
    <definedName name="wrn.cons_adj.1" localSheetId="13" hidden="1">{"BS_TH",#N/A,FALSE,"MPI_ConsBS_Adj";"Cumm_TH",#N/A,FALSE,"MPI_ConsCF_Adj"}</definedName>
    <definedName name="wrn.cons_adj.1" hidden="1">{"BS_TH",#N/A,FALSE,"MPI_ConsBS_Adj";"Cumm_TH",#N/A,FALSE,"MPI_ConsCF_Adj"}</definedName>
    <definedName name="wrn.Conservative." localSheetId="13" hidden="1">{#N/A,#N/A,TRUE,"Title Page";#N/A,#N/A,TRUE,"Page 1 C";#N/A,#N/A,TRUE,"Page 2 Standard";#N/A,#N/A,TRUE,"Page 3 C";#N/A,#N/A,TRUE,"Page 4 Standard"}</definedName>
    <definedName name="wrn.Conservative." hidden="1">{#N/A,#N/A,TRUE,"Title Page";#N/A,#N/A,TRUE,"Page 1 C";#N/A,#N/A,TRUE,"Page 2 Standard";#N/A,#N/A,TRUE,"Page 3 C";#N/A,#N/A,TRUE,"Page 4 Standard"}</definedName>
    <definedName name="wrn.Consolidated._.Accounts." localSheetId="13" hidden="1">{#N/A,#N/A,FALSE,"P&amp;L";#N/A,#N/A,FALSE,"BS";#N/A,#N/A,FALSE,"CF";#N/A,#N/A,FALSE,"Sup";#N/A,#N/A,FALSE,"Cum P&amp;L";#N/A,#N/A,FALSE,"Cum CF"}</definedName>
    <definedName name="wrn.Consolidated._.Accounts." hidden="1">{#N/A,#N/A,FALSE,"P&amp;L";#N/A,#N/A,FALSE,"BS";#N/A,#N/A,FALSE,"CF";#N/A,#N/A,FALSE,"Sup";#N/A,#N/A,FALSE,"Cum P&amp;L";#N/A,#N/A,FALSE,"Cum CF"}</definedName>
    <definedName name="wrn.contribution." localSheetId="13" hidden="1">{#N/A,#N/A,FALSE,"Contribution Analysis"}</definedName>
    <definedName name="wrn.contribution." hidden="1">{#N/A,#N/A,FALSE,"Contribution Analysis"}</definedName>
    <definedName name="wrn.copeland." localSheetId="13" hidden="1">{#N/A,#N/A,FALSE,"COP CONS SK";#N/A,#N/A,FALSE,"COP CONS RG";#N/A,#N/A,FALSE,"COP CONS SK BC";#N/A,#N/A,FALSE,"COP CONS RG BC";#N/A,#N/A,FALSE,"ALLIANCE SK";#N/A,#N/A,FALSE,"ALLIANCE RG";#N/A,#N/A,FALSE,"CPC SK";#N/A,#N/A,FALSE,"CPC RG"}</definedName>
    <definedName name="wrn.copeland." hidden="1">{#N/A,#N/A,FALSE,"COP CONS SK";#N/A,#N/A,FALSE,"COP CONS RG";#N/A,#N/A,FALSE,"COP CONS SK BC";#N/A,#N/A,FALSE,"COP CONS RG BC";#N/A,#N/A,FALSE,"ALLIANCE SK";#N/A,#N/A,FALSE,"ALLIANCE RG";#N/A,#N/A,FALSE,"CPC SK";#N/A,#N/A,FALSE,"CPC RG"}</definedName>
    <definedName name="wrn.Coplan20022003." localSheetId="13" hidden="1">{#N/A,#N/A,TRUE,"Cut Rag Tobacco Cost";#N/A,#N/A,TRUE,"Custom Duties Table";#N/A,#N/A,TRUE,"Wrapping Mats";#N/A,#N/A,TRUE,"Summary of TSP";#N/A,#N/A,TRUE,"Cost Saving Initiatives";#N/A,#N/A,TRUE,"Country of Origin Discount"}</definedName>
    <definedName name="wrn.Coplan20022003." hidden="1">{#N/A,#N/A,TRUE,"Cut Rag Tobacco Cost";#N/A,#N/A,TRUE,"Custom Duties Table";#N/A,#N/A,TRUE,"Wrapping Mats";#N/A,#N/A,TRUE,"Summary of TSP";#N/A,#N/A,TRUE,"Cost Saving Initiatives";#N/A,#N/A,TRUE,"Country of Origin Discount"}</definedName>
    <definedName name="wrn.cotop." localSheetId="13" hidden="1">{"ReportTop",#N/A,FALSE,"report top"}</definedName>
    <definedName name="wrn.cotop." hidden="1">{"ReportTop",#N/A,FALSE,"report top"}</definedName>
    <definedName name="wrn.crt._.cost._.calculation." localSheetId="13" hidden="1">{#N/A,#N/A,FALSE,"Viceroy";#N/A,#N/A,FALSE,"Hollywood";#N/A,#N/A,FALSE,"Pall Mall";#N/A,#N/A,FALSE,"Pall Mall lights";#N/A,#N/A,FALSE,"Pall Mall menthol";#N/A,#N/A,FALSE,"Kent 100";#N/A,#N/A,FALSE,"Kent Premium lights";#N/A,#N/A,FALSE,"Lucky Strike FF";#N/A,#N/A,FALSE,"Lucky Strike lights";#N/A,#N/A,FALSE,"Danube";#N/A,#N/A,FALSE,"Twins";#N/A,#N/A,FALSE,"Puff";#N/A,#N/A,FALSE,"Rothmans"}</definedName>
    <definedName name="wrn.crt._.cost._.calculation." hidden="1">{#N/A,#N/A,FALSE,"Viceroy";#N/A,#N/A,FALSE,"Hollywood";#N/A,#N/A,FALSE,"Pall Mall";#N/A,#N/A,FALSE,"Pall Mall lights";#N/A,#N/A,FALSE,"Pall Mall menthol";#N/A,#N/A,FALSE,"Kent 100";#N/A,#N/A,FALSE,"Kent Premium lights";#N/A,#N/A,FALSE,"Lucky Strike FF";#N/A,#N/A,FALSE,"Lucky Strike lights";#N/A,#N/A,FALSE,"Danube";#N/A,#N/A,FALSE,"Twins";#N/A,#N/A,FALSE,"Puff";#N/A,#N/A,FALSE,"Rothmans"}</definedName>
    <definedName name="wrn.csc." localSheetId="13" hidden="1">{"orixcsc",#N/A,FALSE,"ORIX CSC";"orixcsc2",#N/A,FALSE,"ORIX CSC"}</definedName>
    <definedName name="wrn.csc." hidden="1">{"orixcsc",#N/A,FALSE,"ORIX CSC";"orixcsc2",#N/A,FALSE,"ORIX CSC"}</definedName>
    <definedName name="wrn.csc2." localSheetId="13" hidden="1">{#N/A,#N/A,FALSE,"ORIX CSC"}</definedName>
    <definedName name="wrn.csc2." hidden="1">{#N/A,#N/A,FALSE,"ORIX CSC"}</definedName>
    <definedName name="wrn.dcf." localSheetId="13" hidden="1">{"mgmt forecast",#N/A,FALSE,"Mgmt Forecast";"dcf table",#N/A,FALSE,"Mgmt Forecast";"sensitivity",#N/A,FALSE,"Mgmt Forecast";"table inputs",#N/A,FALSE,"Mgmt Forecast";"calculations",#N/A,FALSE,"Mgmt Forecast"}</definedName>
    <definedName name="wrn.dcf." hidden="1">{"mgmt forecast",#N/A,FALSE,"Mgmt Forecast";"dcf table",#N/A,FALSE,"Mgmt Forecast";"sensitivity",#N/A,FALSE,"Mgmt Forecast";"table inputs",#N/A,FALSE,"Mgmt Forecast";"calculations",#N/A,FALSE,"Mgmt Forecast"}</definedName>
    <definedName name="wrn.dcf2" localSheetId="13" hidden="1">{"mgmt forecast",#N/A,FALSE,"Mgmt Forecast";"dcf table",#N/A,FALSE,"Mgmt Forecast";"sensitivity",#N/A,FALSE,"Mgmt Forecast";"table inputs",#N/A,FALSE,"Mgmt Forecast";"calculations",#N/A,FALSE,"Mgmt Forecast"}</definedName>
    <definedName name="wrn.dcf2" hidden="1">{"mgmt forecast",#N/A,FALSE,"Mgmt Forecast";"dcf table",#N/A,FALSE,"Mgmt Forecast";"sensitivity",#N/A,FALSE,"Mgmt Forecast";"table inputs",#N/A,FALSE,"Mgmt Forecast";"calculations",#N/A,FALSE,"Mgmt Forecast"}</definedName>
    <definedName name="wrn.DEBUT." localSheetId="13" hidden="1">{#N/A,#N/A,FALSE,"Sommaire";#N/A,#N/A,FALSE,"Sommaire 2";#N/A,#N/A,FALSE,"Présentation du projet";#N/A,#N/A,FALSE,"Présentation du projet 2";#N/A,#N/A,FALSE,"Point";#N/A,#N/A,FALSE,"Point 2 ";#N/A,#N/A,FALSE,"Planning";#N/A,#N/A,FALSE,"Désignation CES";#N/A,#N/A,FALSE,"Désignation CES 2";#N/A,#N/A,FALSE,"Organigramme";#N/A,#N/A,FALSE,"Organigramme 2";#N/A,#N/A,FALSE,"CA et synthèse résultat";#N/A,#N/A,FALSE,"CA";#N/A,#N/A,FALSE,"Budgets et marge"}</definedName>
    <definedName name="wrn.DEBUT." hidden="1">{#N/A,#N/A,FALSE,"Sommaire";#N/A,#N/A,FALSE,"Sommaire 2";#N/A,#N/A,FALSE,"Présentation du projet";#N/A,#N/A,FALSE,"Présentation du projet 2";#N/A,#N/A,FALSE,"Point";#N/A,#N/A,FALSE,"Point 2 ";#N/A,#N/A,FALSE,"Planning";#N/A,#N/A,FALSE,"Désignation CES";#N/A,#N/A,FALSE,"Désignation CES 2";#N/A,#N/A,FALSE,"Organigramme";#N/A,#N/A,FALSE,"Organigramme 2";#N/A,#N/A,FALSE,"CA et synthèse résultat";#N/A,#N/A,FALSE,"CA";#N/A,#N/A,FALSE,"Budgets et marge"}</definedName>
    <definedName name="wrn.demodel." localSheetId="13" hidden="1">{#N/A,#N/A,TRUE,"Data";#N/A,#N/A,TRUE,"KCost";#N/A,#N/A,TRUE,"FinPl";#N/A,#N/A,TRUE,"Sale-";#N/A,#N/A,TRUE,"Sale+";#N/A,#N/A,TRUE,"Cost+";#N/A,#N/A,TRUE,"Cost-";#N/A,#N/A,TRUE,"InCoE";#N/A,#N/A,TRUE,"IncPr";#N/A,#N/A,TRUE,"WK";#N/A,#N/A,TRUE,"FRR";#N/A,#N/A,TRUE,"SAnFRR";#N/A,#N/A,TRUE,"ERR";#N/A,#N/A,TRUE,"SAnERR";#N/A,#N/A,TRUE,"P&amp;L";#N/A,#N/A,TRUE,"CF";#N/A,#N/A,TRUE,"BS";#N/A,#N/A,TRUE,"Ratio";#N/A,#N/A,TRUE,"Forex"}</definedName>
    <definedName name="wrn.demodel." hidden="1">{#N/A,#N/A,TRUE,"Data";#N/A,#N/A,TRUE,"KCost";#N/A,#N/A,TRUE,"FinPl";#N/A,#N/A,TRUE,"Sale-";#N/A,#N/A,TRUE,"Sale+";#N/A,#N/A,TRUE,"Cost+";#N/A,#N/A,TRUE,"Cost-";#N/A,#N/A,TRUE,"InCoE";#N/A,#N/A,TRUE,"IncPr";#N/A,#N/A,TRUE,"WK";#N/A,#N/A,TRUE,"FRR";#N/A,#N/A,TRUE,"SAnFRR";#N/A,#N/A,TRUE,"ERR";#N/A,#N/A,TRUE,"SAnERR";#N/A,#N/A,TRUE,"P&amp;L";#N/A,#N/A,TRUE,"CF";#N/A,#N/A,TRUE,"BS";#N/A,#N/A,TRUE,"Ratio";#N/A,#N/A,TRUE,"Forex"}</definedName>
    <definedName name="wrn.Detail." localSheetId="13" hidden="1">{"a",#N/A,FALSE,"Acqn";"a",#N/A,FALSE,"Admin";"a",#N/A,FALSE,"Finance";"a",#N/A,FALSE,"GDOffice";"a",#N/A,FALSE,"GDTrng";"a",#N/A,FALSE,"NetBR97";"a",#N/A,FALSE,"Mktg";"a",#N/A,FALSE,"NetBuc";"a",#N/A,FALSE,"Netc197";"a",#N/A,FALSE,"NetO";"a",#N/A,FALSE,"NetS";"a",#N/A,FALSE,"NetT";"a",#N/A,FALSE,"News";"a",#N/A,FALSE,"News41br";"a",#N/A,FALSE,"Plnng";"a",#N/A,FALSE,"Prodcn";"a",#N/A,FALSE,"Prgmmg";"a",#N/A,FALSE,"Prodcn";"a",#N/A,FALSE,"ProFM";"a",#N/A,FALSE,"Sales";"a",#N/A,FALSE,"Targ";"a",#N/A,FALSE,"Sports";"a",#N/A,FALSE,"Tech";"a",#N/A,FALSE,"Local";"a",#N/A,FALSE,"Slat";"a",#N/A,FALSE,"POIBRA";"a",#N/A,FALSE,"PLOIESTI";"a",#N/A,FALSE,"MERC";"a",#N/A,FALSE,"MEDIAS";"a",#N/A,FALSE,"FOCSANI";"a",#N/A,FALSE,"DEVA";"a",#N/A,FALSE,"BUZAU";"a",#N/A,FALSE,"ARAD";"a",#N/A,FALSE,"BAIAMARE"}</definedName>
    <definedName name="wrn.Detail." hidden="1">{"a",#N/A,FALSE,"Acqn";"a",#N/A,FALSE,"Admin";"a",#N/A,FALSE,"Finance";"a",#N/A,FALSE,"GDOffice";"a",#N/A,FALSE,"GDTrng";"a",#N/A,FALSE,"NetBR97";"a",#N/A,FALSE,"Mktg";"a",#N/A,FALSE,"NetBuc";"a",#N/A,FALSE,"Netc197";"a",#N/A,FALSE,"NetO";"a",#N/A,FALSE,"NetS";"a",#N/A,FALSE,"NetT";"a",#N/A,FALSE,"News";"a",#N/A,FALSE,"News41br";"a",#N/A,FALSE,"Plnng";"a",#N/A,FALSE,"Prodcn";"a",#N/A,FALSE,"Prgmmg";"a",#N/A,FALSE,"Prodcn";"a",#N/A,FALSE,"ProFM";"a",#N/A,FALSE,"Sales";"a",#N/A,FALSE,"Targ";"a",#N/A,FALSE,"Sports";"a",#N/A,FALSE,"Tech";"a",#N/A,FALSE,"Local";"a",#N/A,FALSE,"Slat";"a",#N/A,FALSE,"POIBRA";"a",#N/A,FALSE,"PLOIESTI";"a",#N/A,FALSE,"MERC";"a",#N/A,FALSE,"MEDIAS";"a",#N/A,FALSE,"FOCSANI";"a",#N/A,FALSE,"DEVA";"a",#N/A,FALSE,"BUZAU";"a",#N/A,FALSE,"ARAD";"a",#N/A,FALSE,"BAIAMARE"}</definedName>
    <definedName name="wrn.detail.1" localSheetId="13" hidden="1">{"a",#N/A,FALSE,"Acqn";"a",#N/A,FALSE,"Admin";"a",#N/A,FALSE,"Finance";"a",#N/A,FALSE,"GDOffice";"a",#N/A,FALSE,"GDTrng";"a",#N/A,FALSE,"NetBR97";"a",#N/A,FALSE,"Mktg";"a",#N/A,FALSE,"NetBuc";"a",#N/A,FALSE,"Netc197";"a",#N/A,FALSE,"NetO";"a",#N/A,FALSE,"NetS";"a",#N/A,FALSE,"NetT";"a",#N/A,FALSE,"News";"a",#N/A,FALSE,"News41br";"a",#N/A,FALSE,"Plnng";"a",#N/A,FALSE,"Prodcn";"a",#N/A,FALSE,"Prgmmg";"a",#N/A,FALSE,"Prodcn";"a",#N/A,FALSE,"ProFM";"a",#N/A,FALSE,"Sales";"a",#N/A,FALSE,"Targ";"a",#N/A,FALSE,"Sports";"a",#N/A,FALSE,"Tech";"a",#N/A,FALSE,"Local";"a",#N/A,FALSE,"Slat";"a",#N/A,FALSE,"POIBRA";"a",#N/A,FALSE,"PLOIESTI";"a",#N/A,FALSE,"MERC";"a",#N/A,FALSE,"MEDIAS";"a",#N/A,FALSE,"FOCSANI";"a",#N/A,FALSE,"DEVA";"a",#N/A,FALSE,"BUZAU";"a",#N/A,FALSE,"ARAD";"a",#N/A,FALSE,"BAIAMARE"}</definedName>
    <definedName name="wrn.detail.1" hidden="1">{"a",#N/A,FALSE,"Acqn";"a",#N/A,FALSE,"Admin";"a",#N/A,FALSE,"Finance";"a",#N/A,FALSE,"GDOffice";"a",#N/A,FALSE,"GDTrng";"a",#N/A,FALSE,"NetBR97";"a",#N/A,FALSE,"Mktg";"a",#N/A,FALSE,"NetBuc";"a",#N/A,FALSE,"Netc197";"a",#N/A,FALSE,"NetO";"a",#N/A,FALSE,"NetS";"a",#N/A,FALSE,"NetT";"a",#N/A,FALSE,"News";"a",#N/A,FALSE,"News41br";"a",#N/A,FALSE,"Plnng";"a",#N/A,FALSE,"Prodcn";"a",#N/A,FALSE,"Prgmmg";"a",#N/A,FALSE,"Prodcn";"a",#N/A,FALSE,"ProFM";"a",#N/A,FALSE,"Sales";"a",#N/A,FALSE,"Targ";"a",#N/A,FALSE,"Sports";"a",#N/A,FALSE,"Tech";"a",#N/A,FALSE,"Local";"a",#N/A,FALSE,"Slat";"a",#N/A,FALSE,"POIBRA";"a",#N/A,FALSE,"PLOIESTI";"a",#N/A,FALSE,"MERC";"a",#N/A,FALSE,"MEDIAS";"a",#N/A,FALSE,"FOCSANI";"a",#N/A,FALSE,"DEVA";"a",#N/A,FALSE,"BUZAU";"a",#N/A,FALSE,"ARAD";"a",#N/A,FALSE,"BAIAMARE"}</definedName>
    <definedName name="wrn.Dir._.Of._.Prg._.Off." localSheetId="13" hidden="1">{"Exp",#N/A,FALSE,"Dir of Prg Off";"Sal",#N/A,FALSE,"Dir of Prg Off";"Sum",#N/A,FALSE,"Dir of Prg Off"}</definedName>
    <definedName name="wrn.Dir._.Of._.Prg._.Off." hidden="1">{"Exp",#N/A,FALSE,"Dir of Prg Off";"Sal",#N/A,FALSE,"Dir of Prg Off";"Sum",#N/A,FALSE,"Dir of Prg Off"}</definedName>
    <definedName name="wrn.dir._of._.Prg._.off.1" localSheetId="13" hidden="1">{"Exp",#N/A,FALSE,"Dir of Prg Off";"Sal",#N/A,FALSE,"Dir of Prg Off";"Sum",#N/A,FALSE,"Dir of Prg Off"}</definedName>
    <definedName name="wrn.dir._of._.Prg._.off.1" hidden="1">{"Exp",#N/A,FALSE,"Dir of Prg Off";"Sal",#N/A,FALSE,"Dir of Prg Off";"Sum",#N/A,FALSE,"Dir of Prg Off"}</definedName>
    <definedName name="wrn.dir._of._.Prg._.off.1." localSheetId="13" hidden="1">{"Exp",#N/A,FALSE,"Dir of Prg Off";"Sal",#N/A,FALSE,"Dir of Prg Off";"Sum",#N/A,FALSE,"Dir of Prg Off"}</definedName>
    <definedName name="wrn.dir._of._.Prg._.off.1." hidden="1">{"Exp",#N/A,FALSE,"Dir of Prg Off";"Sal",#N/A,FALSE,"Dir of Prg Off";"Sum",#N/A,FALSE,"Dir of Prg Off"}</definedName>
    <definedName name="wrn.DMark." localSheetId="13" hidden="1">{#N/A,#N/A,FALSE,"DM ACS";#N/A,#N/A,FALSE,"DM P&amp;L";#N/A,#N/A,FALSE,"DM BS";#N/A,#N/A,FALSE,"DM CF"}</definedName>
    <definedName name="wrn.DMark." hidden="1">{#N/A,#N/A,FALSE,"DM ACS";#N/A,#N/A,FALSE,"DM P&amp;L";#N/A,#N/A,FALSE,"DM BS";#N/A,#N/A,FALSE,"DM CF"}</definedName>
    <definedName name="wrn.Dollars." localSheetId="13" hidden="1">{#N/A,#N/A,FALSE,"$ ACS";#N/A,#N/A,FALSE,"$ P&amp;L";#N/A,#N/A,FALSE,"$ BS";#N/A,#N/A,FALSE,"$ CF"}</definedName>
    <definedName name="wrn.Dollars." hidden="1">{#N/A,#N/A,FALSE,"$ ACS";#N/A,#N/A,FALSE,"$ P&amp;L";#N/A,#N/A,FALSE,"$ BS";#N/A,#N/A,FALSE,"$ CF"}</definedName>
    <definedName name="wrn.Draft._.Monthly._.Results." localSheetId="13" hidden="1">{#N/A,#N/A,TRUE,"Total Portfolio Greece";#N/A,#N/A,TRUE,"Consumer Loans";#N/A,#N/A,TRUE,"Auto Moto Loans";#N/A,#N/A,TRUE,"Issuing Business";#N/A,#N/A,TRUE,"Acquiring Business";#N/A,#N/A,TRUE,"Commission Analysis"}</definedName>
    <definedName name="wrn.Draft._.Monthly._.Results." hidden="1">{#N/A,#N/A,TRUE,"Total Portfolio Greece";#N/A,#N/A,TRUE,"Consumer Loans";#N/A,#N/A,TRUE,"Auto Moto Loans";#N/A,#N/A,TRUE,"Issuing Business";#N/A,#N/A,TRUE,"Acquiring Business";#N/A,#N/A,TRUE,"Commission Analysis"}</definedName>
    <definedName name="wrn.druck14." localSheetId="13" hidden="1">{#N/A,#N/A,TRUE,"5.2 LIVRARI (TROL)-BURO"}</definedName>
    <definedName name="wrn.druck14." hidden="1">{#N/A,#N/A,TRUE,"5.2 LIVRARI (TROL)-BURO"}</definedName>
    <definedName name="wrn.Edutainment._.Priority._.List." localSheetId="13" hidden="1">{#N/A,#N/A,FALSE,"DI 2 YEAR MASTER SCHEDULE"}</definedName>
    <definedName name="wrn.Edutainment._.Priority._.List." hidden="1">{#N/A,#N/A,FALSE,"DI 2 YEAR MASTER SCHEDULE"}</definedName>
    <definedName name="wrn.ehmd." localSheetId="13" hidden="1">{#N/A,#N/A,FALSE,"EHMD SK";#N/A,#N/A,FALSE,"EHMD RG"}</definedName>
    <definedName name="wrn.ehmd." hidden="1">{#N/A,#N/A,FALSE,"EHMD SK";#N/A,#N/A,FALSE,"EHMD RG"}</definedName>
    <definedName name="wrn.Ergebnisbericht._.Hellma." localSheetId="13" hidden="1">{#N/A,#N/A,FALSE,"Inhalt";#N/A,#N/A,FALSE,"Kommentar";#N/A,#N/A,FALSE,"Ergebnisrechnung";#N/A,#N/A,FALSE,"Umsatz";#N/A,#N/A,FALSE,"Bilanz"}</definedName>
    <definedName name="wrn.Ergebnisbericht._.Hellma." hidden="1">{#N/A,#N/A,FALSE,"Inhalt";#N/A,#N/A,FALSE,"Kommentar";#N/A,#N/A,FALSE,"Ergebnisrechnung";#N/A,#N/A,FALSE,"Umsatz";#N/A,#N/A,FALSE,"Bilanz"}</definedName>
    <definedName name="wrn.Ergebnisbericht._.Marietta." localSheetId="13" hidden="1">{#N/A,#N/A,FALSE,"Inhalt";#N/A,#N/A,FALSE,"Kommentar";#N/A,#N/A,FALSE,"Ergebnisrechnung";#N/A,#N/A,FALSE,"Umsatz"}</definedName>
    <definedName name="wrn.Ergebnisbericht._.Marietta." hidden="1">{#N/A,#N/A,FALSE,"Inhalt";#N/A,#N/A,FALSE,"Kommentar";#N/A,#N/A,FALSE,"Ergebnisrechnung";#N/A,#N/A,FALSE,"Umsatz"}</definedName>
    <definedName name="wrn.Ergebnisbericht._.Vonwiller." localSheetId="13" hidden="1">{#N/A,#N/A,FALSE,"Inhalt";#N/A,#N/A,FALSE,"Kommentar";#N/A,#N/A,FALSE,"Ergebnisrechnung";#N/A,#N/A,FALSE,"Bilanz";#N/A,#N/A,FALSE,"Kennzahlen ";#N/A,#N/A,FALSE,"Umsatz";#N/A,#N/A,FALSE,"Absatz";#N/A,#N/A,FALSE,"Preise";#N/A,#N/A,FALSE,"Fritsch-Ergebnisrechnung";#N/A,#N/A,FALSE,"Fritsch-Bilanz";#N/A,#N/A,FALSE,"Fritsch-Absatz";#N/A,#N/A,FALSE,"Fritsch-Umsatz ";#N/A,#N/A,FALSE,"Fritsch-Preise "}</definedName>
    <definedName name="wrn.Ergebnisbericht._.Vonwiller." hidden="1">{#N/A,#N/A,FALSE,"Inhalt";#N/A,#N/A,FALSE,"Kommentar";#N/A,#N/A,FALSE,"Ergebnisrechnung";#N/A,#N/A,FALSE,"Bilanz";#N/A,#N/A,FALSE,"Kennzahlen ";#N/A,#N/A,FALSE,"Umsatz";#N/A,#N/A,FALSE,"Absatz";#N/A,#N/A,FALSE,"Preise";#N/A,#N/A,FALSE,"Fritsch-Ergebnisrechnung";#N/A,#N/A,FALSE,"Fritsch-Bilanz";#N/A,#N/A,FALSE,"Fritsch-Absatz";#N/A,#N/A,FALSE,"Fritsch-Umsatz ";#N/A,#N/A,FALSE,"Fritsch-Preise "}</definedName>
    <definedName name="wrn.Erläuterungen." localSheetId="13" hidden="1">{#N/A,#N/A,FALSE,"ERLBIL";#N/A,#N/A,FALSE,"ERLGUV"}</definedName>
    <definedName name="wrn.Erläuterungen." hidden="1">{#N/A,#N/A,FALSE,"ERLBIL";#N/A,#N/A,FALSE,"ERLGUV"}</definedName>
    <definedName name="wrn.Estimated._.Tax._.Payment." localSheetId="13" hidden="1">{"FSC Cons",#N/A,FALSE,"FSC Cons";"Cisco",#N/A,FALSE,"Cisco";#N/A,#N/A,FALSE,"FY97 YTD"}</definedName>
    <definedName name="wrn.Estimated._.Tax._.Payment." hidden="1">{"FSC Cons",#N/A,FALSE,"FSC Cons";"Cisco",#N/A,FALSE,"Cisco";#N/A,#N/A,FALSE,"FY97 YTD"}</definedName>
    <definedName name="wrn.Eurofinance91125." localSheetId="13" hidden="1">{#N/A,#N/A,TRUE,"Fields";#N/A,#N/A,TRUE,"Sens"}</definedName>
    <definedName name="wrn.Eurofinance91125." hidden="1">{#N/A,#N/A,TRUE,"Fields";#N/A,#N/A,TRUE,"Sens"}</definedName>
    <definedName name="wrn.Exec." localSheetId="13" hidden="1">{"Sum_Ex",#N/A,FALSE,"Slides";"Tan",#N/A,FALSE,"Slides";"Intan",#N/A,FALSE,"Slides";"TVB_K",#N/A,FALSE,"Slides";"TVB_TAN_O",#N/A,FALSE,"Slides";"TVB_Int",#N/A,FALSE,"Slides";"BCST",#N/A,FALSE,"Broadcast equipment  (2)";"Tech_Eq",#N/A,FALSE,"Slide_Tec_Eq";"CONST",#N/A,FALSE,"Slide_construction"}</definedName>
    <definedName name="wrn.Exec." hidden="1">{"Sum_Ex",#N/A,FALSE,"Slides";"Tan",#N/A,FALSE,"Slides";"Intan",#N/A,FALSE,"Slides";"TVB_K",#N/A,FALSE,"Slides";"TVB_TAN_O",#N/A,FALSE,"Slides";"TVB_Int",#N/A,FALSE,"Slides";"BCST",#N/A,FALSE,"Broadcast equipment  (2)";"Tech_Eq",#N/A,FALSE,"Slide_Tec_Eq";"CONST",#N/A,FALSE,"Slide_construction"}</definedName>
    <definedName name="wrn.exec_IS" localSheetId="13" hidden="1">{"IS_LCL_TV",#N/A,FALSE,"IS_Disc";"IS_TV_BUC",#N/A,FALSE,"IS_Disc";"IS_PRO_FM_BUC",#N/A,FALSE,"IS_Disc";"IS_PRO_NW",#N/A,FALSE,"IS_Disc"}</definedName>
    <definedName name="wrn.exec_IS" hidden="1">{"IS_LCL_TV",#N/A,FALSE,"IS_Disc";"IS_TV_BUC",#N/A,FALSE,"IS_Disc";"IS_PRO_FM_BUC",#N/A,FALSE,"IS_Disc";"IS_PRO_NW",#N/A,FALSE,"IS_Disc"}</definedName>
    <definedName name="wrn.Exec_IS." localSheetId="13" hidden="1">{"IS_LCL_TV",#N/A,FALSE,"IS_Disc";"IS_TV_BUC",#N/A,FALSE,"IS_Disc";"IS_PRO_FM_BUC",#N/A,FALSE,"IS_Disc";"IS_PRO_NW",#N/A,FALSE,"IS_Disc"}</definedName>
    <definedName name="wrn.Exec_IS." hidden="1">{"IS_LCL_TV",#N/A,FALSE,"IS_Disc";"IS_TV_BUC",#N/A,FALSE,"IS_Disc";"IS_PRO_FM_BUC",#N/A,FALSE,"IS_Disc";"IS_PRO_NW",#N/A,FALSE,"IS_Disc"}</definedName>
    <definedName name="wrn.Exec_IS.1" localSheetId="13" hidden="1">{"IS_LCL_TV",#N/A,FALSE,"IS_Disc";"IS_TV_BUC",#N/A,FALSE,"IS_Disc";"IS_PRO_FM_BUC",#N/A,FALSE,"IS_Disc";"IS_PRO_NW",#N/A,FALSE,"IS_Disc"}</definedName>
    <definedName name="wrn.Exec_IS.1" hidden="1">{"IS_LCL_TV",#N/A,FALSE,"IS_Disc";"IS_TV_BUC",#N/A,FALSE,"IS_Disc";"IS_PRO_FM_BUC",#N/A,FALSE,"IS_Disc";"IS_PRO_NW",#N/A,FALSE,"IS_Disc"}</definedName>
    <definedName name="wrn.exec_IS1" localSheetId="13" hidden="1">{"IS_LCL_TV",#N/A,FALSE,"IS_Disc";"IS_TV_BUC",#N/A,FALSE,"IS_Disc";"IS_PRO_FM_BUC",#N/A,FALSE,"IS_Disc";"IS_PRO_NW",#N/A,FALSE,"IS_Disc"}</definedName>
    <definedName name="wrn.exec_IS1" hidden="1">{"IS_LCL_TV",#N/A,FALSE,"IS_Disc";"IS_TV_BUC",#N/A,FALSE,"IS_Disc";"IS_PRO_FM_BUC",#N/A,FALSE,"IS_Disc";"IS_PRO_NW",#N/A,FALSE,"IS_Disc"}</definedName>
    <definedName name="wrn.exec_new" localSheetId="13" hidden="1">{"IS_New",#N/A,FALSE,"SLIDES_New";"IS_PRO_TV_2",#N/A,FALSE,"IS_New";"IS_LCL_NEW",#N/A,FALSE,"IS_New";"IS_NWR_NEW",#N/A,FALSE,"IS_New";"IS_PRO_CSC",#N/A,FALSE,"IS_New";"IS_PRO_INFO",#N/A,FALSE,"IS_New"}</definedName>
    <definedName name="wrn.exec_new" hidden="1">{"IS_New",#N/A,FALSE,"SLIDES_New";"IS_PRO_TV_2",#N/A,FALSE,"IS_New";"IS_LCL_NEW",#N/A,FALSE,"IS_New";"IS_NWR_NEW",#N/A,FALSE,"IS_New";"IS_PRO_CSC",#N/A,FALSE,"IS_New";"IS_PRO_INFO",#N/A,FALSE,"IS_New"}</definedName>
    <definedName name="wrn.Exec_New." localSheetId="13" hidden="1">{"IS_New",#N/A,FALSE,"SLIDES_New";"IS_PRO_TV_2",#N/A,FALSE,"IS_New";"IS_LCL_NEW",#N/A,FALSE,"IS_New";"IS_NWR_NEW",#N/A,FALSE,"IS_New";"IS_PRO_CSC",#N/A,FALSE,"IS_New";"IS_PRO_INFO",#N/A,FALSE,"IS_New"}</definedName>
    <definedName name="wrn.Exec_New." hidden="1">{"IS_New",#N/A,FALSE,"SLIDES_New";"IS_PRO_TV_2",#N/A,FALSE,"IS_New";"IS_LCL_NEW",#N/A,FALSE,"IS_New";"IS_NWR_NEW",#N/A,FALSE,"IS_New";"IS_PRO_CSC",#N/A,FALSE,"IS_New";"IS_PRO_INFO",#N/A,FALSE,"IS_New"}</definedName>
    <definedName name="wrn.Exec_New.1" localSheetId="13" hidden="1">{"IS_New",#N/A,FALSE,"SLIDES_New";"IS_PRO_TV_2",#N/A,FALSE,"IS_New";"IS_LCL_NEW",#N/A,FALSE,"IS_New";"IS_NWR_NEW",#N/A,FALSE,"IS_New";"IS_PRO_CSC",#N/A,FALSE,"IS_New";"IS_PRO_INFO",#N/A,FALSE,"IS_New"}</definedName>
    <definedName name="wrn.Exec_New.1" hidden="1">{"IS_New",#N/A,FALSE,"SLIDES_New";"IS_PRO_TV_2",#N/A,FALSE,"IS_New";"IS_LCL_NEW",#N/A,FALSE,"IS_New";"IS_NWR_NEW",#N/A,FALSE,"IS_New";"IS_PRO_CSC",#N/A,FALSE,"IS_New";"IS_PRO_INFO",#N/A,FALSE,"IS_New"}</definedName>
    <definedName name="wrn.exec_new1" localSheetId="13" hidden="1">{"IS_New",#N/A,FALSE,"SLIDES_New";"IS_PRO_TV_2",#N/A,FALSE,"IS_New";"IS_LCL_NEW",#N/A,FALSE,"IS_New";"IS_NWR_NEW",#N/A,FALSE,"IS_New";"IS_PRO_CSC",#N/A,FALSE,"IS_New";"IS_PRO_INFO",#N/A,FALSE,"IS_New"}</definedName>
    <definedName name="wrn.exec_new1" hidden="1">{"IS_New",#N/A,FALSE,"SLIDES_New";"IS_PRO_TV_2",#N/A,FALSE,"IS_New";"IS_LCL_NEW",#N/A,FALSE,"IS_New";"IS_NWR_NEW",#N/A,FALSE,"IS_New";"IS_PRO_CSC",#N/A,FALSE,"IS_New";"IS_PRO_INFO",#N/A,FALSE,"IS_New"}</definedName>
    <definedName name="wrn.Exp_Anal." localSheetId="13" hidden="1">{"Sal",#N/A,FALSE,"Ana_BK";"B_E",#N/A,FALSE,"Ana_BK_1";"Prod",#N/A,FALSE,"Ana_BK";"Rent",#N/A,FALSE,"Ana_BK_1";"R_and_M",#N/A,FALSE,"Ana_BK_2";"Mktg",#N/A,FALSE,"Ana_BK";"Utilities",#N/A,FALSE,"Ana_BK_2";"Cons",#N/A,FALSE,"Ana_BK";"Trvl",#N/A,FALSE,"Ana_BK";"Trng",#N/A,FALSE,"Ana_BK";"Other",#N/A,FALSE,"Ana_BK_2"}</definedName>
    <definedName name="wrn.Exp_Anal." hidden="1">{"Sal",#N/A,FALSE,"Ana_BK";"B_E",#N/A,FALSE,"Ana_BK_1";"Prod",#N/A,FALSE,"Ana_BK";"Rent",#N/A,FALSE,"Ana_BK_1";"R_and_M",#N/A,FALSE,"Ana_BK_2";"Mktg",#N/A,FALSE,"Ana_BK";"Utilities",#N/A,FALSE,"Ana_BK_2";"Cons",#N/A,FALSE,"Ana_BK";"Trvl",#N/A,FALSE,"Ana_BK";"Trng",#N/A,FALSE,"Ana_BK";"Other",#N/A,FALSE,"Ana_BK_2"}</definedName>
    <definedName name="wrn.Exp_anal.1" localSheetId="13" hidden="1">{"Sal",#N/A,FALSE,"Ana_BK";"B_E",#N/A,FALSE,"Ana_BK_1";"Prod",#N/A,FALSE,"Ana_BK";"Rent",#N/A,FALSE,"Ana_BK_1";"R_and_M",#N/A,FALSE,"Ana_BK_2";"Mktg",#N/A,FALSE,"Ana_BK";"Utilities",#N/A,FALSE,"Ana_BK_2";"Cons",#N/A,FALSE,"Ana_BK";"Trvl",#N/A,FALSE,"Ana_BK";"Trng",#N/A,FALSE,"Ana_BK";"Other",#N/A,FALSE,"Ana_BK_2"}</definedName>
    <definedName name="wrn.Exp_anal.1" hidden="1">{"Sal",#N/A,FALSE,"Ana_BK";"B_E",#N/A,FALSE,"Ana_BK_1";"Prod",#N/A,FALSE,"Ana_BK";"Rent",#N/A,FALSE,"Ana_BK_1";"R_and_M",#N/A,FALSE,"Ana_BK_2";"Mktg",#N/A,FALSE,"Ana_BK";"Utilities",#N/A,FALSE,"Ana_BK_2";"Cons",#N/A,FALSE,"Ana_BK";"Trvl",#N/A,FALSE,"Ana_BK";"Trng",#N/A,FALSE,"Ana_BK";"Other",#N/A,FALSE,"Ana_BK_2"}</definedName>
    <definedName name="wrn.Exp_anal.1.2" localSheetId="13" hidden="1">{"Sal",#N/A,FALSE,"Ana_BK";"B_E",#N/A,FALSE,"Ana_BK_1";"Prod",#N/A,FALSE,"Ana_BK";"Rent",#N/A,FALSE,"Ana_BK_1";"R_and_M",#N/A,FALSE,"Ana_BK_2";"Mktg",#N/A,FALSE,"Ana_BK";"Utilities",#N/A,FALSE,"Ana_BK_2";"Cons",#N/A,FALSE,"Ana_BK";"Trvl",#N/A,FALSE,"Ana_BK";"Trng",#N/A,FALSE,"Ana_BK";"Other",#N/A,FALSE,"Ana_BK_2"}</definedName>
    <definedName name="wrn.Exp_anal.1.2" hidden="1">{"Sal",#N/A,FALSE,"Ana_BK";"B_E",#N/A,FALSE,"Ana_BK_1";"Prod",#N/A,FALSE,"Ana_BK";"Rent",#N/A,FALSE,"Ana_BK_1";"R_and_M",#N/A,FALSE,"Ana_BK_2";"Mktg",#N/A,FALSE,"Ana_BK";"Utilities",#N/A,FALSE,"Ana_BK_2";"Cons",#N/A,FALSE,"Ana_BK";"Trvl",#N/A,FALSE,"Ana_BK";"Trng",#N/A,FALSE,"Ana_BK";"Other",#N/A,FALSE,"Ana_BK_2"}</definedName>
    <definedName name="wrn.Exp_Anal.2" localSheetId="13" hidden="1">{"Sal",#N/A,FALSE,"Ana_BK";"B_E",#N/A,FALSE,"Ana_BK_1";"Prod",#N/A,FALSE,"Ana_BK";"Rent",#N/A,FALSE,"Ana_BK_1";"R_and_M",#N/A,FALSE,"Ana_BK_2";"Mktg",#N/A,FALSE,"Ana_BK";"Utilities",#N/A,FALSE,"Ana_BK_2";"Cons",#N/A,FALSE,"Ana_BK";"Trvl",#N/A,FALSE,"Ana_BK";"Trng",#N/A,FALSE,"Ana_BK";"Other",#N/A,FALSE,"Ana_BK_2"}</definedName>
    <definedName name="wrn.Exp_Anal.2" hidden="1">{"Sal",#N/A,FALSE,"Ana_BK";"B_E",#N/A,FALSE,"Ana_BK_1";"Prod",#N/A,FALSE,"Ana_BK";"Rent",#N/A,FALSE,"Ana_BK_1";"R_and_M",#N/A,FALSE,"Ana_BK_2";"Mktg",#N/A,FALSE,"Ana_BK";"Utilities",#N/A,FALSE,"Ana_BK_2";"Cons",#N/A,FALSE,"Ana_BK";"Trvl",#N/A,FALSE,"Ana_BK";"Trng",#N/A,FALSE,"Ana_BK";"Other",#N/A,FALSE,"Ana_BK_2"}</definedName>
    <definedName name="wrn.external." localSheetId="13" hidden="1">{#N/A,#N/A,TRUE,"HVAC CONS SK";#N/A,#N/A,TRUE,"HVAC CONS RG";#N/A,#N/A,TRUE,"HVAC CONS SK BC";#N/A,#N/A,TRUE,"HVAC CONS RG BC";#N/A,#N/A,TRUE,"ALCO SK";#N/A,#N/A,TRUE,"ALCO RG";#N/A,#N/A,TRUE,"ALCO SK BC";#N/A,#N/A,TRUE,"ALCO RG BC";#N/A,#N/A,TRUE,"VALY SK";#N/A,#N/A,TRUE,"VALY RG";#N/A,#N/A,TRUE,"COP CONS SK";#N/A,#N/A,TRUE,"COP CONS RG";#N/A,#N/A,TRUE,"COP CONS SK BC";#N/A,#N/A,TRUE,"COP CONS RG BC";#N/A,#N/A,TRUE,"ALLIANCE SK";#N/A,#N/A,TRUE,"ALLIANCE RG";#N/A,#N/A,TRUE,"CPC SK";#N/A,#N/A,TRUE,"CPC RG";#N/A,#N/A,TRUE,"EHMD SK";#N/A,#N/A,TRUE,"EHMD RG";#N/A,#N/A,TRUE,"FUSITE SK";#N/A,#N/A,TRUE,"FUSITE RG";#N/A,#N/A,TRUE,"WHITE-RODGERS SK";#N/A,#N/A,TRUE,"WHITE-RODGERS RG";#N/A,#N/A,TRUE,"WHITE-RODGERS SK BC";#N/A,#N/A,TRUE,"WHITE-RODGERS RG BC";#N/A,#N/A,TRUE,"GENERAL CONTROLS SK";#N/A,#N/A,TRUE,"GENERAL CONTROLS RG";#N/A,#N/A,TRUE,"PACTROL SK";#N/A,#N/A,TRUE,"PACTROL RG"}</definedName>
    <definedName name="wrn.external." hidden="1">{#N/A,#N/A,TRUE,"HVAC CONS SK";#N/A,#N/A,TRUE,"HVAC CONS RG";#N/A,#N/A,TRUE,"HVAC CONS SK BC";#N/A,#N/A,TRUE,"HVAC CONS RG BC";#N/A,#N/A,TRUE,"ALCO SK";#N/A,#N/A,TRUE,"ALCO RG";#N/A,#N/A,TRUE,"ALCO SK BC";#N/A,#N/A,TRUE,"ALCO RG BC";#N/A,#N/A,TRUE,"VALY SK";#N/A,#N/A,TRUE,"VALY RG";#N/A,#N/A,TRUE,"COP CONS SK";#N/A,#N/A,TRUE,"COP CONS RG";#N/A,#N/A,TRUE,"COP CONS SK BC";#N/A,#N/A,TRUE,"COP CONS RG BC";#N/A,#N/A,TRUE,"ALLIANCE SK";#N/A,#N/A,TRUE,"ALLIANCE RG";#N/A,#N/A,TRUE,"CPC SK";#N/A,#N/A,TRUE,"CPC RG";#N/A,#N/A,TRUE,"EHMD SK";#N/A,#N/A,TRUE,"EHMD RG";#N/A,#N/A,TRUE,"FUSITE SK";#N/A,#N/A,TRUE,"FUSITE RG";#N/A,#N/A,TRUE,"WHITE-RODGERS SK";#N/A,#N/A,TRUE,"WHITE-RODGERS RG";#N/A,#N/A,TRUE,"WHITE-RODGERS SK BC";#N/A,#N/A,TRUE,"WHITE-RODGERS RG BC";#N/A,#N/A,TRUE,"GENERAL CONTROLS SK";#N/A,#N/A,TRUE,"GENERAL CONTROLS RG";#N/A,#N/A,TRUE,"PACTROL SK";#N/A,#N/A,TRUE,"PACTROL RG"}</definedName>
    <definedName name="wrn.Field._.Variance." localSheetId="13" hidden="1">{"Page 1",#N/A,FALSE,"FIELDVAR";"Page 2",#N/A,FALSE,"FIELDVAR";"Page 3",#N/A,FALSE,"FIELDVAR";"Page 4",#N/A,FALSE,"FIELDVAR";"Page 5",#N/A,FALSE,"FIELDVAR";"Page 6",#N/A,FALSE,"FIELDVAR";"Page 7",#N/A,FALSE,"FIELDVAR"}</definedName>
    <definedName name="wrn.Field._.Variance." hidden="1">{"Page 1",#N/A,FALSE,"FIELDVAR";"Page 2",#N/A,FALSE,"FIELDVAR";"Page 3",#N/A,FALSE,"FIELDVAR";"Page 4",#N/A,FALSE,"FIELDVAR";"Page 5",#N/A,FALSE,"FIELDVAR";"Page 6",#N/A,FALSE,"FIELDVAR";"Page 7",#N/A,FALSE,"FIELDVAR"}</definedName>
    <definedName name="wrn.Fin." localSheetId="13" hidden="1">{"Sum",#N/A,FALSE,"Finance";"Exp",#N/A,FALSE,"Finance";"Sal",#N/A,FALSE,"Finance"}</definedName>
    <definedName name="wrn.Fin." hidden="1">{"Sum",#N/A,FALSE,"Finance";"Exp",#N/A,FALSE,"Finance";"Sal",#N/A,FALSE,"Finance"}</definedName>
    <definedName name="wrn.fin.1" localSheetId="13" hidden="1">{"Sum",#N/A,FALSE,"Finance";"Exp",#N/A,FALSE,"Finance";"Sal",#N/A,FALSE,"Finance"}</definedName>
    <definedName name="wrn.fin.1" hidden="1">{"Sum",#N/A,FALSE,"Finance";"Exp",#N/A,FALSE,"Finance";"Sal",#N/A,FALSE,"Finance"}</definedName>
    <definedName name="wrn.fin.1_1" localSheetId="13" hidden="1">{"Sum",#N/A,FALSE,"Finance";"Exp",#N/A,FALSE,"Finance";"Sal",#N/A,FALSE,"Finance"}</definedName>
    <definedName name="wrn.fin.1_1" hidden="1">{"Sum",#N/A,FALSE,"Finance";"Exp",#N/A,FALSE,"Finance";"Sal",#N/A,FALSE,"Finance"}</definedName>
    <definedName name="wrn.Fin.2" localSheetId="13" hidden="1">{"Sum",#N/A,FALSE,"Finance";"Exp",#N/A,FALSE,"Finance";"Sal",#N/A,FALSE,"Finance"}</definedName>
    <definedName name="wrn.Fin.2" hidden="1">{"Sum",#N/A,FALSE,"Finance";"Exp",#N/A,FALSE,"Finance";"Sal",#N/A,FALSE,"Finance"}</definedName>
    <definedName name="wrn.FINANCE1." localSheetId="13" hidden="1">{#N/A,#N/A,FALSE,"Finance"}</definedName>
    <definedName name="wrn.FINANCE1." hidden="1">{#N/A,#N/A,FALSE,"Finance"}</definedName>
    <definedName name="wrn.Firmenbuch." localSheetId="13" hidden="1">{#N/A,#N/A,FALSE,"BILANZ";#N/A,#N/A,FALSE,"GUV";#N/A,#N/A,FALSE,"ANLAGEN";#N/A,#N/A,FALSE,"ANHANG";#N/A,#N/A,FALSE,"FB-FORM";#N/A,#N/A,FALSE,"FB-ANTRAG"}</definedName>
    <definedName name="wrn.Firmenbuch." hidden="1">{#N/A,#N/A,FALSE,"BILANZ";#N/A,#N/A,FALSE,"GUV";#N/A,#N/A,FALSE,"ANLAGEN";#N/A,#N/A,FALSE,"ANHANG";#N/A,#N/A,FALSE,"FB-FORM";#N/A,#N/A,FALSE,"FB-ANTRAG"}</definedName>
    <definedName name="wrn.Flash._.Reports." localSheetId="13" hidden="1">{"Flash",#N/A,FALSE,"FLASH";"Field Bottling",#N/A,FALSE,"NOPBT";"Page 7",#N/A,FALSE,"FIELDVAR";"Page 1",#N/A,FALSE,"FIELDVAR";"Page 2",#N/A,FALSE,"FIELDVAR";"Page 3",#N/A,FALSE,"FIELDVAR";"Page 4",#N/A,FALSE,"FIELDVAR";"Page 5",#N/A,FALSE,"FIELDVAR";"Page 6",#N/A,FALSE,"FIELDVAR"}</definedName>
    <definedName name="wrn.Flash._.Reports." hidden="1">{"Flash",#N/A,FALSE,"FLASH";"Field Bottling",#N/A,FALSE,"NOPBT";"Page 7",#N/A,FALSE,"FIELDVAR";"Page 1",#N/A,FALSE,"FIELDVAR";"Page 2",#N/A,FALSE,"FIELDVAR";"Page 3",#N/A,FALSE,"FIELDVAR";"Page 4",#N/A,FALSE,"FIELDVAR";"Page 5",#N/A,FALSE,"FIELDVAR";"Page 6",#N/A,FALSE,"FIELDVAR"}</definedName>
    <definedName name="wrn.Forecast." localSheetId="13"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wrn.Forecast."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wrn.FRVGL_AG." localSheetId="13" hidden="1">{"frvgl_ag",#N/A,FALSE,"FRPRINT";"frvgl_domestic",#N/A,FALSE,"FRPRINT";"frvgl_int_sales",#N/A,FALSE,"FRPRINT"}</definedName>
    <definedName name="wrn.FRVGL_AG." hidden="1">{"frvgl_ag",#N/A,FALSE,"FRPRINT";"frvgl_domestic",#N/A,FALSE,"FRPRINT";"frvgl_int_sales",#N/A,FALSE,"FRPRINT"}</definedName>
    <definedName name="wrn.Full._.Month._.Report." localSheetId="13" hidden="1">{#N/A,#N/A,TRUE,"P&amp;L";#N/A,#N/A,TRUE,"B-S";#N/A,#N/A,TRUE,"C-F";#N/A,#N/A,TRUE,"MAT";#N/A,#N/A,TRUE,"P2";#N/A,#N/A,TRUE,"P8";#N/A,#N/A,TRUE,"P5";#N/A,#N/A,TRUE,"Emp"}</definedName>
    <definedName name="wrn.Full._.Month._.Report." hidden="1">{#N/A,#N/A,TRUE,"P&amp;L";#N/A,#N/A,TRUE,"B-S";#N/A,#N/A,TRUE,"C-F";#N/A,#N/A,TRUE,"MAT";#N/A,#N/A,TRUE,"P2";#N/A,#N/A,TRUE,"P8";#N/A,#N/A,TRUE,"P5";#N/A,#N/A,TRUE,"Emp"}</definedName>
    <definedName name="wrn.fusite." localSheetId="13" hidden="1">{#N/A,#N/A,FALSE,"FUSITE SK";#N/A,#N/A,FALSE,"FUSITE RG"}</definedName>
    <definedName name="wrn.fusite." hidden="1">{#N/A,#N/A,FALSE,"FUSITE SK";#N/A,#N/A,FALSE,"FUSITE RG"}</definedName>
    <definedName name="wrn.GD_Off." localSheetId="13" hidden="1">{"Exp",#N/A,FALSE,"GD Office";"Sal",#N/A,FALSE,"GD Office";"Sum",#N/A,FALSE,"GD Office"}</definedName>
    <definedName name="wrn.GD_Off." hidden="1">{"Exp",#N/A,FALSE,"GD Office";"Sal",#N/A,FALSE,"GD Office";"Sum",#N/A,FALSE,"GD Office"}</definedName>
    <definedName name="wrn.GD_Off._1" localSheetId="13" hidden="1">{"Exp",#N/A,FALSE,"GD Office";"Sal",#N/A,FALSE,"GD Office";"Sum",#N/A,FALSE,"GD Office"}</definedName>
    <definedName name="wrn.GD_Off._1" hidden="1">{"Exp",#N/A,FALSE,"GD Office";"Sal",#N/A,FALSE,"GD Office";"Sum",#N/A,FALSE,"GD Office"}</definedName>
    <definedName name="wrn.GD_off.1" localSheetId="13" hidden="1">{"Exp",#N/A,FALSE,"GD Office";"Sal",#N/A,FALSE,"GD Office";"Sum",#N/A,FALSE,"GD Office"}</definedName>
    <definedName name="wrn.GD_off.1" hidden="1">{"Exp",#N/A,FALSE,"GD Office";"Sal",#N/A,FALSE,"GD Office";"Sum",#N/A,FALSE,"GD Office"}</definedName>
    <definedName name="wrn.GD_off.1.2" localSheetId="13" hidden="1">{"Exp",#N/A,FALSE,"GD Office";"Sal",#N/A,FALSE,"GD Office";"Sum",#N/A,FALSE,"GD Office"}</definedName>
    <definedName name="wrn.GD_off.1.2" hidden="1">{"Exp",#N/A,FALSE,"GD Office";"Sal",#N/A,FALSE,"GD Office";"Sum",#N/A,FALSE,"GD Office"}</definedName>
    <definedName name="wrn.GD_Res." localSheetId="13" hidden="1">{"Sal",#N/A,FALSE,"GD Research";"Sum",#N/A,FALSE,"GD Research";"Exp",#N/A,FALSE,"GD Research"}</definedName>
    <definedName name="wrn.GD_Res." hidden="1">{"Sal",#N/A,FALSE,"GD Research";"Sum",#N/A,FALSE,"GD Research";"Exp",#N/A,FALSE,"GD Research"}</definedName>
    <definedName name="wrn.GD_Res.1" localSheetId="13" hidden="1">{"Sal",#N/A,FALSE,"GD Research";"Sum",#N/A,FALSE,"GD Research";"Exp",#N/A,FALSE,"GD Research"}</definedName>
    <definedName name="wrn.GD_Res.1" hidden="1">{"Sal",#N/A,FALSE,"GD Research";"Sum",#N/A,FALSE,"GD Research";"Exp",#N/A,FALSE,"GD Research"}</definedName>
    <definedName name="wrn.GD_Res.2" localSheetId="13" hidden="1">{"Sal",#N/A,FALSE,"GD Research";"Sum",#N/A,FALSE,"GD Research";"Exp",#N/A,FALSE,"GD Research"}</definedName>
    <definedName name="wrn.GD_Res.2" hidden="1">{"Sal",#N/A,FALSE,"GD Research";"Sum",#N/A,FALSE,"GD Research";"Exp",#N/A,FALSE,"GD Research"}</definedName>
    <definedName name="wrn.GD_Trng." localSheetId="13" hidden="1">{"Sum",#N/A,FALSE,"GD Training";"Exp",#N/A,FALSE,"GD Training";"Sal",#N/A,FALSE,"GD Training"}</definedName>
    <definedName name="wrn.GD_Trng." hidden="1">{"Sum",#N/A,FALSE,"GD Training";"Exp",#N/A,FALSE,"GD Training";"Sal",#N/A,FALSE,"GD Training"}</definedName>
    <definedName name="wrn.GD_Trng.1" localSheetId="13" hidden="1">{"Sum",#N/A,FALSE,"GD Training";"Exp",#N/A,FALSE,"GD Training";"Sal",#N/A,FALSE,"GD Training"}</definedName>
    <definedName name="wrn.GD_Trng.1" hidden="1">{"Sum",#N/A,FALSE,"GD Training";"Exp",#N/A,FALSE,"GD Training";"Sal",#N/A,FALSE,"GD Training"}</definedName>
    <definedName name="wrn.GD_trng.1.2" localSheetId="13" hidden="1">{"Sum",#N/A,FALSE,"GD Training";"Exp",#N/A,FALSE,"GD Training";"Sal",#N/A,FALSE,"GD Training"}</definedName>
    <definedName name="wrn.GD_trng.1.2" hidden="1">{"Sum",#N/A,FALSE,"GD Training";"Exp",#N/A,FALSE,"GD Training";"Sal",#N/A,FALSE,"GD Training"}</definedName>
    <definedName name="wrn.GD_Trng.2" localSheetId="13" hidden="1">{"Sum",#N/A,FALSE,"GD Training";"Exp",#N/A,FALSE,"GD Training";"Sal",#N/A,FALSE,"GD Training"}</definedName>
    <definedName name="wrn.GD_Trng.2" hidden="1">{"Sum",#N/A,FALSE,"GD Training";"Exp",#N/A,FALSE,"GD Training";"Sal",#N/A,FALSE,"GD Training"}</definedName>
    <definedName name="wrn.GDRes.1_2" localSheetId="13" hidden="1">{"Sal",#N/A,FALSE,"GD Research";"Sum",#N/A,FALSE,"GD Research";"Exp",#N/A,FALSE,"GD Research"}</definedName>
    <definedName name="wrn.GDRes.1_2" hidden="1">{"Sal",#N/A,FALSE,"GD Research";"Sum",#N/A,FALSE,"GD Research";"Exp",#N/A,FALSE,"GD Research"}</definedName>
    <definedName name="wrn.graph." localSheetId="13" hidden="1">{"graph",#N/A,FALSE,"RIGCOUNT";"graph",#N/A,FALSE,"ON_OFFSHORE";"graph",#N/A,FALSE,"crewcnt";"graph",#N/A,FALSE,"OILvGAS";"graph",#N/A,FALSE,"OFF_RIGCOUNT";"graph",#N/A,FALSE,"indep perf";"graph",#N/A,FALSE,"oil serv perf"}</definedName>
    <definedName name="wrn.graph." hidden="1">{"graph",#N/A,FALSE,"RIGCOUNT";"graph",#N/A,FALSE,"ON_OFFSHORE";"graph",#N/A,FALSE,"crewcnt";"graph",#N/A,FALSE,"OILvGAS";"graph",#N/A,FALSE,"OFF_RIGCOUNT";"graph",#N/A,FALSE,"indep perf";"graph",#N/A,FALSE,"oil serv perf"}</definedName>
    <definedName name="wrn.Grup" localSheetId="13" hidden="1">{"fleisch",#N/A,FALSE,"WG HK";"food",#N/A,FALSE,"WG HK";"hartwaren",#N/A,FALSE,"WG HK";"weichwaren",#N/A,FALSE,"WG HK"}</definedName>
    <definedName name="wrn.Grup" hidden="1">{"fleisch",#N/A,FALSE,"WG HK";"food",#N/A,FALSE,"WG HK";"hartwaren",#N/A,FALSE,"WG HK";"weichwaren",#N/A,FALSE,"WG HK"}</definedName>
    <definedName name="wrn.Hollywood._.FF." localSheetId="13" hidden="1">{"Hw_All",#N/A,FALSE,"Hollywood FF";"HwFF_Tech",#N/A,FALSE,"Hollywood FF";"HwFF_PerMille",#N/A,FALSE,"Hollywood FF";"HwFF_Pricing",#N/A,FALSE,"Hollywood FF"}</definedName>
    <definedName name="wrn.Hollywood._.FF." hidden="1">{"Hw_All",#N/A,FALSE,"Hollywood FF";"HwFF_Tech",#N/A,FALSE,"Hollywood FF";"HwFF_PerMille",#N/A,FALSE,"Hollywood FF";"HwFF_Pricing",#N/A,FALSE,"Hollywood FF"}</definedName>
    <definedName name="wrn.Hum_Res." localSheetId="13" hidden="1">{"Exp",#N/A,FALSE,"Human_Res";"Sal",#N/A,FALSE,"Human_Res";"Sum",#N/A,FALSE,"Human_Res"}</definedName>
    <definedName name="wrn.Hum_Res." hidden="1">{"Exp",#N/A,FALSE,"Human_Res";"Sal",#N/A,FALSE,"Human_Res";"Sum",#N/A,FALSE,"Human_Res"}</definedName>
    <definedName name="wrn.Hum_Res.1" localSheetId="13" hidden="1">{"Exp",#N/A,FALSE,"Human_Res";"Sal",#N/A,FALSE,"Human_Res";"Sum",#N/A,FALSE,"Human_Res"}</definedName>
    <definedName name="wrn.Hum_Res.1" hidden="1">{"Exp",#N/A,FALSE,"Human_Res";"Sal",#N/A,FALSE,"Human_Res";"Sum",#N/A,FALSE,"Human_Res"}</definedName>
    <definedName name="wrn.Hum_Res.1_2" localSheetId="13" hidden="1">{"Exp",#N/A,FALSE,"Human_Res";"Sal",#N/A,FALSE,"Human_Res";"Sum",#N/A,FALSE,"Human_Res"}</definedName>
    <definedName name="wrn.Hum_Res.1_2" hidden="1">{"Exp",#N/A,FALSE,"Human_Res";"Sal",#N/A,FALSE,"Human_Res";"Sum",#N/A,FALSE,"Human_Res"}</definedName>
    <definedName name="wrn.Hum_Res.2" localSheetId="13" hidden="1">{"Exp",#N/A,FALSE,"Human_Res";"Sal",#N/A,FALSE,"Human_Res";"Sum",#N/A,FALSE,"Human_Res"}</definedName>
    <definedName name="wrn.Hum_Res.2" hidden="1">{"Exp",#N/A,FALSE,"Human_Res";"Sal",#N/A,FALSE,"Human_Res";"Sum",#N/A,FALSE,"Human_Res"}</definedName>
    <definedName name="wrn.IMPR." localSheetId="13" hidden="1">{"BMI VA RB",#N/A,TRUE,"Conso BMI 97-98";"BMI RB RN",#N/A,TRUE,"Conso BMI 97-98";"BMI VA RB",#N/A,TRUE,"CEG BMI 97-98";"BMI RB RN",#N/A,TRUE,"CEG BMI 97-98";"IPSO FRF",#N/A,TRUE,"CEG IPSO 97-98";"IPSO BE",#N/A,TRUE,"CEG IPSO 97-98";"IPSO AUTO",#N/A,TRUE,"CEG IPSO 97-98";#N/A,#N/A,TRUE,"Conso  BMI";#N/A,#N/A,TRUE,"TOTAL  BMI";"Synt BMI VA",#N/A,TRUE,"Synthese BMI  VA";"Synt BMI RA",#N/A,TRUE,"Synthese BMI  RA";#N/A,#N/A,TRUE,"MOLDAVIE BMI";#N/A,#N/A,TRUE,"Vente BE Algérie BMI";#N/A,#N/A,TRUE,"SAV BE Algérie BMI";#N/A,#N/A,TRUE,"Activité BE Algérie BMI";#N/A,#N/A,TRUE,"Total Roumanie BMI";#N/A,#N/A,TRUE,"Total Roumanie IPSO";#N/A,#N/A,TRUE,"Vente BE Rom BMI";#N/A,#N/A,TRUE,"Vente BE Rom IPSO";#N/A,#N/A,TRUE,"SAV BE Rom BMI";#N/A,#N/A,TRUE,"SAV BE Rom IPSO";#N/A,#N/A,TRUE,"Activité BE Rom BMI";#N/A,#N/A,TRUE,"Activité BE Rom IPSO";#N/A,#N/A,TRUE,"Vente John Deere BMI";#N/A,#N/A,TRUE,"Vente John Deere IPSO";#N/A,#N/A,TRUE,"Sav John Deere BMI";#N/A,#N/A,TRUE,"Sav John Deere IPSO";#N/A,#N/A,TRUE,"Activité John Deere BMI";#N/A,#N/A,TRUE,"Activité John Deere IPSO";#N/A,#N/A,TRUE,"Pneus BMI";#N/A,#N/A,TRUE,"Pneus IPSO";#N/A,#N/A,TRUE,"Vente RVI BMI";#N/A,#N/A,TRUE,"Vente RVI IPSO";#N/A,#N/A,TRUE,"SAV RVI BMI";#N/A,#N/A,TRUE,"SAV RVI IPSO";#N/A,#N/A,TRUE,"Activité RVI BMI";#N/A,#N/A,TRUE,"Activité RVI IPSO";#N/A,#N/A,TRUE,"Renault VN BMI";#N/A,#N/A,TRUE,"Renault VN IPSO";#N/A,#N/A,TRUE,"Renault PR BMI";#N/A,#N/A,TRUE,"Renault SAV IPSO";#N/A,#N/A,TRUE,"Activité Renault BMI";#N/A,#N/A,TRUE,"Activité Renault IPSO";#N/A,#N/A,TRUE,"Activité Lubrifiant BMI";#N/A,#N/A,TRUE,"Activité Lubrifiant IPSO";#N/A,#N/A,TRUE,"Pole Auto BMI";#N/A,#N/A,TRUE,"Pole Auto IPSO";#N/A,#N/A,TRUE,"IPSO Ecart E1-E2"}</definedName>
    <definedName name="wrn.IMPR." hidden="1">{"BMI VA RB",#N/A,TRUE,"Conso BMI 97-98";"BMI RB RN",#N/A,TRUE,"Conso BMI 97-98";"BMI VA RB",#N/A,TRUE,"CEG BMI 97-98";"BMI RB RN",#N/A,TRUE,"CEG BMI 97-98";"IPSO FRF",#N/A,TRUE,"CEG IPSO 97-98";"IPSO BE",#N/A,TRUE,"CEG IPSO 97-98";"IPSO AUTO",#N/A,TRUE,"CEG IPSO 97-98";#N/A,#N/A,TRUE,"Conso  BMI";#N/A,#N/A,TRUE,"TOTAL  BMI";"Synt BMI VA",#N/A,TRUE,"Synthese BMI  VA";"Synt BMI RA",#N/A,TRUE,"Synthese BMI  RA";#N/A,#N/A,TRUE,"MOLDAVIE BMI";#N/A,#N/A,TRUE,"Vente BE Algérie BMI";#N/A,#N/A,TRUE,"SAV BE Algérie BMI";#N/A,#N/A,TRUE,"Activité BE Algérie BMI";#N/A,#N/A,TRUE,"Total Roumanie BMI";#N/A,#N/A,TRUE,"Total Roumanie IPSO";#N/A,#N/A,TRUE,"Vente BE Rom BMI";#N/A,#N/A,TRUE,"Vente BE Rom IPSO";#N/A,#N/A,TRUE,"SAV BE Rom BMI";#N/A,#N/A,TRUE,"SAV BE Rom IPSO";#N/A,#N/A,TRUE,"Activité BE Rom BMI";#N/A,#N/A,TRUE,"Activité BE Rom IPSO";#N/A,#N/A,TRUE,"Vente John Deere BMI";#N/A,#N/A,TRUE,"Vente John Deere IPSO";#N/A,#N/A,TRUE,"Sav John Deere BMI";#N/A,#N/A,TRUE,"Sav John Deere IPSO";#N/A,#N/A,TRUE,"Activité John Deere BMI";#N/A,#N/A,TRUE,"Activité John Deere IPSO";#N/A,#N/A,TRUE,"Pneus BMI";#N/A,#N/A,TRUE,"Pneus IPSO";#N/A,#N/A,TRUE,"Vente RVI BMI";#N/A,#N/A,TRUE,"Vente RVI IPSO";#N/A,#N/A,TRUE,"SAV RVI BMI";#N/A,#N/A,TRUE,"SAV RVI IPSO";#N/A,#N/A,TRUE,"Activité RVI BMI";#N/A,#N/A,TRUE,"Activité RVI IPSO";#N/A,#N/A,TRUE,"Renault VN BMI";#N/A,#N/A,TRUE,"Renault VN IPSO";#N/A,#N/A,TRUE,"Renault PR BMI";#N/A,#N/A,TRUE,"Renault SAV IPSO";#N/A,#N/A,TRUE,"Activité Renault BMI";#N/A,#N/A,TRUE,"Activité Renault IPSO";#N/A,#N/A,TRUE,"Activité Lubrifiant BMI";#N/A,#N/A,TRUE,"Activité Lubrifiant IPSO";#N/A,#N/A,TRUE,"Pole Auto BMI";#N/A,#N/A,TRUE,"Pole Auto IPSO";#N/A,#N/A,TRUE,"IPSO Ecart E1-E2"}</definedName>
    <definedName name="wrn.IMPR.TOT." localSheetId="13" hidden="1">{"12 mois TARIF",#N/A,FALSE,"SLEVMI 12M"}</definedName>
    <definedName name="wrn.IMPR.TOT." hidden="1">{"12 mois TARIF",#N/A,FALSE,"SLEVMI 12M"}</definedName>
    <definedName name="wrn.Incremental." localSheetId="13" hidden="1">{"Incremental_Cashflows",#N/A,FALSE,"BP Amoco Summary";"Incremental_Economics",#N/A,FALSE,"BP Amoco Summary"}</definedName>
    <definedName name="wrn.Incremental." hidden="1">{"Incremental_Cashflows",#N/A,FALSE,"BP Amoco Summary";"Incremental_Economics",#N/A,FALSE,"BP Amoco Summary"}</definedName>
    <definedName name="wrn.internal." localSheetId="13" hidden="1">{#N/A,#N/A,FALSE,"HVAC CONSOLIDATED";#N/A,#N/A,FALSE,"ALCO";#N/A,#N/A,FALSE,"VALYCONTROL CONSOLIDATED";#N/A,#N/A,FALSE,"COPELAND CONSOLIDATED";#N/A,#N/A,FALSE,"COPELAND AIR CONDITIONING";#N/A,#N/A,FALSE,"ALLIANCE";#N/A,#N/A,FALSE,"COPELAND EUROPE";#N/A,#N/A,FALSE,"COPELAND INTERNATIONAL";#N/A,#N/A,FALSE,"COPELAND REFRIGERATION";#N/A,#N/A,FALSE,"CPC";#N/A,#N/A,FALSE,"EMD-HERMETIC";#N/A,#N/A,FALSE,"FUSITE";#N/A,#N/A,FALSE,"WHITE-RODGERS";#N/A,#N/A,FALSE,"GENERAL CONTROLS"}</definedName>
    <definedName name="wrn.internal." hidden="1">{#N/A,#N/A,FALSE,"HVAC CONSOLIDATED";#N/A,#N/A,FALSE,"ALCO";#N/A,#N/A,FALSE,"VALYCONTROL CONSOLIDATED";#N/A,#N/A,FALSE,"COPELAND CONSOLIDATED";#N/A,#N/A,FALSE,"COPELAND AIR CONDITIONING";#N/A,#N/A,FALSE,"ALLIANCE";#N/A,#N/A,FALSE,"COPELAND EUROPE";#N/A,#N/A,FALSE,"COPELAND INTERNATIONAL";#N/A,#N/A,FALSE,"COPELAND REFRIGERATION";#N/A,#N/A,FALSE,"CPC";#N/A,#N/A,FALSE,"EMD-HERMETIC";#N/A,#N/A,FALSE,"FUSITE";#N/A,#N/A,FALSE,"WHITE-RODGERS";#N/A,#N/A,FALSE,"GENERAL CONTROLS"}</definedName>
    <definedName name="wrn.Investor._.Package." localSheetId="13" hidden="1">{#N/A,#N/A,TRUE,"Ops Summ Act.";#N/A,#N/A,TRUE,"Ops Summ Proj.";#N/A,#N/A,TRUE,"Assump. Proj.";#N/A,#N/A,TRUE,"Assump Proj-cont2";#N/A,#N/A,TRUE,"BS Act.";#N/A,#N/A,TRUE,"IS Act";#N/A,#N/A,TRUE,"Int Cov Act";#N/A,#N/A,TRUE,"Int Cov Proj";#N/A,#N/A,TRUE,"Rev Avail Proj";#N/A,#N/A,TRUE,"Proj BS ";#N/A,#N/A,TRUE,"Stmt of Cash Flow";#N/A,#N/A,TRUE,"IS Proj.";#N/A,#N/A,TRUE,"Cash Flow Proj";#N/A,#N/A,TRUE,"Chgs in Assets...";#N/A,#N/A,TRUE,"Chgs in Assets2..."}</definedName>
    <definedName name="wrn.Investor._.Package." hidden="1">{#N/A,#N/A,TRUE,"Ops Summ Act.";#N/A,#N/A,TRUE,"Ops Summ Proj.";#N/A,#N/A,TRUE,"Assump. Proj.";#N/A,#N/A,TRUE,"Assump Proj-cont2";#N/A,#N/A,TRUE,"BS Act.";#N/A,#N/A,TRUE,"IS Act";#N/A,#N/A,TRUE,"Int Cov Act";#N/A,#N/A,TRUE,"Int Cov Proj";#N/A,#N/A,TRUE,"Rev Avail Proj";#N/A,#N/A,TRUE,"Proj BS ";#N/A,#N/A,TRUE,"Stmt of Cash Flow";#N/A,#N/A,TRUE,"IS Proj.";#N/A,#N/A,TRUE,"Cash Flow Proj";#N/A,#N/A,TRUE,"Chgs in Assets...";#N/A,#N/A,TRUE,"Chgs in Assets2..."}</definedName>
    <definedName name="wrn.IPO._.Valuation." localSheetId="13" hidden="1">{"assumptions",#N/A,FALSE,"Scenario 1";"valuation",#N/A,FALSE,"Scenario 1"}</definedName>
    <definedName name="wrn.IPO._.Valuation." hidden="1">{"assumptions",#N/A,FALSE,"Scenario 1";"valuation",#N/A,FALSE,"Scenario 1"}</definedName>
    <definedName name="wrn.IPSO." localSheetId="13" hidden="1">{"IPSO Devise",#N/A,FALSE,"IPSO";"IPSO FRF",#N/A,FALSE,"IPSO"}</definedName>
    <definedName name="wrn.IPSO." hidden="1">{"IPSO Devise",#N/A,FALSE,"IPSO";"IPSO FRF",#N/A,FALSE,"IPSO"}</definedName>
    <definedName name="wrn.IS_EXec_New." localSheetId="13" hidden="1">{"IS_LCL_NEW",#N/A,FALSE,"IS_New";"IS_MV",#N/A,FALSE,"IS_New";"IS_PRO_TV_2",#N/A,FALSE,"IS_New";"IS_NWR_NEW",#N/A,FALSE,"IS_New";"IS_PRO_CSC",#N/A,FALSE,"IS_New";"IS_PRO_INFO",#N/A,FALSE,"IS_New";"IS_VV",#N/A,FALSE,"IS_New"}</definedName>
    <definedName name="wrn.IS_EXec_New." hidden="1">{"IS_LCL_NEW",#N/A,FALSE,"IS_New";"IS_MV",#N/A,FALSE,"IS_New";"IS_PRO_TV_2",#N/A,FALSE,"IS_New";"IS_NWR_NEW",#N/A,FALSE,"IS_New";"IS_PRO_CSC",#N/A,FALSE,"IS_New";"IS_PRO_INFO",#N/A,FALSE,"IS_New";"IS_VV",#N/A,FALSE,"IS_New"}</definedName>
    <definedName name="wrn.IS_Exec_New.1" localSheetId="13" hidden="1">{"IS_LCL_NEW",#N/A,FALSE,"IS_New";"IS_MV",#N/A,FALSE,"IS_New";"IS_PRO_TV_2",#N/A,FALSE,"IS_New";"IS_NWR_NEW",#N/A,FALSE,"IS_New";"IS_PRO_CSC",#N/A,FALSE,"IS_New";"IS_PRO_INFO",#N/A,FALSE,"IS_New";"IS_VV",#N/A,FALSE,"IS_New"}</definedName>
    <definedName name="wrn.IS_Exec_New.1" hidden="1">{"IS_LCL_NEW",#N/A,FALSE,"IS_New";"IS_MV",#N/A,FALSE,"IS_New";"IS_PRO_TV_2",#N/A,FALSE,"IS_New";"IS_NWR_NEW",#N/A,FALSE,"IS_New";"IS_PRO_CSC",#N/A,FALSE,"IS_New";"IS_PRO_INFO",#N/A,FALSE,"IS_New";"IS_VV",#N/A,FALSE,"IS_New"}</definedName>
    <definedName name="wrn.IS_Exec_new.1_2" localSheetId="13" hidden="1">{"IS_LCL_NEW",#N/A,FALSE,"IS_New";"IS_MV",#N/A,FALSE,"IS_New";"IS_PRO_TV_2",#N/A,FALSE,"IS_New";"IS_NWR_NEW",#N/A,FALSE,"IS_New";"IS_PRO_CSC",#N/A,FALSE,"IS_New";"IS_PRO_INFO",#N/A,FALSE,"IS_New";"IS_VV",#N/A,FALSE,"IS_New"}</definedName>
    <definedName name="wrn.IS_Exec_new.1_2" hidden="1">{"IS_LCL_NEW",#N/A,FALSE,"IS_New";"IS_MV",#N/A,FALSE,"IS_New";"IS_PRO_TV_2",#N/A,FALSE,"IS_New";"IS_NWR_NEW",#N/A,FALSE,"IS_New";"IS_PRO_CSC",#N/A,FALSE,"IS_New";"IS_PRO_INFO",#N/A,FALSE,"IS_New";"IS_VV",#N/A,FALSE,"IS_New"}</definedName>
    <definedName name="wrn.IS_Exec_New.2" localSheetId="13" hidden="1">{"IS_LCL_NEW",#N/A,FALSE,"IS_New";"IS_MV",#N/A,FALSE,"IS_New";"IS_PRO_TV_2",#N/A,FALSE,"IS_New";"IS_NWR_NEW",#N/A,FALSE,"IS_New";"IS_PRO_CSC",#N/A,FALSE,"IS_New";"IS_PRO_INFO",#N/A,FALSE,"IS_New";"IS_VV",#N/A,FALSE,"IS_New"}</definedName>
    <definedName name="wrn.IS_Exec_New.2" hidden="1">{"IS_LCL_NEW",#N/A,FALSE,"IS_New";"IS_MV",#N/A,FALSE,"IS_New";"IS_PRO_TV_2",#N/A,FALSE,"IS_New";"IS_NWR_NEW",#N/A,FALSE,"IS_New";"IS_PRO_CSC",#N/A,FALSE,"IS_New";"IS_PRO_INFO",#N/A,FALSE,"IS_New";"IS_VV",#N/A,FALSE,"IS_New"}</definedName>
    <definedName name="wrn.JA." localSheetId="13" hidden="1">{#N/A,#N/A,FALSE,"BILANZ";#N/A,#N/A,FALSE,"GUV";#N/A,#N/A,FALSE,"ANLAGEN";#N/A,#N/A,FALSE,"ANHANG"}</definedName>
    <definedName name="wrn.JA." hidden="1">{#N/A,#N/A,FALSE,"BILANZ";#N/A,#N/A,FALSE,"GUV";#N/A,#N/A,FALSE,"ANLAGEN";#N/A,#N/A,FALSE,"ANHANG"}</definedName>
    <definedName name="wrn.Japan_Capers_Ed._.Pub." localSheetId="13" hidden="1">{"Japan_Capers_Ed_Pub",#N/A,FALSE,"DI 2 YEAR MASTER SCHEDULE"}</definedName>
    <definedName name="wrn.Japan_Capers_Ed._.Pub." hidden="1">{"Japan_Capers_Ed_Pub",#N/A,FALSE,"DI 2 YEAR MASTER SCHEDULE"}</definedName>
    <definedName name="wrn.JODM._.Graphs." localSheetId="13" hidden="1">{"graph",#N/A,FALSE,"WWJU";"graph",#N/A,FALSE,"WWSEM";"graph",#N/A,FALSE,"GOMJU";"graph",#N/A,FALSE,"GOMSEM";"graph",#N/A,FALSE,"NSJU";"graph",#N/A,FALSE,"NSSEM";"graph",#N/A,FALSE,"WAJU";"graph",#N/A,FALSE,"STOCKPRI";"graph",#N/A,FALSE,"CFTEV";"graph",#N/A,FALSE,"NAV-RCV";"graph",#N/A,FALSE,"CRUDEWW"}</definedName>
    <definedName name="wrn.JODM._.Graphs." hidden="1">{"graph",#N/A,FALSE,"WWJU";"graph",#N/A,FALSE,"WWSEM";"graph",#N/A,FALSE,"GOMJU";"graph",#N/A,FALSE,"GOMSEM";"graph",#N/A,FALSE,"NSJU";"graph",#N/A,FALSE,"NSSEM";"graph",#N/A,FALSE,"WAJU";"graph",#N/A,FALSE,"STOCKPRI";"graph",#N/A,FALSE,"CFTEV";"graph",#N/A,FALSE,"NAV-RCV";"graph",#N/A,FALSE,"CRUDEWW"}</definedName>
    <definedName name="wrn.Kenngb." localSheetId="13" hidden="1">{#N/A,#N/A,FALSE,"SKG_SC";#N/A,#N/A,FALSE,"SKG_KP";#N/A,#N/A,FALSE,"SCG_KC";#N/A,#N/A,FALSE,"SKG_PM";#N/A,#N/A,FALSE,"SKG_Asta";#N/A,#N/A,FALSE,"SKG_DE";#N/A,#N/A,FALSE,"SKG_FA";#N/A,#N/A,FALSE,"SKG_EM";#N/A,#N/A,FALSE,"SKG_AK";#N/A,#N/A,FALSE,"SKG_CER";#N/A,#N/A,FALSE,"SKG_BA";#N/A,#N/A,FALSE,"SKG_KO"}</definedName>
    <definedName name="wrn.Kenngb." hidden="1">{#N/A,#N/A,FALSE,"SKG_SC";#N/A,#N/A,FALSE,"SKG_KP";#N/A,#N/A,FALSE,"SCG_KC";#N/A,#N/A,FALSE,"SKG_PM";#N/A,#N/A,FALSE,"SKG_Asta";#N/A,#N/A,FALSE,"SKG_DE";#N/A,#N/A,FALSE,"SKG_FA";#N/A,#N/A,FALSE,"SKG_EM";#N/A,#N/A,FALSE,"SKG_AK";#N/A,#N/A,FALSE,"SKG_CER";#N/A,#N/A,FALSE,"SKG_BA";#N/A,#N/A,FALSE,"SKG_KO"}</definedName>
    <definedName name="wrn.Kennzahlen." localSheetId="13" hidden="1">{#N/A,#N/A,FALSE,"Kapitalflussrechnung";#N/A,#N/A,FALSE,"Bilanz";#N/A,#N/A,FALSE,"GuV";#N/A,#N/A,FALSE,"Herleitung WACC";#N/A,#N/A,FALSE,"ROCE";#N/A,#N/A,FALSE,"working capital";#N/A,#N/A,FALSE,"Free Cash-flow nach TKS";#N/A,#N/A,FALSE,"Übersicht";#N/A,#N/A,FALSE,"Deckblatt"}</definedName>
    <definedName name="wrn.Kennzahlen." hidden="1">{#N/A,#N/A,FALSE,"Kapitalflussrechnung";#N/A,#N/A,FALSE,"Bilanz";#N/A,#N/A,FALSE,"GuV";#N/A,#N/A,FALSE,"Herleitung WACC";#N/A,#N/A,FALSE,"ROCE";#N/A,#N/A,FALSE,"working capital";#N/A,#N/A,FALSE,"Free Cash-flow nach TKS";#N/A,#N/A,FALSE,"Übersicht";#N/A,#N/A,FALSE,"Deckblatt"}</definedName>
    <definedName name="wrn.Kent._.100." localSheetId="13" hidden="1">{"K100_All",#N/A,FALSE,"Kent 100`s";"K100_Tech",#N/A,FALSE,"Kent 100`s";"K100_Pricing",#N/A,FALSE,"Kent 100`s";"K100_PerMille",#N/A,FALSE,"Kent 100`s"}</definedName>
    <definedName name="wrn.Kent._.100." hidden="1">{"K100_All",#N/A,FALSE,"Kent 100`s";"K100_Tech",#N/A,FALSE,"Kent 100`s";"K100_Pricing",#N/A,FALSE,"Kent 100`s";"K100_PerMille",#N/A,FALSE,"Kent 100`s"}</definedName>
    <definedName name="wrn.Kent._.Premium._.Lights." localSheetId="13" hidden="1">{"KPL_All",#N/A,FALSE,"Kent PL";"KPL_Tech",#N/A,FALSE,"Kent PL";"KPL_Pricing",#N/A,FALSE,"Kent PL";"KPL_PerMille",#N/A,FALSE,"Kent PL"}</definedName>
    <definedName name="wrn.Kent._.Premium._.Lights." hidden="1">{"KPL_All",#N/A,FALSE,"Kent PL";"KPL_Tech",#N/A,FALSE,"Kent PL";"KPL_Pricing",#N/A,FALSE,"Kent PL";"KPL_PerMille",#N/A,FALSE,"Kent PL"}</definedName>
    <definedName name="wrn.Larg." localSheetId="13" hidden="1">{#N/A,#N/A,FALSE,"Titul";#N/A,#N/A,FALSE,"Headline &amp; Instruction";#N/A,#N/A,FALSE,"Assumptions";#N/A,#N/A,FALSE,"Capex.xls";#N/A,#N/A,FALSE,"Production Model";#N/A,#N/A,FALSE,"Revenues";#N/A,#N/A,FALSE,"Direct Indirect Costs";#N/A,#N/A,FALSE,"Salaries";#N/A,#N/A,FALSE,"Operatinng Expnses";#N/A,#N/A,FALSE,"Other Taxes and Reserves";#N/A,#N/A,FALSE,"Cost of Productions";#N/A,#N/A,FALSE,"Income Statment"}</definedName>
    <definedName name="wrn.Larg." hidden="1">{#N/A,#N/A,FALSE,"Titul";#N/A,#N/A,FALSE,"Headline &amp; Instruction";#N/A,#N/A,FALSE,"Assumptions";#N/A,#N/A,FALSE,"Capex.xls";#N/A,#N/A,FALSE,"Production Model";#N/A,#N/A,FALSE,"Revenues";#N/A,#N/A,FALSE,"Direct Indirect Costs";#N/A,#N/A,FALSE,"Salaries";#N/A,#N/A,FALSE,"Operatinng Expnses";#N/A,#N/A,FALSE,"Other Taxes and Reserves";#N/A,#N/A,FALSE,"Cost of Productions";#N/A,#N/A,FALSE,"Income Statment"}</definedName>
    <definedName name="wrn.Large2." localSheetId="13" hidden="1">{#N/A,#N/A,FALSE,"Titul";#N/A,#N/A,FALSE,"Repayment schedule";#N/A,#N/A,FALSE,"Credit financing";#N/A,#N/A,FALSE,"Incom Statement";#N/A,#N/A,FALSE,"Working Capital [10]";#N/A,#N/A,FALSE,"Working Capital";#N/A,#N/A,FALSE,"Capital Investment &amp; Payments";#N/A,#N/A,FALSE,"Financing";#N/A,#N/A,FALSE,"Cash Flow";#N/A,#N/A,FALSE,"Free Cash Flow";#N/A,#N/A,FALSE,"Net Present Value";#N/A,#N/A,FALSE,"Internal Rate of Return";#N/A,#N/A,FALSE,"Balance";#N/A,#N/A,FALSE,"S &amp; L";#N/A,#N/A,FALSE,"Resume";#N/A,#N/A,FALSE,"Last-page"}</definedName>
    <definedName name="wrn.Large2." hidden="1">{#N/A,#N/A,FALSE,"Titul";#N/A,#N/A,FALSE,"Repayment schedule";#N/A,#N/A,FALSE,"Credit financing";#N/A,#N/A,FALSE,"Incom Statement";#N/A,#N/A,FALSE,"Working Capital [10]";#N/A,#N/A,FALSE,"Working Capital";#N/A,#N/A,FALSE,"Capital Investment &amp; Payments";#N/A,#N/A,FALSE,"Financing";#N/A,#N/A,FALSE,"Cash Flow";#N/A,#N/A,FALSE,"Free Cash Flow";#N/A,#N/A,FALSE,"Net Present Value";#N/A,#N/A,FALSE,"Internal Rate of Return";#N/A,#N/A,FALSE,"Balance";#N/A,#N/A,FALSE,"S &amp; L";#N/A,#N/A,FALSE,"Resume";#N/A,#N/A,FALSE,"Last-page"}</definedName>
    <definedName name="wrn.LBO._.Summary." localSheetId="13" hidden="1">{"LBO Summary",#N/A,FALSE,"Summary"}</definedName>
    <definedName name="wrn.LBO._.Summary." hidden="1">{"LBO Summary",#N/A,FALSE,"Summary"}</definedName>
    <definedName name="wrn.Lcl_TV." localSheetId="13" hidden="1">{"Sum",#N/A,FALSE,"Local TV";"Exp",#N/A,FALSE,"Local TV";"Sal",#N/A,FALSE,"Local TV"}</definedName>
    <definedName name="wrn.Lcl_TV." hidden="1">{"Sum",#N/A,FALSE,"Local TV";"Exp",#N/A,FALSE,"Local TV";"Sal",#N/A,FALSE,"Local TV"}</definedName>
    <definedName name="wrn.Lcl_TV.1" localSheetId="13" hidden="1">{"Sum",#N/A,FALSE,"Local TV";"Exp",#N/A,FALSE,"Local TV";"Sal",#N/A,FALSE,"Local TV"}</definedName>
    <definedName name="wrn.Lcl_TV.1" hidden="1">{"Sum",#N/A,FALSE,"Local TV";"Exp",#N/A,FALSE,"Local TV";"Sal",#N/A,FALSE,"Local TV"}</definedName>
    <definedName name="wrn.Lcl_TV.1_2" localSheetId="13" hidden="1">{"Sum",#N/A,FALSE,"Local TV";"Exp",#N/A,FALSE,"Local TV";"Sal",#N/A,FALSE,"Local TV"}</definedName>
    <definedName name="wrn.Lcl_TV.1_2" hidden="1">{"Sum",#N/A,FALSE,"Local TV";"Exp",#N/A,FALSE,"Local TV";"Sal",#N/A,FALSE,"Local TV"}</definedName>
    <definedName name="wrn.Lcl_TV.2" localSheetId="13" hidden="1">{"Sum",#N/A,FALSE,"Local TV";"Exp",#N/A,FALSE,"Local TV";"Sal",#N/A,FALSE,"Local TV"}</definedName>
    <definedName name="wrn.Lcl_TV.2" hidden="1">{"Sum",#N/A,FALSE,"Local TV";"Exp",#N/A,FALSE,"Local TV";"Sal",#N/A,FALSE,"Local TV"}</definedName>
    <definedName name="wrn.liqplan." localSheetId="13" hidden="1">{#N/A,#N/A,TRUE,"liquidity plan";#N/A,#N/A,TRUE,"Invoices payment";#N/A,#N/A,TRUE,"Deposit"}</definedName>
    <definedName name="wrn.liqplan." hidden="1">{#N/A,#N/A,TRUE,"liquidity plan";#N/A,#N/A,TRUE,"Invoices payment";#N/A,#N/A,TRUE,"Deposit"}</definedName>
    <definedName name="wrn.list" localSheetId="13" hidden="1">{"weichwaren",#N/A,FALSE,"Liste 1";"hartwaren",#N/A,FALSE,"Liste 1";"food",#N/A,FALSE,"Liste 1";"fleisch",#N/A,FALSE,"Liste 1"}</definedName>
    <definedName name="wrn.list" hidden="1">{"weichwaren",#N/A,FALSE,"Liste 1";"hartwaren",#N/A,FALSE,"Liste 1";"food",#N/A,FALSE,"Liste 1";"fleisch",#N/A,FALSE,"Liste 1"}</definedName>
    <definedName name="wrn.LISTE." localSheetId="13" hidden="1">{"weichwaren",#N/A,FALSE,"Liste 1";"hartwaren",#N/A,FALSE,"Liste 1";"food",#N/A,FALSE,"Liste 1";"fleisch",#N/A,FALSE,"Liste 1"}</definedName>
    <definedName name="wrn.LISTE." hidden="1">{"weichwaren",#N/A,FALSE,"Liste 1";"hartwaren",#N/A,FALSE,"Liste 1";"food",#N/A,FALSE,"Liste 1";"fleisch",#N/A,FALSE,"Liste 1"}</definedName>
    <definedName name="wrn.Litll2." localSheetId="13" hidden="1">{#N/A,#N/A,TRUE,"Titul";#N/A,#N/A,TRUE,"Incom Statement";#N/A,#N/A,TRUE,"Working Capital";#N/A,#N/A,TRUE,"Capital Investment &amp; Payments";#N/A,#N/A,TRUE,"Financing";#N/A,#N/A,TRUE,"Cash Flow";#N/A,#N/A,TRUE,"Free Cash Flow";#N/A,#N/A,TRUE,"Net Present Value";#N/A,#N/A,TRUE,"Internal Rate of Return";#N/A,#N/A,TRUE,"Last-page"}</definedName>
    <definedName name="wrn.Litll2." hidden="1">{#N/A,#N/A,TRUE,"Titul";#N/A,#N/A,TRUE,"Incom Statement";#N/A,#N/A,TRUE,"Working Capital";#N/A,#N/A,TRUE,"Capital Investment &amp; Payments";#N/A,#N/A,TRUE,"Financing";#N/A,#N/A,TRUE,"Cash Flow";#N/A,#N/A,TRUE,"Free Cash Flow";#N/A,#N/A,TRUE,"Net Present Value";#N/A,#N/A,TRUE,"Internal Rate of Return";#N/A,#N/A,TRUE,"Last-page"}</definedName>
    <definedName name="wrn.Littl." localSheetId="13" hidden="1">{#N/A,#N/A,FALSE,"Titul-List";#N/A,#N/A,FALSE,"Headline &amp; Instruction";#N/A,#N/A,FALSE,"Assumptions";#N/A,#N/A,FALSE,"Capex.xls";#N/A,#N/A,FALSE,"Production Model";#N/A,#N/A,FALSE,"Cost of Productions";#N/A,#N/A,FALSE,"Income Statment"}</definedName>
    <definedName name="wrn.Littl." hidden="1">{#N/A,#N/A,FALSE,"Titul-List";#N/A,#N/A,FALSE,"Headline &amp; Instruction";#N/A,#N/A,FALSE,"Assumptions";#N/A,#N/A,FALSE,"Capex.xls";#N/A,#N/A,FALSE,"Production Model";#N/A,#N/A,FALSE,"Cost of Productions";#N/A,#N/A,FALSE,"Income Statment"}</definedName>
    <definedName name="wrn.LIVR." localSheetId="13" hidden="1">{#N/A,#N/A,FALSE,"5.1 LIVRARI( HL)";#N/A,#N/A,FALSE,"5.1 LIVRARI( HL)-ST";#N/A,#N/A,FALSE,"5.1 LIVRARI( HL)-BURO";#N/A,#N/A,FALSE,"5.2 LIVRARI (TROL)";#N/A,#N/A,FALSE,"5.2 LIVRARI (TROL)- ST ";#N/A,#N/A,FALSE,"5.2 LIVRARI (TROL)-BURO"}</definedName>
    <definedName name="wrn.LIVR." hidden="1">{#N/A,#N/A,FALSE,"5.1 LIVRARI( HL)";#N/A,#N/A,FALSE,"5.1 LIVRARI( HL)-ST";#N/A,#N/A,FALSE,"5.1 LIVRARI( HL)-BURO";#N/A,#N/A,FALSE,"5.2 LIVRARI (TROL)";#N/A,#N/A,FALSE,"5.2 LIVRARI (TROL)- ST ";#N/A,#N/A,FALSE,"5.2 LIVRARI (TROL)-BURO"}</definedName>
    <definedName name="wrn.LOB." localSheetId="13" hidden="1">{#N/A,#N/A,FALSE,"Line of Business";#N/A,#N/A,FALSE,"Line of Business YTD";#N/A,#N/A,FALSE,"Line of Business Forecast"}</definedName>
    <definedName name="wrn.LOB." hidden="1">{#N/A,#N/A,FALSE,"Line of Business";#N/A,#N/A,FALSE,"Line of Business YTD";#N/A,#N/A,FALSE,"Line of Business Forecast"}</definedName>
    <definedName name="wrn.Lucky._.Strike._.FF." localSheetId="13" hidden="1">{"LF_All",#N/A,FALSE,"Lucky Strike FF";"LF_PerMille",#N/A,FALSE,"Lucky Strike FF";"LF_Tech",#N/A,FALSE,"Lucky Strike FF";"LF_Pricing",#N/A,FALSE,"Lucky Strike FF"}</definedName>
    <definedName name="wrn.Lucky._.Strike._.FF." hidden="1">{"LF_All",#N/A,FALSE,"Lucky Strike FF";"LF_PerMille",#N/A,FALSE,"Lucky Strike FF";"LF_Tech",#N/A,FALSE,"Lucky Strike FF";"LF_Pricing",#N/A,FALSE,"Lucky Strike FF"}</definedName>
    <definedName name="wrn.Lucky._.Strike._.Lights." localSheetId="13" hidden="1">{"LL_All",#N/A,FALSE,"Lucky Strike Lights";"LL_Tech",#N/A,FALSE,"Lucky Strike Lights";"LL_Pricing",#N/A,FALSE,"Lucky Strike Lights";"LL_PerMille",#N/A,FALSE,"Lucky Strike Lights"}</definedName>
    <definedName name="wrn.Lucky._.Strike._.Lights." hidden="1">{"LL_All",#N/A,FALSE,"Lucky Strike Lights";"LL_Tech",#N/A,FALSE,"Lucky Strike Lights";"LL_Pricing",#N/A,FALSE,"Lucky Strike Lights";"LL_PerMille",#N/A,FALSE,"Lucky Strike Lights"}</definedName>
    <definedName name="wrn.Main._.Fields." localSheetId="13"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wrn.Main._.Fields."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wrn.Manpower."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wrn.Manpower."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wrn.Market._.ROMANIA." localSheetId="13" hidden="1">{#N/A,#N/A,FALSE,"Ventes V.P. V.U.";#N/A,#N/A,FALSE,"Les Concurences";#N/A,#N/A,FALSE,"DACIA"}</definedName>
    <definedName name="wrn.Market._.ROMANIA." hidden="1">{#N/A,#N/A,FALSE,"Ventes V.P. V.U.";#N/A,#N/A,FALSE,"Les Concurences";#N/A,#N/A,FALSE,"DACIA"}</definedName>
    <definedName name="wrn.Markt." localSheetId="13" hidden="1">{"Absatz",#N/A,FALSE,"Markt";"markt",#N/A,FALSE,"Markt"}</definedName>
    <definedName name="wrn.Markt." hidden="1">{"Absatz",#N/A,FALSE,"Markt";"markt",#N/A,FALSE,"Markt"}</definedName>
    <definedName name="wrn.MB." localSheetId="13" hidden="1">{#N/A,#N/A,FALSE,"Inhalt";#N/A,#N/A,FALSE,"Kommentar";#N/A,#N/A,FALSE,"Ergebnisrechnung";#N/A,#N/A,FALSE,"Umsatz";#N/A,#N/A,FALSE,"Absatz";#N/A,#N/A,FALSE,"Preise";#N/A,#N/A,FALSE,"DB absolut";#N/A,#N/A,FALSE,"DB je Einheit";#N/A,#N/A,FALSE,"Kennzahlen";#N/A,#N/A,FALSE,"Bilanz";#N/A,#N/A,FALSE,"Nettoschuldenstand";#N/A,#N/A,FALSE,"Bestandsänderung";#N/A,#N/A,FALSE,"Investitionen";#N/A,#N/A,FALSE,"Konzernintern"}</definedName>
    <definedName name="wrn.MB." hidden="1">{#N/A,#N/A,FALSE,"Inhalt";#N/A,#N/A,FALSE,"Kommentar";#N/A,#N/A,FALSE,"Ergebnisrechnung";#N/A,#N/A,FALSE,"Umsatz";#N/A,#N/A,FALSE,"Absatz";#N/A,#N/A,FALSE,"Preise";#N/A,#N/A,FALSE,"DB absolut";#N/A,#N/A,FALSE,"DB je Einheit";#N/A,#N/A,FALSE,"Kennzahlen";#N/A,#N/A,FALSE,"Bilanz";#N/A,#N/A,FALSE,"Nettoschuldenstand";#N/A,#N/A,FALSE,"Bestandsänderung";#N/A,#N/A,FALSE,"Investitionen";#N/A,#N/A,FALSE,"Konzernintern"}</definedName>
    <definedName name="wrn.MB._.Petö." localSheetId="13" hidden="1">{#N/A,#N/A,FALSE,"Inhalt";#N/A,#N/A,FALSE,"Kommentar";#N/A,#N/A,FALSE,"Ergebnisrechnung";#N/A,#N/A,FALSE,"Umsatz";#N/A,#N/A,FALSE,"Absatz";#N/A,#N/A,FALSE,"Preise";#N/A,#N/A,FALSE,"DB absolut";#N/A,#N/A,FALSE,"DB je Einheit";#N/A,#N/A,FALSE,"Bilanz"}</definedName>
    <definedName name="wrn.MB._.Petö." hidden="1">{#N/A,#N/A,FALSE,"Inhalt";#N/A,#N/A,FALSE,"Kommentar";#N/A,#N/A,FALSE,"Ergebnisrechnung";#N/A,#N/A,FALSE,"Umsatz";#N/A,#N/A,FALSE,"Absatz";#N/A,#N/A,FALSE,"Preise";#N/A,#N/A,FALSE,"DB absolut";#N/A,#N/A,FALSE,"DB je Einheit";#N/A,#N/A,FALSE,"Bilanz"}</definedName>
    <definedName name="wrn.Measurement." localSheetId="13" hidden="1">{"Meas",#N/A,FALSE,"Tot Europe"}</definedName>
    <definedName name="wrn.Measurement." hidden="1">{"Meas",#N/A,FALSE,"Tot Europe"}</definedName>
    <definedName name="wrn.Mittelfristplan._.Tschechien." localSheetId="13" hidden="1">{#N/A,#N/A,FALSE,"Markt";#N/A,#N/A,FALSE,"Rübe";#N/A,#N/A,FALSE,"Kosten";#N/A,#N/A,FALSE,"Betriebsstoffe";#N/A,#N/A,FALSE,"Anlagen";#N/A,#N/A,FALSE,"GuV";#N/A,#N/A,FALSE,"Deckblatt"}</definedName>
    <definedName name="wrn.Mittelfristplan._.Tschechien." hidden="1">{#N/A,#N/A,FALSE,"Markt";#N/A,#N/A,FALSE,"Rübe";#N/A,#N/A,FALSE,"Kosten";#N/A,#N/A,FALSE,"Betriebsstoffe";#N/A,#N/A,FALSE,"Anlagen";#N/A,#N/A,FALSE,"GuV";#N/A,#N/A,FALSE,"Deckblatt"}</definedName>
    <definedName name="wrn.Mittelfristplan._.Ungarn." localSheetId="13" hidden="1">{#N/A,#N/A,FALSE,"Deckblatt";#N/A,#N/A,FALSE,"GuV";#N/A,#N/A,FALSE,"Markt";#N/A,#N/A,FALSE,"Rübe";#N/A,#N/A,FALSE,"Löhne";#N/A,#N/A,FALSE,"Kosten";#N/A,#N/A,FALSE,"Anlagen"}</definedName>
    <definedName name="wrn.Mittelfristplan._.Ungarn." hidden="1">{#N/A,#N/A,FALSE,"Deckblatt";#N/A,#N/A,FALSE,"GuV";#N/A,#N/A,FALSE,"Markt";#N/A,#N/A,FALSE,"Rübe";#N/A,#N/A,FALSE,"Löhne";#N/A,#N/A,FALSE,"Kosten";#N/A,#N/A,FALSE,"Anlagen"}</definedName>
    <definedName name="wrn.Mktg." localSheetId="13"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1" localSheetId="13"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1"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1_2" localSheetId="13"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1_2"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2" localSheetId="13"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2"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onatsbericht._.AMV." localSheetId="13" hidden="1">{#N/A,#N/A,FALSE,"Inhalt";#N/A,#N/A,FALSE,"Kommentar";#N/A,#N/A,FALSE,"Ergebnisrechnung";#N/A,#N/A,FALSE,"Bilanz";#N/A,#N/A,FALSE,"Umsatz";#N/A,#N/A,FALSE,"Absatz";#N/A,#N/A,FALSE,"Preise";#N/A,#N/A,FALSE,"DB absolut";#N/A,#N/A,FALSE,"DB2 je SGB";#N/A,#N/A,FALSE,"Kennzahlen";#N/A,#N/A,FALSE,"Investitionen"}</definedName>
    <definedName name="wrn.Monatsbericht._.AMV." hidden="1">{#N/A,#N/A,FALSE,"Inhalt";#N/A,#N/A,FALSE,"Kommentar";#N/A,#N/A,FALSE,"Ergebnisrechnung";#N/A,#N/A,FALSE,"Bilanz";#N/A,#N/A,FALSE,"Umsatz";#N/A,#N/A,FALSE,"Absatz";#N/A,#N/A,FALSE,"Preise";#N/A,#N/A,FALSE,"DB absolut";#N/A,#N/A,FALSE,"DB2 je SGB";#N/A,#N/A,FALSE,"Kennzahlen";#N/A,#N/A,FALSE,"Investitionen"}</definedName>
    <definedName name="wrn.Monatsbericht._.gesamt." localSheetId="13" hidden="1">{#N/A,#N/A,TRUE,"Inhalt";#N/A,#N/A,TRUE,"Kommentar";#N/A,#N/A,TRUE,"Ergebnisrechnung";#N/A,#N/A,TRUE,"Umsatz";#N/A,#N/A,TRUE,"Absatz";#N/A,#N/A,TRUE,"Preise";#N/A,#N/A,TRUE,"DB absolut";#N/A,#N/A,TRUE,"DB je Einheit";#N/A,#N/A,TRUE,"Kennzahlen";#N/A,#N/A,TRUE,"Bilanz";#N/A,#N/A,TRUE,"Investitionen"}</definedName>
    <definedName name="wrn.Monatsbericht._.gesamt." hidden="1">{#N/A,#N/A,TRUE,"Inhalt";#N/A,#N/A,TRUE,"Kommentar";#N/A,#N/A,TRUE,"Ergebnisrechnung";#N/A,#N/A,TRUE,"Umsatz";#N/A,#N/A,TRUE,"Absatz";#N/A,#N/A,TRUE,"Preise";#N/A,#N/A,TRUE,"DB absolut";#N/A,#N/A,TRUE,"DB je Einheit";#N/A,#N/A,TRUE,"Kennzahlen";#N/A,#N/A,TRUE,"Bilanz";#N/A,#N/A,TRUE,"Investitionen"}</definedName>
    <definedName name="wrn.Monatsbericht._.Hrusovany." localSheetId="13" hidden="1">{#N/A,#N/A,FALSE,"Inhalt";#N/A,#N/A,FALSE,"Kommentar";#N/A,#N/A,FALSE,"Ergebnisrechnung";#N/A,#N/A,FALSE,"Bilanz";#N/A,#N/A,FALSE,"Absatz";#N/A,#N/A,FALSE,"Umsatz";#N/A,#N/A,FALSE,"Preise";#N/A,#N/A,FALSE,"Kennzahlen"}</definedName>
    <definedName name="wrn.Monatsbericht._.Hrusovany." hidden="1">{#N/A,#N/A,FALSE,"Inhalt";#N/A,#N/A,FALSE,"Kommentar";#N/A,#N/A,FALSE,"Ergebnisrechnung";#N/A,#N/A,FALSE,"Bilanz";#N/A,#N/A,FALSE,"Absatz";#N/A,#N/A,FALSE,"Umsatz";#N/A,#N/A,FALSE,"Preise";#N/A,#N/A,FALSE,"Kennzahlen"}</definedName>
    <definedName name="wrn.Monthly." localSheetId="13" hidden="1">{#N/A,#N/A,FALSE,"Completion of MBudget"}</definedName>
    <definedName name="wrn.Monthly." hidden="1">{#N/A,#N/A,FALSE,"Completion of MBudget"}</definedName>
    <definedName name="wrn.Monthly._.Waste._.Report." localSheetId="13" hidden="1">{#N/A,#N/A,FALSE,"Waste Report";#N/A,#N/A,FALSE,"Flavoured Tobacco";#N/A,#N/A,FALSE,"Work in Progress";#N/A,#N/A,FALSE,"Production Volumes";#N/A,#N/A,FALSE,"Production Reconciliation";#N/A,#N/A,FALSE,"Std Mats Roth";#N/A,#N/A,FALSE,"Std Mats Vice Lgt";#N/A,#N/A,FALSE,"Std Mats Pall Mall Lgt";#N/A,#N/A,FALSE,"Std Mats Pall Mall";#N/A,#N/A,FALSE,"Std Mats Kent PL";#N/A,#N/A,FALSE,"Std Mats Kent";#N/A,#N/A,FALSE,"Std Mats Viceroy";#N/A,#N/A,FALSE,"Std Lucky Strike ";#N/A,#N/A,FALSE,"Std Lucky Strike Lights";#N/A,#N/A,FALSE,"Std Mats Holly";#N/A,#N/A,FALSE,"CRT in Sylo";#N/A,#N/A,FALSE,"Summary";#N/A,#N/A,FALSE,"Weighted Average Cost";#N/A,#N/A,FALSE,"Weighted Average Cost"}</definedName>
    <definedName name="wrn.Monthly._.Waste._.Report." hidden="1">{#N/A,#N/A,FALSE,"Waste Report";#N/A,#N/A,FALSE,"Flavoured Tobacco";#N/A,#N/A,FALSE,"Work in Progress";#N/A,#N/A,FALSE,"Production Volumes";#N/A,#N/A,FALSE,"Production Reconciliation";#N/A,#N/A,FALSE,"Std Mats Roth";#N/A,#N/A,FALSE,"Std Mats Vice Lgt";#N/A,#N/A,FALSE,"Std Mats Pall Mall Lgt";#N/A,#N/A,FALSE,"Std Mats Pall Mall";#N/A,#N/A,FALSE,"Std Mats Kent PL";#N/A,#N/A,FALSE,"Std Mats Kent";#N/A,#N/A,FALSE,"Std Mats Viceroy";#N/A,#N/A,FALSE,"Std Lucky Strike ";#N/A,#N/A,FALSE,"Std Lucky Strike Lights";#N/A,#N/A,FALSE,"Std Mats Holly";#N/A,#N/A,FALSE,"CRT in Sylo";#N/A,#N/A,FALSE,"Summary";#N/A,#N/A,FALSE,"Weighted Average Cost";#N/A,#N/A,FALSE,"Weighted Average Cost"}</definedName>
    <definedName name="wrn.Monthly_Results." localSheetId="13" hidden="1">{#N/A,#N/A,FALSE,"Titles";#N/A,#N/A,FALSE,"Total Portfolio";#N/A,#N/A,FALSE,"Consumer Loans";#N/A,#N/A,FALSE,"Auto Moto Loans";#N/A,#N/A,FALSE,"Issuing Business";#N/A,#N/A,FALSE,"Acquiring Business";#N/A,#N/A,FALSE,"Production Information"}</definedName>
    <definedName name="wrn.Monthly_Results." hidden="1">{#N/A,#N/A,FALSE,"Titles";#N/A,#N/A,FALSE,"Total Portfolio";#N/A,#N/A,FALSE,"Consumer Loans";#N/A,#N/A,FALSE,"Auto Moto Loans";#N/A,#N/A,FALSE,"Issuing Business";#N/A,#N/A,FALSE,"Acquiring Business";#N/A,#N/A,FALSE,"Production Information"}</definedName>
    <definedName name="wrn.Monthlys." localSheetId="13" hidden="1">{"BalSht_Report",#N/A,FALSE,"Legal Entity Bal Sht";"BalSht_Report",#N/A,FALSE,"Lyon_Corp Bal Sht";"BalSht_Report",#N/A,FALSE,"Fabrics Bal Sht";"BalSht_Report",#N/A,FALSE,"Prepreg Bal Sht";"AR_Monthly",#N/A,FALSE,"Legal Entity AR";"AR_Monthly",#N/A,FALSE,"Fabrics AR";"AR_Monthly",#N/A,FALSE,"Prepreg AR";"PPE_Report",#N/A,FALSE,"Legal Entity PP&amp;E";"PPE_Report",#N/A,FALSE,"Fabrics PP&amp;E";"PPE_Report",#N/A,FALSE,"Prepreg PP&amp;E";"INV_Report",#N/A,FALSE,"Legal Entity Inventory";"INV_Report",#N/A,FALSE,"Fabrics Inventory";"INV_Report",#N/A,FALSE,"Prepreg Inventory";"WC_Report",#N/A,FALSE,"Legal Entity WC Reserves";"WC_Report",#N/A,FALSE,"Fabrics WC Reserves";"WC_Report",#N/A,FALSE,"Prepreg WC Reserves";"RESTR_byMonth",#N/A,FALSE,"Restr. Detail";"DEBT_Report",#N/A,FALSE,"Debt";"CF_Report",#N/A,FALSE,"Legal Entity Cashflow";"CF_Report",#N/A,FALSE,"Lyon_Corp Cashflow";"CF_Report",#N/A,FALSE,"Fabrics Cashflow";"CF_Report",#N/A,FALSE,"Prepreg Cashflow";"IS_Report",#N/A,FALSE,"Legal Entity Inc Stmt";"IS_Report",#N/A,FALSE,"Lyon_Corp Inc Stmt";"IS_Report",#N/A,FALSE,"Fabrics Total Inc Stmt";"IS_prod",#N/A,FALSE,"Fabrics Total Inc Stmt";"IS_Report",#N/A,FALSE,"Architectural";"IS_Report",#N/A,FALSE,"Reinforcement for Composites";"IS_Report",#N/A,FALSE,"Electrical";"IS_Report",#N/A,FALSE,"Ballistics";"IS_Report",#N/A,FALSE,"Protection";"IS_Report",#N/A,FALSE,"General Industrial";"IS_Report",#N/A,FALSE,"Total Prepreg Inc Stmt";"IC_AR",#N/A,FALSE,"Intercompany";"IC_AP",#N/A,FALSE,"Intercompany";"IC_DropShip",#N/A,FALSE,"Intercompany";"IC_Intermed",#N/A,FALSE,"Intercompany";"IC_Invtran",#N/A,FALSE,"Intercompany";"hdcount_actual",#N/A,FALSE,"Headcount";"TopSales",#N/A,FALSE,"TopSales"}</definedName>
    <definedName name="wrn.Monthlys." hidden="1">{"BalSht_Report",#N/A,FALSE,"Legal Entity Bal Sht";"BalSht_Report",#N/A,FALSE,"Lyon_Corp Bal Sht";"BalSht_Report",#N/A,FALSE,"Fabrics Bal Sht";"BalSht_Report",#N/A,FALSE,"Prepreg Bal Sht";"AR_Monthly",#N/A,FALSE,"Legal Entity AR";"AR_Monthly",#N/A,FALSE,"Fabrics AR";"AR_Monthly",#N/A,FALSE,"Prepreg AR";"PPE_Report",#N/A,FALSE,"Legal Entity PP&amp;E";"PPE_Report",#N/A,FALSE,"Fabrics PP&amp;E";"PPE_Report",#N/A,FALSE,"Prepreg PP&amp;E";"INV_Report",#N/A,FALSE,"Legal Entity Inventory";"INV_Report",#N/A,FALSE,"Fabrics Inventory";"INV_Report",#N/A,FALSE,"Prepreg Inventory";"WC_Report",#N/A,FALSE,"Legal Entity WC Reserves";"WC_Report",#N/A,FALSE,"Fabrics WC Reserves";"WC_Report",#N/A,FALSE,"Prepreg WC Reserves";"RESTR_byMonth",#N/A,FALSE,"Restr. Detail";"DEBT_Report",#N/A,FALSE,"Debt";"CF_Report",#N/A,FALSE,"Legal Entity Cashflow";"CF_Report",#N/A,FALSE,"Lyon_Corp Cashflow";"CF_Report",#N/A,FALSE,"Fabrics Cashflow";"CF_Report",#N/A,FALSE,"Prepreg Cashflow";"IS_Report",#N/A,FALSE,"Legal Entity Inc Stmt";"IS_Report",#N/A,FALSE,"Lyon_Corp Inc Stmt";"IS_Report",#N/A,FALSE,"Fabrics Total Inc Stmt";"IS_prod",#N/A,FALSE,"Fabrics Total Inc Stmt";"IS_Report",#N/A,FALSE,"Architectural";"IS_Report",#N/A,FALSE,"Reinforcement for Composites";"IS_Report",#N/A,FALSE,"Electrical";"IS_Report",#N/A,FALSE,"Ballistics";"IS_Report",#N/A,FALSE,"Protection";"IS_Report",#N/A,FALSE,"General Industrial";"IS_Report",#N/A,FALSE,"Total Prepreg Inc Stmt";"IC_AR",#N/A,FALSE,"Intercompany";"IC_AP",#N/A,FALSE,"Intercompany";"IC_DropShip",#N/A,FALSE,"Intercompany";"IC_Intermed",#N/A,FALSE,"Intercompany";"IC_Invtran",#N/A,FALSE,"Intercompany";"hdcount_actual",#N/A,FALSE,"Headcount";"TopSales",#N/A,FALSE,"TopSales"}</definedName>
    <definedName name="wrn.MV." localSheetId="13" hidden="1">{"MV_CF",#N/A,FALSE,"MV_B_CF";"MV_Cumm",#N/A,FALSE,"MV_B_IS";"MV_BS",#N/A,FALSE,"MV_B_BS"}</definedName>
    <definedName name="wrn.MV." hidden="1">{"MV_CF",#N/A,FALSE,"MV_B_CF";"MV_Cumm",#N/A,FALSE,"MV_B_IS";"MV_BS",#N/A,FALSE,"MV_B_BS"}</definedName>
    <definedName name="wrn.MV.1" localSheetId="13" hidden="1">{"MV_CF",#N/A,FALSE,"MV_B_CF";"MV_Cumm",#N/A,FALSE,"MV_B_IS";"MV_BS",#N/A,FALSE,"MV_B_BS"}</definedName>
    <definedName name="wrn.MV.1" hidden="1">{"MV_CF",#N/A,FALSE,"MV_B_CF";"MV_Cumm",#N/A,FALSE,"MV_B_IS";"MV_BS",#N/A,FALSE,"MV_B_BS"}</definedName>
    <definedName name="wrn.MV.1_2" localSheetId="13" hidden="1">{"MV_CF",#N/A,FALSE,"MV_B_CF";"MV_Cumm",#N/A,FALSE,"MV_B_IS";"MV_BS",#N/A,FALSE,"MV_B_BS"}</definedName>
    <definedName name="wrn.MV.1_2" hidden="1">{"MV_CF",#N/A,FALSE,"MV_B_CF";"MV_Cumm",#N/A,FALSE,"MV_B_IS";"MV_BS",#N/A,FALSE,"MV_B_BS"}</definedName>
    <definedName name="wrn.MV.1_3" localSheetId="13" hidden="1">{"MV_CF",#N/A,FALSE,"MV_B_CF";"MV_Cumm",#N/A,FALSE,"MV_B_IS";"MV_BS",#N/A,FALSE,"MV_B_BS"}</definedName>
    <definedName name="wrn.MV.1_3" hidden="1">{"MV_CF",#N/A,FALSE,"MV_B_CF";"MV_Cumm",#N/A,FALSE,"MV_B_IS";"MV_BS",#N/A,FALSE,"MV_B_BS"}</definedName>
    <definedName name="wrn.New." localSheetId="13" hidden="1">{"New_Tan",#N/A,FALSE,"Slides_New";"New_Sum",#N/A,FALSE,"Slides_New";"New_Int",#N/A,FALSE,"Slides_New"}</definedName>
    <definedName name="wrn.New." hidden="1">{"New_Tan",#N/A,FALSE,"Slides_New";"New_Sum",#N/A,FALSE,"Slides_New";"New_Int",#N/A,FALSE,"Slides_New"}</definedName>
    <definedName name="wrn.new.1" localSheetId="13" hidden="1">{"New_Tan",#N/A,FALSE,"Slides_New";"New_Sum",#N/A,FALSE,"Slides_New";"New_Int",#N/A,FALSE,"Slides_New"}</definedName>
    <definedName name="wrn.new.1" hidden="1">{"New_Tan",#N/A,FALSE,"Slides_New";"New_Sum",#N/A,FALSE,"Slides_New";"New_Int",#N/A,FALSE,"Slides_New"}</definedName>
    <definedName name="wrn.new.1_3" localSheetId="13" hidden="1">{"New_Tan",#N/A,FALSE,"Slides_New";"New_Sum",#N/A,FALSE,"Slides_New";"New_Int",#N/A,FALSE,"Slides_New"}</definedName>
    <definedName name="wrn.new.1_3" hidden="1">{"New_Tan",#N/A,FALSE,"Slides_New";"New_Sum",#N/A,FALSE,"Slides_New";"New_Int",#N/A,FALSE,"Slides_New"}</definedName>
    <definedName name="wrn.New.3" localSheetId="13" hidden="1">{"New_Tan",#N/A,FALSE,"Slides_New";"New_Sum",#N/A,FALSE,"Slides_New";"New_Int",#N/A,FALSE,"Slides_New"}</definedName>
    <definedName name="wrn.New.3" hidden="1">{"New_Tan",#N/A,FALSE,"Slides_New";"New_Sum",#N/A,FALSE,"Slides_New";"New_Int",#N/A,FALSE,"Slides_New"}</definedName>
    <definedName name="wrn.News." localSheetId="13" hidden="1">{"Sum",#N/A,FALSE,"News";"Exp",#N/A,FALSE,"News";"Sal",#N/A,FALSE,"News"}</definedName>
    <definedName name="wrn.News." hidden="1">{"Sum",#N/A,FALSE,"News";"Exp",#N/A,FALSE,"News";"Sal",#N/A,FALSE,"News"}</definedName>
    <definedName name="wrn.news.1" localSheetId="13" hidden="1">{"Sum",#N/A,FALSE,"News";"Exp",#N/A,FALSE,"News";"Sal",#N/A,FALSE,"News"}</definedName>
    <definedName name="wrn.news.1" hidden="1">{"Sum",#N/A,FALSE,"News";"Exp",#N/A,FALSE,"News";"Sal",#N/A,FALSE,"News"}</definedName>
    <definedName name="wrn.news.1.3" localSheetId="13" hidden="1">{"Sum",#N/A,FALSE,"News";"Exp",#N/A,FALSE,"News";"Sal",#N/A,FALSE,"News"}</definedName>
    <definedName name="wrn.news.1.3" hidden="1">{"Sum",#N/A,FALSE,"News";"Exp",#N/A,FALSE,"News";"Sal",#N/A,FALSE,"News"}</definedName>
    <definedName name="wrn.News.3" localSheetId="13" hidden="1">{"Sum",#N/A,FALSE,"News";"Exp",#N/A,FALSE,"News";"Sal",#N/A,FALSE,"News"}</definedName>
    <definedName name="wrn.News.3" hidden="1">{"Sum",#N/A,FALSE,"News";"Exp",#N/A,FALSE,"News";"Sal",#N/A,FALSE,"News"}</definedName>
    <definedName name="wrn.Nimrod." localSheetId="13" hidden="1">{"Nim_All",#N/A,FALSE,"Nimrod";"Nim_Tech",#N/A,FALSE,"Nimrod";"Nim_Pricing",#N/A,FALSE,"Nimrod";"Nim_PerMille",#N/A,FALSE,"Nimrod"}</definedName>
    <definedName name="wrn.Nimrod." hidden="1">{"Nim_All",#N/A,FALSE,"Nimrod";"Nim_Tech",#N/A,FALSE,"Nimrod";"Nim_Pricing",#N/A,FALSE,"Nimrod";"Nim_PerMille",#N/A,FALSE,"Nimrod"}</definedName>
    <definedName name="wrn.Norcros._.Forms." localSheetId="13" hidden="1">{#N/A,#N/A,FALSE,"Nx1";#N/A,#N/A,FALSE,"Nx2";#N/A,#N/A,FALSE,"Nx3";#N/A,#N/A,FALSE,"Nx4"}</definedName>
    <definedName name="wrn.Norcros._.Forms." hidden="1">{#N/A,#N/A,FALSE,"Nx1";#N/A,#N/A,FALSE,"Nx2";#N/A,#N/A,FALSE,"Nx3";#N/A,#N/A,FALSE,"Nx4"}</definedName>
    <definedName name="wrn.OBM." localSheetId="13" hidden="1">{#N/A,#N/A,FALSE,"Oil-Based Mud"}</definedName>
    <definedName name="wrn.OBM." hidden="1">{#N/A,#N/A,FALSE,"Oil-Based Mud"}</definedName>
    <definedName name="wrn.On_Air." localSheetId="13" hidden="1">{"Exp",#N/A,FALSE,"On  Air Promotions";"Sal",#N/A,FALSE,"On  Air Promotions";"Sum",#N/A,FALSE,"On  Air Promotions"}</definedName>
    <definedName name="wrn.On_Air." hidden="1">{"Exp",#N/A,FALSE,"On  Air Promotions";"Sal",#N/A,FALSE,"On  Air Promotions";"Sum",#N/A,FALSE,"On  Air Promotions"}</definedName>
    <definedName name="wrn.on_air.1" localSheetId="13" hidden="1">{"Exp",#N/A,FALSE,"On  Air Promotions";"Sal",#N/A,FALSE,"On  Air Promotions";"Sum",#N/A,FALSE,"On  Air Promotions"}</definedName>
    <definedName name="wrn.on_air.1" hidden="1">{"Exp",#N/A,FALSE,"On  Air Promotions";"Sal",#N/A,FALSE,"On  Air Promotions";"Sum",#N/A,FALSE,"On  Air Promotions"}</definedName>
    <definedName name="wrn.on_air.1.3" localSheetId="13" hidden="1">{"Exp",#N/A,FALSE,"On  Air Promotions";"Sal",#N/A,FALSE,"On  Air Promotions";"Sum",#N/A,FALSE,"On  Air Promotions"}</definedName>
    <definedName name="wrn.on_air.1.3" hidden="1">{"Exp",#N/A,FALSE,"On  Air Promotions";"Sal",#N/A,FALSE,"On  Air Promotions";"Sum",#N/A,FALSE,"On  Air Promotions"}</definedName>
    <definedName name="wrn.On_Air.3" localSheetId="13" hidden="1">{"Exp",#N/A,FALSE,"On  Air Promotions";"Sal",#N/A,FALSE,"On  Air Promotions";"Sum",#N/A,FALSE,"On  Air Promotions"}</definedName>
    <definedName name="wrn.On_Air.3" hidden="1">{"Exp",#N/A,FALSE,"On  Air Promotions";"Sal",#N/A,FALSE,"On  Air Promotions";"Sum",#N/A,FALSE,"On  Air Promotions"}</definedName>
    <definedName name="wrn.opex."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correct."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correct."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latest."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latest."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mondy."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mondy."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tysdy."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tysdy."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s._.Finance._.Monthly._.Report." localSheetId="13" hidden="1">{#N/A,#N/A,FALSE,"Cover";#N/A,#N/A,FALSE,"1. Conversion Cost Summary";#N/A,#N/A,FALSE,"2. CC YE Forecast INV ";#N/A,#N/A,FALSE,"3. CC YE Forecast ROM";#N/A,#N/A,FALSE,"4.CC YE FORECAST ROM+INV";#N/A,#N/A,FALSE,"5. Material Cost";#N/A,#N/A,FALSE,"6. Waste Calculation";#N/A,#N/A,FALSE,"Appendix I";#N/A,#N/A,FALSE,"Appendix II";#N/A,#N/A,FALSE,"Appendix III"}</definedName>
    <definedName name="wrn.OPs._.Finance._.Monthly._.Report." hidden="1">{#N/A,#N/A,FALSE,"Cover";#N/A,#N/A,FALSE,"1. Conversion Cost Summary";#N/A,#N/A,FALSE,"2. CC YE Forecast INV ";#N/A,#N/A,FALSE,"3. CC YE Forecast ROM";#N/A,#N/A,FALSE,"4.CC YE FORECAST ROM+INV";#N/A,#N/A,FALSE,"5. Material Cost";#N/A,#N/A,FALSE,"6. Waste Calculation";#N/A,#N/A,FALSE,"Appendix I";#N/A,#N/A,FALSE,"Appendix II";#N/A,#N/A,FALSE,"Appendix III"}</definedName>
    <definedName name="wrn.OPs._.Finance._.Monthly._.Report._.05." localSheetId="13" hidden="1">{#N/A,#N/A,FALSE,"Cover";#N/A,#N/A,FALSE,"1. Conversion Cost Summary";#N/A,#N/A,FALSE,"2. CC YE Forecast INV ";#N/A,#N/A,FALSE,"3. CC YE Forecast ROM";#N/A,#N/A,FALSE,"4.CC YE FORECAST ROM+INV";#N/A,#N/A,FALSE,"5. Material Cost";#N/A,#N/A,FALSE,"6. Waste Calculation"}</definedName>
    <definedName name="wrn.OPs._.Finance._.Monthly._.Report._.05." hidden="1">{#N/A,#N/A,FALSE,"Cover";#N/A,#N/A,FALSE,"1. Conversion Cost Summary";#N/A,#N/A,FALSE,"2. CC YE Forecast INV ";#N/A,#N/A,FALSE,"3. CC YE Forecast ROM";#N/A,#N/A,FALSE,"4.CC YE FORECAST ROM+INV";#N/A,#N/A,FALSE,"5. Material Cost";#N/A,#N/A,FALSE,"6. Waste Calculation"}</definedName>
    <definedName name="wrn.Org._._Dev." localSheetId="13" hidden="1">{"Exp",#N/A,FALSE,"Org &amp; Dev";"Sal",#N/A,FALSE,"Org &amp; Dev";"Sum",#N/A,FALSE,"Org &amp; Dev"}</definedName>
    <definedName name="wrn.Org._._Dev." hidden="1">{"Exp",#N/A,FALSE,"Org &amp; Dev";"Sal",#N/A,FALSE,"Org &amp; Dev";"Sum",#N/A,FALSE,"Org &amp; Dev"}</definedName>
    <definedName name="wrn.Org._._Dev._3" localSheetId="13" hidden="1">{"Exp",#N/A,FALSE,"Org &amp; Dev";"Sal",#N/A,FALSE,"Org &amp; Dev";"Sum",#N/A,FALSE,"Org &amp; Dev"}</definedName>
    <definedName name="wrn.Org._._Dev._3" hidden="1">{"Exp",#N/A,FALSE,"Org &amp; Dev";"Sal",#N/A,FALSE,"Org &amp; Dev";"Sum",#N/A,FALSE,"Org &amp; Dev"}</definedName>
    <definedName name="wrn.Org._._Dev.1" localSheetId="13" hidden="1">{"Exp",#N/A,FALSE,"Org &amp; Dev";"Sal",#N/A,FALSE,"Org &amp; Dev";"Sum",#N/A,FALSE,"Org &amp; Dev"}</definedName>
    <definedName name="wrn.Org._._Dev.1" hidden="1">{"Exp",#N/A,FALSE,"Org &amp; Dev";"Sal",#N/A,FALSE,"Org &amp; Dev";"Sum",#N/A,FALSE,"Org &amp; Dev"}</definedName>
    <definedName name="wrn.Org._._Dev.3" localSheetId="13" hidden="1">{"Exp",#N/A,FALSE,"Org &amp; Dev";"Sal",#N/A,FALSE,"Org &amp; Dev";"Sum",#N/A,FALSE,"Org &amp; Dev"}</definedName>
    <definedName name="wrn.Org._._Dev.3" hidden="1">{"Exp",#N/A,FALSE,"Org &amp; Dev";"Sal",#N/A,FALSE,"Org &amp; Dev";"Sum",#N/A,FALSE,"Org &amp; Dev"}</definedName>
    <definedName name="wrn.Pall._.Mall._.FF." localSheetId="13" hidden="1">{"PMFF_All",#N/A,FALSE,"Pall Mall FF";"PMFF_Tech",#N/A,FALSE,"Pall Mall FF";"PMFF_Pricing",#N/A,FALSE,"Pall Mall FF";"PMFF_PerMille",#N/A,FALSE,"Pall Mall FF"}</definedName>
    <definedName name="wrn.Pall._.Mall._.FF." hidden="1">{"PMFF_All",#N/A,FALSE,"Pall Mall FF";"PMFF_Tech",#N/A,FALSE,"Pall Mall FF";"PMFF_Pricing",#N/A,FALSE,"Pall Mall FF";"PMFF_PerMille",#N/A,FALSE,"Pall Mall FF"}</definedName>
    <definedName name="wrn.Pall._.Mall._.Lights." localSheetId="13" hidden="1">{"PML_All",#N/A,FALSE,"Pall Mall Lights";"PML_Tech",#N/A,FALSE,"Pall Mall Lights";"PML_Pricing",#N/A,FALSE,"Pall Mall Lights";"PML_PerMille",#N/A,FALSE,"Pall Mall Lights"}</definedName>
    <definedName name="wrn.Pall._.Mall._.Lights." hidden="1">{"PML_All",#N/A,FALSE,"Pall Mall Lights";"PML_Tech",#N/A,FALSE,"Pall Mall Lights";"PML_Pricing",#N/A,FALSE,"Pall Mall Lights";"PML_PerMille",#N/A,FALSE,"Pall Mall Lights"}</definedName>
    <definedName name="wrn.Pall._.Mall._.Menthol." localSheetId="13" hidden="1">{"PMM_All",#N/A,FALSE,"Pall Mall Menthol";"PMM_Pricing",#N/A,FALSE,"Pall Mall Menthol";"PMM_Tech",#N/A,FALSE,"Pall Mall Menthol";"PMM_PerMille",#N/A,FALSE,"Pall Mall Menthol"}</definedName>
    <definedName name="wrn.Pall._.Mall._.Menthol." hidden="1">{"PMM_All",#N/A,FALSE,"Pall Mall Menthol";"PMM_Pricing",#N/A,FALSE,"Pall Mall Menthol";"PMM_Tech",#N/A,FALSE,"Pall Mall Menthol";"PMM_PerMille",#N/A,FALSE,"Pall Mall Menthol"}</definedName>
    <definedName name="wrn.Pan._.Europe." localSheetId="13" hidden="1">{#N/A,#N/A,FALSE,"Pan Europe Belgium";#N/A,#N/A,FALSE,"Pan Europe France";#N/A,#N/A,FALSE,"Pan Europe Germany";#N/A,#N/A,FALSE,"Pan Europe Italy";#N/A,#N/A,FALSE,"Pan Europe Sweden";#N/A,#N/A,FALSE,"Pan Europe UK"}</definedName>
    <definedName name="wrn.Pan._.Europe." hidden="1">{#N/A,#N/A,FALSE,"Pan Europe Belgium";#N/A,#N/A,FALSE,"Pan Europe France";#N/A,#N/A,FALSE,"Pan Europe Germany";#N/A,#N/A,FALSE,"Pan Europe Italy";#N/A,#N/A,FALSE,"Pan Europe Sweden";#N/A,#N/A,FALSE,"Pan Europe UK"}</definedName>
    <definedName name="wrn.Pan._Europe1." localSheetId="13" hidden="1">{#N/A,#N/A,FALSE,"Pan Europe Belgium";#N/A,#N/A,FALSE,"Pan Europe France";#N/A,#N/A,FALSE,"Pan Europe Germany";#N/A,#N/A,FALSE,"Pan Europe Italy";#N/A,#N/A,FALSE,"Pan Europe Sweden";#N/A,#N/A,FALSE,"Pan Europe UK"}</definedName>
    <definedName name="wrn.Pan._Europe1." hidden="1">{#N/A,#N/A,FALSE,"Pan Europe Belgium";#N/A,#N/A,FALSE,"Pan Europe France";#N/A,#N/A,FALSE,"Pan Europe Germany";#N/A,#N/A,FALSE,"Pan Europe Italy";#N/A,#N/A,FALSE,"Pan Europe Sweden";#N/A,#N/A,FALSE,"Pan Europe UK"}</definedName>
    <definedName name="wrn.Period._.Report._.for._.AKE." localSheetId="13" hidden="1">{#N/A,#N/A,TRUE,"Sum";#N/A,#N/A,TRUE,"P&amp;L";#N/A,#N/A,TRUE,"B-S";#N/A,#N/A,TRUE,"C-F";#N/A,#N/A,TRUE,"Strap";#N/A,#N/A,TRUE,"SAP"}</definedName>
    <definedName name="wrn.Period._.Report._.for._.AKE." hidden="1">{#N/A,#N/A,TRUE,"Sum";#N/A,#N/A,TRUE,"P&amp;L";#N/A,#N/A,TRUE,"B-S";#N/A,#N/A,TRUE,"C-F";#N/A,#N/A,TRUE,"Strap";#N/A,#N/A,TRUE,"SAP"}</definedName>
    <definedName name="wrn.piu" localSheetId="13"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rn.piu"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rn.Planbericht._.Hrusovany." localSheetId="13" hidden="1">{#N/A,#N/A,TRUE,"Inhalt";#N/A,#N/A,TRUE,"Ergebnisrechnung";#N/A,#N/A,TRUE,"Bilanz";#N/A,#N/A,TRUE,"Umsatz";#N/A,#N/A,TRUE,"Absatz";#N/A,#N/A,TRUE,"Preise";#N/A,#N/A,TRUE,"Investitionen 1996";#N/A,#N/A,TRUE,"Personal";#N/A,#N/A,TRUE,"Kennzahlen"}</definedName>
    <definedName name="wrn.Planbericht._.Hrusovany." hidden="1">{#N/A,#N/A,TRUE,"Inhalt";#N/A,#N/A,TRUE,"Ergebnisrechnung";#N/A,#N/A,TRUE,"Bilanz";#N/A,#N/A,TRUE,"Umsatz";#N/A,#N/A,TRUE,"Absatz";#N/A,#N/A,TRUE,"Preise";#N/A,#N/A,TRUE,"Investitionen 1996";#N/A,#N/A,TRUE,"Personal";#N/A,#N/A,TRUE,"Kennzahlen"}</definedName>
    <definedName name="wrn.Planning." localSheetId="13" hidden="1">{#N/A,#N/A,FALSE,"Default Data";#N/A,#N/A,FALSE,"25% case";#N/A,#N/A,FALSE,"99 Tax Model";#N/A,#N/A,FALSE,"ROY CALCS";#N/A,#N/A,FALSE,"Acquisition Royalty";#N/A,#N/A,FALSE,"Cisco FSC"}</definedName>
    <definedName name="wrn.Planning." hidden="1">{#N/A,#N/A,FALSE,"Default Data";#N/A,#N/A,FALSE,"25% case";#N/A,#N/A,FALSE,"99 Tax Model";#N/A,#N/A,FALSE,"ROY CALCS";#N/A,#N/A,FALSE,"Acquisition Royalty";#N/A,#N/A,FALSE,"Cisco FSC"}</definedName>
    <definedName name="wrn.Planning._.PL." localSheetId="13" hidden="1">{#N/A,#N/A,FALSE,"EOC";#N/A,#N/A,FALSE,"Distributor";#N/A,#N/A,FALSE,"Manufacturing";#N/A,#N/A,FALSE,"Service"}</definedName>
    <definedName name="wrn.Planning._.PL." hidden="1">{#N/A,#N/A,FALSE,"EOC";#N/A,#N/A,FALSE,"Distributor";#N/A,#N/A,FALSE,"Manufacturing";#N/A,#N/A,FALSE,"Service"}</definedName>
    <definedName name="wrn.Plannung._.inkl._.AGRANA." localSheetId="13" hidden="1">{#N/A,#N/A,FALSE,"Inhalt";#N/A,#N/A,FALSE,"Kommentar";#N/A,#N/A,FALSE,"Ergebnisre. inkl AGRANA";#N/A,#N/A,FALSE,"Bilanz inkl AGRANA";#N/A,#N/A,FALSE,"Verkaufsstatistik";#N/A,#N/A,FALSE,"Investitionen";#N/A,#N/A,FALSE,"Personal";#N/A,#N/A,FALSE,"Kennzahlen";#N/A,#N/A,FALSE,"Kennzahlen Zucker";#N/A,#N/A,FALSE,"Bestandsänderung"}</definedName>
    <definedName name="wrn.Plannung._.inkl._.AGRANA." hidden="1">{#N/A,#N/A,FALSE,"Inhalt";#N/A,#N/A,FALSE,"Kommentar";#N/A,#N/A,FALSE,"Ergebnisre. inkl AGRANA";#N/A,#N/A,FALSE,"Bilanz inkl AGRANA";#N/A,#N/A,FALSE,"Verkaufsstatistik";#N/A,#N/A,FALSE,"Investitionen";#N/A,#N/A,FALSE,"Personal";#N/A,#N/A,FALSE,"Kennzahlen";#N/A,#N/A,FALSE,"Kennzahlen Zucker";#N/A,#N/A,FALSE,"Bestandsänderung"}</definedName>
    <definedName name="wrn.Planung" localSheetId="13" hidden="1">{#N/A,#N/A,TRUE,"Inhalt";#N/A,#N/A,TRUE,"Kommentar";#N/A,#N/A,TRUE,"Ergebnisrechnung";#N/A,#N/A,TRUE,"Südzuckerschema";#N/A,#N/A,TRUE,"Bilanz";#N/A,#N/A,TRUE,"Verkaufsstatistik";#N/A,#N/A,TRUE,"Investitionen";#N/A,#N/A,TRUE,"Personal";#N/A,#N/A,TRUE,"Kennzahlen"}</definedName>
    <definedName name="wrn.Planung" hidden="1">{#N/A,#N/A,TRUE,"Inhalt";#N/A,#N/A,TRUE,"Kommentar";#N/A,#N/A,TRUE,"Ergebnisrechnung";#N/A,#N/A,TRUE,"Südzuckerschema";#N/A,#N/A,TRUE,"Bilanz";#N/A,#N/A,TRUE,"Verkaufsstatistik";#N/A,#N/A,TRUE,"Investitionen";#N/A,#N/A,TRUE,"Personal";#N/A,#N/A,TRUE,"Kennzahlen"}</definedName>
    <definedName name="wrn.Planung." localSheetId="13" hidden="1">{#N/A,#N/A,TRUE,"Inhalt";#N/A,#N/A,TRUE,"Kommentar";#N/A,#N/A,TRUE,"Ergebnisrechnung";#N/A,#N/A,TRUE,"Südzuckerschema";#N/A,#N/A,TRUE,"Bilanz";#N/A,#N/A,TRUE,"Verkaufsstatistik";#N/A,#N/A,TRUE,"Investitionen";#N/A,#N/A,TRUE,"Personal";#N/A,#N/A,TRUE,"Kennzahlen"}</definedName>
    <definedName name="wrn.Planung." hidden="1">{#N/A,#N/A,TRUE,"Inhalt";#N/A,#N/A,TRUE,"Kommentar";#N/A,#N/A,TRUE,"Ergebnisrechnung";#N/A,#N/A,TRUE,"Südzuckerschema";#N/A,#N/A,TRUE,"Bilanz";#N/A,#N/A,TRUE,"Verkaufsstatistik";#N/A,#N/A,TRUE,"Investitionen";#N/A,#N/A,TRUE,"Personal";#N/A,#N/A,TRUE,"Kennzahlen"}</definedName>
    <definedName name="wrn.Planung._.versio._.23.Feb." localSheetId="13" hidden="1">{#N/A,#N/A,TRUE,"Inhalt";#N/A,#N/A,TRUE,"Kommentar";#N/A,#N/A,TRUE,"Ergebnisrechnung ";#N/A,#N/A,TRUE,"Bilanz";#N/A,#N/A,TRUE,"Verkaufsstatistik";#N/A,#N/A,TRUE,"Personal";#N/A,#N/A,TRUE,"Investitionen";#N/A,#N/A,TRUE,"Kennzahlen";#N/A,#N/A,TRUE,"Kennzahlen Zucker";#N/A,#N/A,TRUE,"Bestandsänderung"}</definedName>
    <definedName name="wrn.Planung._.versio._.23.Feb." hidden="1">{#N/A,#N/A,TRUE,"Inhalt";#N/A,#N/A,TRUE,"Kommentar";#N/A,#N/A,TRUE,"Ergebnisrechnung ";#N/A,#N/A,TRUE,"Bilanz";#N/A,#N/A,TRUE,"Verkaufsstatistik";#N/A,#N/A,TRUE,"Personal";#N/A,#N/A,TRUE,"Investitionen";#N/A,#N/A,TRUE,"Kennzahlen";#N/A,#N/A,TRUE,"Kennzahlen Zucker";#N/A,#N/A,TRUE,"Bestandsänderung"}</definedName>
    <definedName name="wrn.PLX." localSheetId="13" hidden="1">{"cred comp",#N/A,FALSE,"Comparable Credit Analysis";"IS",#N/A,FALSE,"IS";"Sensitivity",#N/A,FALSE,"Sensitivity";"BS",#N/A,FALSE,"BS";"Bond Summary",#N/A,FALSE,"B Summary";"AD",#N/A,FALSE,"Accretion";"NAV",#N/A,FALSE,"NAV";"SU",#N/A,FALSE,"S&amp;U";"acq. study",#N/A,FALSE,"Acq. Study";"F Charges",#N/A,FALSE,"Fixed Charges"}</definedName>
    <definedName name="wrn.PLX." hidden="1">{"cred comp",#N/A,FALSE,"Comparable Credit Analysis";"IS",#N/A,FALSE,"IS";"Sensitivity",#N/A,FALSE,"Sensitivity";"BS",#N/A,FALSE,"BS";"Bond Summary",#N/A,FALSE,"B Summary";"AD",#N/A,FALSE,"Accretion";"NAV",#N/A,FALSE,"NAV";"SU",#N/A,FALSE,"S&amp;U";"acq. study",#N/A,FALSE,"Acq. Study";"F Charges",#N/A,FALSE,"Fixed Charges"}</definedName>
    <definedName name="wrn.PR_FNL.3" localSheetId="13" hidden="1">{"AS",#N/A,FALSE,"Dec_BS_Fnl";"LIAB",#N/A,FALSE,"Dec_BS_Fnl"}</definedName>
    <definedName name="wrn.PR_FNL.3" hidden="1">{"AS",#N/A,FALSE,"Dec_BS_Fnl";"LIAB",#N/A,FALSE,"Dec_BS_Fnl"}</definedName>
    <definedName name="wrn.PRICE." localSheetId="13" hidden="1">{#N/A,#N/A,FALSE,"Viceroy";#N/A,#N/A,FALSE,"Hollywood";#N/A,#N/A,FALSE,"Kent 100's";#N/A,#N/A,FALSE,"Kent PL";#N/A,#N/A,FALSE,"Pall Mall Lights";#N/A,#N/A,FALSE,"Pall Mall FF";#N/A,#N/A,FALSE,"Lucky Strike FF(Arrowhead)";#N/A,#N/A,FALSE,"Danube";#N/A,#N/A,FALSE,"Rothmans";#N/A,#N/A,FALSE,"Summary"}</definedName>
    <definedName name="wrn.PRICE." hidden="1">{#N/A,#N/A,FALSE,"Viceroy";#N/A,#N/A,FALSE,"Hollywood";#N/A,#N/A,FALSE,"Kent 100's";#N/A,#N/A,FALSE,"Kent PL";#N/A,#N/A,FALSE,"Pall Mall Lights";#N/A,#N/A,FALSE,"Pall Mall FF";#N/A,#N/A,FALSE,"Lucky Strike FF(Arrowhead)";#N/A,#N/A,FALSE,"Danube";#N/A,#N/A,FALSE,"Rothmans";#N/A,#N/A,FALSE,"Summary"}</definedName>
    <definedName name="wrn.PRINT." localSheetId="13" hidden="1">{"SCH1",#N/A,TRUE,"ECONEVAL";"SCH6",#N/A,TRUE,"AR1278";"SCH2",#N/A,TRUE,"ECONEVAL";"SCH7",#N/A,TRUE,"AR1278";"DEP",#N/A,TRUE,"AR1278";"ASSUMPTIONS",#N/A,TRUE,"AR1278"}</definedName>
    <definedName name="wrn.PRINT." hidden="1">{"SCH1",#N/A,TRUE,"ECONEVAL";"SCH6",#N/A,TRUE,"AR1278";"SCH2",#N/A,TRUE,"ECONEVAL";"SCH7",#N/A,TRUE,"AR1278";"DEP",#N/A,TRUE,"AR1278";"ASSUMPTIONS",#N/A,TRUE,"AR1278"}</definedName>
    <definedName name="wrn.PRINT._.ALL." localSheetId="13" hidden="1">{"PL_PRINT",#N/A,TRUE,"Profit &amp; Loss";"BS_PRINT",#N/A,TRUE,"Balance Sheet";"CF_PRINT",#N/A,TRUE,"Cash Flow";"VALIDATION_PRINT",#N/A,TRUE,"Validation Checks"}</definedName>
    <definedName name="wrn.PRINT._.ALL." hidden="1">{"PL_PRINT",#N/A,TRUE,"Profit &amp; Loss";"BS_PRINT",#N/A,TRUE,"Balance Sheet";"CF_PRINT",#N/A,TRUE,"Cash Flow";"VALIDATION_PRINT",#N/A,TRUE,"Validation Checks"}</definedName>
    <definedName name="wrn.Print._.All._.Pages." localSheetId="13" hidden="1">{"LBO Summary",#N/A,FALSE,"Summary";"Income Statement",#N/A,FALSE,"Model";"Cash Flow",#N/A,FALSE,"Model";"Balance Sheet",#N/A,FALSE,"Model";"Working Capital",#N/A,FALSE,"Model";"Pro Forma Balance Sheets",#N/A,FALSE,"PFBS";"Debt Balances",#N/A,FALSE,"Model";"Fee Schedules",#N/A,FALSE,"Model"}</definedName>
    <definedName name="wrn.Print._.All._.Pages." hidden="1">{"LBO Summary",#N/A,FALSE,"Summary";"Income Statement",#N/A,FALSE,"Model";"Cash Flow",#N/A,FALSE,"Model";"Balance Sheet",#N/A,FALSE,"Model";"Working Capital",#N/A,FALSE,"Model";"Pro Forma Balance Sheets",#N/A,FALSE,"PFBS";"Debt Balances",#N/A,FALSE,"Model";"Fee Schedules",#N/A,FALSE,"Model"}</definedName>
    <definedName name="wrn.Print._.Peport." localSheetId="13" hidden="1">{#N/A,#N/A,TRUE,"Titul";#N/A,#N/A,TRUE,"Progekt information";#N/A,#N/A,TRUE,"Basic Date &amp; Assumptions";#N/A,#N/A,TRUE,"Capital Investments &amp; Equipment";#N/A,#N/A,TRUE,"Productijn capasity";#N/A,#N/A,TRUE,"Costs prices &amp; Operating costs";#N/A,#N/A,TRUE,"Salaries";#N/A,#N/A,TRUE,"Delivery &amp; Payments";#N/A,#N/A,TRUE,"Credit financing &amp; Repayment";#N/A,#N/A,TRUE,"Perticipating &amp; Other date";#N/A,#N/A,TRUE,"Last-page"}</definedName>
    <definedName name="wrn.Print._.Peport." hidden="1">{#N/A,#N/A,TRUE,"Titul";#N/A,#N/A,TRUE,"Progekt information";#N/A,#N/A,TRUE,"Basic Date &amp; Assumptions";#N/A,#N/A,TRUE,"Capital Investments &amp; Equipment";#N/A,#N/A,TRUE,"Productijn capasity";#N/A,#N/A,TRUE,"Costs prices &amp; Operating costs";#N/A,#N/A,TRUE,"Salaries";#N/A,#N/A,TRUE,"Delivery &amp; Payments";#N/A,#N/A,TRUE,"Credit financing &amp; Repayment";#N/A,#N/A,TRUE,"Perticipating &amp; Other date";#N/A,#N/A,TRUE,"Last-page"}</definedName>
    <definedName name="wrn.PRINT._.PL._.CF._.BS." localSheetId="13" hidden="1">{"PL_PRINT",#N/A,TRUE,"Profit &amp; Loss";"BS_PRINT",#N/A,TRUE,"Balance Sheet";"CF_PRINT",#N/A,TRUE,"Cash Flow"}</definedName>
    <definedName name="wrn.PRINT._.PL._.CF._.BS." hidden="1">{"PL_PRINT",#N/A,TRUE,"Profit &amp; Loss";"BS_PRINT",#N/A,TRUE,"Balance Sheet";"CF_PRINT",#N/A,TRUE,"Cash Flow"}</definedName>
    <definedName name="wrn.PRINT._.VALIDATIONS." localSheetId="13" hidden="1">{"VALIDATION_PRINT",#N/A,TRUE,"Validation Checks"}</definedName>
    <definedName name="wrn.PRINT._.VALIDATIONS." hidden="1">{"VALIDATION_PRINT",#N/A,TRUE,"Validation Checks"}</definedName>
    <definedName name="wrn.Print_model." localSheetId="13" hidden="1">{"toc",#N/A,TRUE,"TOC";"summary",#N/A,TRUE,"Summary";"credit_stats",#N/A,TRUE,"South Operating";"capital_structure",#N/A,TRUE,"Cap Structure";"income",#N/A,TRUE,"South Operating";"Margins_growth",#N/A,TRUE,"South Operating";"dep_amort_capx",#N/A,TRUE,"South Operating";"balance",#N/A,TRUE,"South Operating";"Balance_acq",#N/A,TRUE,"South Operating";"cash",#N/A,TRUE,"South Operating";"capitalization",#N/A,TRUE,"South Operating";"tax",#N/A,TRUE,"South Operating";"returns",#N/A,TRUE,"Returns";"return_calc",#N/A,TRUE,"Returns";"dep_tax",#N/A,TRUE,"South Operating";"dep_book",#N/A,TRUE,"South Operating";"fees",#N/A,TRUE,"Expenses";"tax_benefits",#N/A,TRUE,"Tax Benefits";"scenarios",#N/A,TRUE,"Operating Scenarios"}</definedName>
    <definedName name="wrn.Print_model." hidden="1">{"toc",#N/A,TRUE,"TOC";"summary",#N/A,TRUE,"Summary";"credit_stats",#N/A,TRUE,"South Operating";"capital_structure",#N/A,TRUE,"Cap Structure";"income",#N/A,TRUE,"South Operating";"Margins_growth",#N/A,TRUE,"South Operating";"dep_amort_capx",#N/A,TRUE,"South Operating";"balance",#N/A,TRUE,"South Operating";"Balance_acq",#N/A,TRUE,"South Operating";"cash",#N/A,TRUE,"South Operating";"capitalization",#N/A,TRUE,"South Operating";"tax",#N/A,TRUE,"South Operating";"returns",#N/A,TRUE,"Returns";"return_calc",#N/A,TRUE,"Returns";"dep_tax",#N/A,TRUE,"South Operating";"dep_book",#N/A,TRUE,"South Operating";"fees",#N/A,TRUE,"Expenses";"tax_benefits",#N/A,TRUE,"Tax Benefits";"scenarios",#N/A,TRUE,"Operating Scenarios"}</definedName>
    <definedName name="wrn.PRINT2." localSheetId="13" hidden="1">{"PAGE1",#N/A,FALSE,"ADJMODL";"PAGE2",#N/A,FALSE,"ADJMODL";"PAGE3",#N/A,FALSE,"ADJMODL";"PAGE4",#N/A,FALSE,"ADJMODL";"PAGE5",#N/A,FALSE,"ADJMODL";"PAGE6",#N/A,FALSE,"ADJMODL";"PAGE7",#N/A,FALSE,"ADJMODL";"PAGE8",#N/A,FALSE,"ADJMODL"}</definedName>
    <definedName name="wrn.PRINT2." hidden="1">{"PAGE1",#N/A,FALSE,"ADJMODL";"PAGE2",#N/A,FALSE,"ADJMODL";"PAGE3",#N/A,FALSE,"ADJMODL";"PAGE4",#N/A,FALSE,"ADJMODL";"PAGE5",#N/A,FALSE,"ADJMODL";"PAGE6",#N/A,FALSE,"ADJMODL";"PAGE7",#N/A,FALSE,"ADJMODL";"PAGE8",#N/A,FALSE,"ADJMODL"}</definedName>
    <definedName name="wrn.print95and96." localSheetId="13" hidden="1">{"print95",#N/A,FALSE,"1995E.XLS";"print96",#N/A,FALSE,"1996E.XLS"}</definedName>
    <definedName name="wrn.print95and96." hidden="1">{"print95",#N/A,FALSE,"1995E.XLS";"print96",#N/A,FALSE,"1996E.XLS"}</definedName>
    <definedName name="wrn.Priority._.list." localSheetId="13" hidden="1">{#N/A,#N/A,FALSE,"DI 2 YEAR MASTER SCHEDULE"}</definedName>
    <definedName name="wrn.Priority._.list." hidden="1">{#N/A,#N/A,FALSE,"DI 2 YEAR MASTER SCHEDULE"}</definedName>
    <definedName name="wrn.Prjcted._.Mnthly._.Qtys." localSheetId="13" hidden="1">{#N/A,#N/A,FALSE,"PRJCTED MNTHLY QTY's"}</definedName>
    <definedName name="wrn.Prjcted._.Mnthly._.Qtys." hidden="1">{#N/A,#N/A,FALSE,"PRJCTED MNTHLY QTY's"}</definedName>
    <definedName name="wrn.Prjcted._.Qtrly._.Dollars." localSheetId="13" hidden="1">{#N/A,#N/A,FALSE,"PRJCTED QTRLY $'s"}</definedName>
    <definedName name="wrn.Prjcted._.Qtrly._.Dollars." hidden="1">{#N/A,#N/A,FALSE,"PRJCTED QTRLY $'s"}</definedName>
    <definedName name="wrn.Prjcted._.Qtrly._.Qtys." localSheetId="13" hidden="1">{#N/A,#N/A,FALSE,"PRJCTED QTRLY QTY's"}</definedName>
    <definedName name="wrn.Prjcted._.Qtrly._.Qtys." hidden="1">{#N/A,#N/A,FALSE,"PRJCTED QTRLY QTY's"}</definedName>
    <definedName name="wrn.PRO._.TV._.2." localSheetId="13" hidden="1">{"EXP",#N/A,FALSE,"PRO TV 2";"SAL",#N/A,FALSE,"PRO TV 2";"SUM",#N/A,FALSE,"PRO TV 2"}</definedName>
    <definedName name="wrn.PRO._.TV._.2." hidden="1">{"EXP",#N/A,FALSE,"PRO TV 2";"SAL",#N/A,FALSE,"PRO TV 2";"SUM",#N/A,FALSE,"PRO TV 2"}</definedName>
    <definedName name="wrn.pro._.tv._.2.1" localSheetId="13" hidden="1">{"EXP",#N/A,FALSE,"PRO TV 2";"SAL",#N/A,FALSE,"PRO TV 2";"SUM",#N/A,FALSE,"PRO TV 2"}</definedName>
    <definedName name="wrn.pro._.tv._.2.1" hidden="1">{"EXP",#N/A,FALSE,"PRO TV 2";"SAL",#N/A,FALSE,"PRO TV 2";"SUM",#N/A,FALSE,"PRO TV 2"}</definedName>
    <definedName name="wrn.pro._.tv._.2.1_3" localSheetId="13" hidden="1">{"EXP",#N/A,FALSE,"PRO TV 2";"SAL",#N/A,FALSE,"PRO TV 2";"SUM",#N/A,FALSE,"PRO TV 2"}</definedName>
    <definedName name="wrn.pro._.tv._.2.1_3" hidden="1">{"EXP",#N/A,FALSE,"PRO TV 2";"SAL",#N/A,FALSE,"PRO TV 2";"SUM",#N/A,FALSE,"PRO TV 2"}</definedName>
    <definedName name="wrn.PRO._.TV._.2.3" localSheetId="13" hidden="1">{"EXP",#N/A,FALSE,"PRO TV 2";"SAL",#N/A,FALSE,"PRO TV 2";"SUM",#N/A,FALSE,"PRO TV 2"}</definedName>
    <definedName name="wrn.PRO._.TV._.2.3" hidden="1">{"EXP",#N/A,FALSE,"PRO TV 2";"SAL",#N/A,FALSE,"PRO TV 2";"SUM",#N/A,FALSE,"PRO TV 2"}</definedName>
    <definedName name="wrn.PRO_AM_NW." localSheetId="13" hidden="1">{"Sum",#N/A,FALSE,"PRO AM Network";"Exp",#N/A,FALSE,"PRO AM Network";"Sal",#N/A,FALSE,"PRO AM Network"}</definedName>
    <definedName name="wrn.PRO_AM_NW." hidden="1">{"Sum",#N/A,FALSE,"PRO AM Network";"Exp",#N/A,FALSE,"PRO AM Network";"Sal",#N/A,FALSE,"PRO AM Network"}</definedName>
    <definedName name="wrn.pro_am_nw.1" localSheetId="13" hidden="1">{"Sum",#N/A,FALSE,"PRO AM Network";"Exp",#N/A,FALSE,"PRO AM Network";"Sal",#N/A,FALSE,"PRO AM Network"}</definedName>
    <definedName name="wrn.pro_am_nw.1" hidden="1">{"Sum",#N/A,FALSE,"PRO AM Network";"Exp",#N/A,FALSE,"PRO AM Network";"Sal",#N/A,FALSE,"PRO AM Network"}</definedName>
    <definedName name="wrn.pro_am_nw.1_3" localSheetId="13" hidden="1">{"Sum",#N/A,FALSE,"PRO AM Network";"Exp",#N/A,FALSE,"PRO AM Network";"Sal",#N/A,FALSE,"PRO AM Network"}</definedName>
    <definedName name="wrn.pro_am_nw.1_3" hidden="1">{"Sum",#N/A,FALSE,"PRO AM Network";"Exp",#N/A,FALSE,"PRO AM Network";"Sal",#N/A,FALSE,"PRO AM Network"}</definedName>
    <definedName name="wrn.PRO_AMNW.3" localSheetId="13" hidden="1">{"Sum",#N/A,FALSE,"PRO AM Network";"Exp",#N/A,FALSE,"PRO AM Network";"Sal",#N/A,FALSE,"PRO AM Network"}</definedName>
    <definedName name="wrn.PRO_AMNW.3" hidden="1">{"Sum",#N/A,FALSE,"PRO AM Network";"Exp",#N/A,FALSE,"PRO AM Network";"Sal",#N/A,FALSE,"PRO AM Network"}</definedName>
    <definedName name="wrn.Pro_FM_Buc." localSheetId="13" hidden="1">{"Sum",#N/A,FALSE,"PRO FM Buc";"Sal",#N/A,FALSE,"PRO FM Buc";"Exp",#N/A,FALSE,"PRO FM Buc"}</definedName>
    <definedName name="wrn.Pro_FM_Buc." hidden="1">{"Sum",#N/A,FALSE,"PRO FM Buc";"Sal",#N/A,FALSE,"PRO FM Buc";"Exp",#N/A,FALSE,"PRO FM Buc"}</definedName>
    <definedName name="wrn.pro_FM_Buc.1" localSheetId="13" hidden="1">{"Sum",#N/A,FALSE,"PRO FM Buc";"Sal",#N/A,FALSE,"PRO FM Buc";"Exp",#N/A,FALSE,"PRO FM Buc"}</definedName>
    <definedName name="wrn.pro_FM_Buc.1" hidden="1">{"Sum",#N/A,FALSE,"PRO FM Buc";"Sal",#N/A,FALSE,"PRO FM Buc";"Exp",#N/A,FALSE,"PRO FM Buc"}</definedName>
    <definedName name="wrn.pro_FM_Buc.1_3" localSheetId="13" hidden="1">{"Sum",#N/A,FALSE,"PRO FM Buc";"Sal",#N/A,FALSE,"PRO FM Buc";"Exp",#N/A,FALSE,"PRO FM Buc"}</definedName>
    <definedName name="wrn.pro_FM_Buc.1_3" hidden="1">{"Sum",#N/A,FALSE,"PRO FM Buc";"Sal",#N/A,FALSE,"PRO FM Buc";"Exp",#N/A,FALSE,"PRO FM Buc"}</definedName>
    <definedName name="wrn.Pro_FM_Buc.3" localSheetId="13" hidden="1">{"Sum",#N/A,FALSE,"PRO FM Buc";"Sal",#N/A,FALSE,"PRO FM Buc";"Exp",#N/A,FALSE,"PRO FM Buc"}</definedName>
    <definedName name="wrn.Pro_FM_Buc.3" hidden="1">{"Sum",#N/A,FALSE,"PRO FM Buc";"Sal",#N/A,FALSE,"PRO FM Buc";"Exp",#N/A,FALSE,"PRO FM Buc"}</definedName>
    <definedName name="wrn.PRO_FM_NW." localSheetId="13" hidden="1">{"Sum",#N/A,FALSE,"PRO FM Network";"Exp",#N/A,FALSE,"PRO FM Network";"Sal",#N/A,FALSE,"PRO FM Network"}</definedName>
    <definedName name="wrn.PRO_FM_NW." hidden="1">{"Sum",#N/A,FALSE,"PRO FM Network";"Exp",#N/A,FALSE,"PRO FM Network";"Sal",#N/A,FALSE,"PRO FM Network"}</definedName>
    <definedName name="wrn.pro_fm_nw.1" localSheetId="13" hidden="1">{"Sum",#N/A,FALSE,"PRO FM Network";"Exp",#N/A,FALSE,"PRO FM Network";"Sal",#N/A,FALSE,"PRO FM Network"}</definedName>
    <definedName name="wrn.pro_fm_nw.1" hidden="1">{"Sum",#N/A,FALSE,"PRO FM Network";"Exp",#N/A,FALSE,"PRO FM Network";"Sal",#N/A,FALSE,"PRO FM Network"}</definedName>
    <definedName name="wrn.pro_fm_nw.1.3" localSheetId="13" hidden="1">{"Sum",#N/A,FALSE,"PRO FM Network";"Exp",#N/A,FALSE,"PRO FM Network";"Sal",#N/A,FALSE,"PRO FM Network"}</definedName>
    <definedName name="wrn.pro_fm_nw.1.3" hidden="1">{"Sum",#N/A,FALSE,"PRO FM Network";"Exp",#N/A,FALSE,"PRO FM Network";"Sal",#N/A,FALSE,"PRO FM Network"}</definedName>
    <definedName name="wrn.PRO_FM_NW.3" localSheetId="13" hidden="1">{"Sum",#N/A,FALSE,"PRO FM Network";"Exp",#N/A,FALSE,"PRO FM Network";"Sal",#N/A,FALSE,"PRO FM Network"}</definedName>
    <definedName name="wrn.PRO_FM_NW.3" hidden="1">{"Sum",#N/A,FALSE,"PRO FM Network";"Exp",#N/A,FALSE,"PRO FM Network";"Sal",#N/A,FALSE,"PRO FM Network"}</definedName>
    <definedName name="WRN.PROD" localSheetId="13" hidden="1">{"Exp",#N/A,FALSE,"Production";"Sal",#N/A,FALSE,"Production";"Sum",#N/A,FALSE,"Production";"Shows",#N/A,FALSE,"Shows"}</definedName>
    <definedName name="WRN.PROD" hidden="1">{"Exp",#N/A,FALSE,"Production";"Sal",#N/A,FALSE,"Production";"Sum",#N/A,FALSE,"Production";"Shows",#N/A,FALSE,"Shows"}</definedName>
    <definedName name="wrn.Prod." localSheetId="13" hidden="1">{"Exp",#N/A,FALSE,"Production";"Sal",#N/A,FALSE,"Production";"Sum",#N/A,FALSE,"Production";"Shows",#N/A,FALSE,"Shows"}</definedName>
    <definedName name="wrn.Prod." hidden="1">{"Exp",#N/A,FALSE,"Production";"Sal",#N/A,FALSE,"Production";"Sum",#N/A,FALSE,"Production";"Shows",#N/A,FALSE,"Shows"}</definedName>
    <definedName name="wrn.prod.1" localSheetId="13" hidden="1">{"Exp",#N/A,FALSE,"Production";"Sal",#N/A,FALSE,"Production";"Sum",#N/A,FALSE,"Production";"Shows",#N/A,FALSE,"Shows"}</definedName>
    <definedName name="wrn.prod.1" hidden="1">{"Exp",#N/A,FALSE,"Production";"Sal",#N/A,FALSE,"Production";"Sum",#N/A,FALSE,"Production";"Shows",#N/A,FALSE,"Shows"}</definedName>
    <definedName name="wrn.prod.1.3" localSheetId="13" hidden="1">{"Exp",#N/A,FALSE,"Production";"Sal",#N/A,FALSE,"Production";"Sum",#N/A,FALSE,"Production";"Shows",#N/A,FALSE,"Shows"}</definedName>
    <definedName name="wrn.prod.1.3" hidden="1">{"Exp",#N/A,FALSE,"Production";"Sal",#N/A,FALSE,"Production";"Sum",#N/A,FALSE,"Production";"Shows",#N/A,FALSE,"Shows"}</definedName>
    <definedName name="wrn.Prod.3" localSheetId="13" hidden="1">{"Exp",#N/A,FALSE,"Production";"Sal",#N/A,FALSE,"Production";"Sum",#N/A,FALSE,"Production";"Shows",#N/A,FALSE,"Shows"}</definedName>
    <definedName name="wrn.Prod.3" hidden="1">{"Exp",#N/A,FALSE,"Production";"Sal",#N/A,FALSE,"Production";"Sum",#N/A,FALSE,"Production";"Shows",#N/A,FALSE,"Shows"}</definedName>
    <definedName name="wrn.Projections." localSheetId="13" hidden="1">{#N/A,#N/A,FALSE,"Proj BS ";#N/A,#N/A,FALSE,"IS Proj.";#N/A,#N/A,FALSE,"Cash Flow Proj";#N/A,#N/A,FALSE,"Debt Sched Proj";#N/A,#N/A,FALSE,"Chgs in Assets...";#N/A,#N/A,FALSE,"Chgs in Assets2..."}</definedName>
    <definedName name="wrn.Projections." hidden="1">{#N/A,#N/A,FALSE,"Proj BS ";#N/A,#N/A,FALSE,"IS Proj.";#N/A,#N/A,FALSE,"Cash Flow Proj";#N/A,#N/A,FALSE,"Debt Sched Proj";#N/A,#N/A,FALSE,"Chgs in Assets...";#N/A,#N/A,FALSE,"Chgs in Assets2..."}</definedName>
    <definedName name="wrn.ProMonte." localSheetId="13" hidden="1">{#N/A,#N/A,FALSE,"Assump";"view1",#N/A,FALSE,"P&amp;L";"view2",#N/A,FALSE,"P&amp;L";#N/A,#N/A,FALSE,"P&amp;L PERC";"view1",#N/A,FALSE,"BS";"view2",#N/A,FALSE,"BS";#N/A,#N/A,FALSE,"CF";#N/A,#N/A,FALSE,"Debt Rep";#N/A,#N/A,FALSE,"Ratios";#N/A,#N/A,FALSE,"adjusted BS";#N/A,#N/A,FALSE,"96-97 P&amp;L";#N/A,#N/A,FALSE,"96-97 BS"}</definedName>
    <definedName name="wrn.ProMonte." hidden="1">{#N/A,#N/A,FALSE,"Assump";"view1",#N/A,FALSE,"P&amp;L";"view2",#N/A,FALSE,"P&amp;L";#N/A,#N/A,FALSE,"P&amp;L PERC";"view1",#N/A,FALSE,"BS";"view2",#N/A,FALSE,"BS";#N/A,#N/A,FALSE,"CF";#N/A,#N/A,FALSE,"Debt Rep";#N/A,#N/A,FALSE,"Ratios";#N/A,#N/A,FALSE,"adjusted BS";#N/A,#N/A,FALSE,"96-97 P&amp;L";#N/A,#N/A,FALSE,"96-97 BS"}</definedName>
    <definedName name="wrn.Qtr3pages." localSheetId="13" hidden="1">{"QtrPage1",#N/A,FALSE,"Schd9Aus";"QtrPage2",#N/A,FALSE,"Schd9Aus";"QtrPage3",#N/A,FALSE,"Schd9Aus"}</definedName>
    <definedName name="wrn.Qtr3pages." hidden="1">{"QtrPage1",#N/A,FALSE,"Schd9Aus";"QtrPage2",#N/A,FALSE,"Schd9Aus";"QtrPage3",#N/A,FALSE,"Schd9Aus"}</definedName>
    <definedName name="wrn.Radical." localSheetId="13" hidden="1">{#N/A,#N/A,TRUE,"Title Page";#N/A,#N/A,TRUE,"Page 2 Radical";#N/A,#N/A,TRUE,"Page 1 Radical";#N/A,#N/A,TRUE,"Page 1.1 Radical";#N/A,#N/A,TRUE,"Page 3 Radical";#N/A,#N/A,TRUE,"Page 4 Radical"}</definedName>
    <definedName name="wrn.Radical." hidden="1">{#N/A,#N/A,TRUE,"Title Page";#N/A,#N/A,TRUE,"Page 2 Radical";#N/A,#N/A,TRUE,"Page 1 Radical";#N/A,#N/A,TRUE,"Page 1.1 Radical";#N/A,#N/A,TRUE,"Page 3 Radical";#N/A,#N/A,TRUE,"Page 4 Radical"}</definedName>
    <definedName name="wrn.radio" localSheetId="13" hidden="1">{#N/A,#N/A,FALSE,"Virgin Flightdeck"}</definedName>
    <definedName name="wrn.radio" hidden="1">{#N/A,#N/A,FALSE,"Virgin Flightdeck"}</definedName>
    <definedName name="wrn.Radio." localSheetId="13" hidden="1">{#N/A,#N/A,FALSE,"Virgin Flightdeck"}</definedName>
    <definedName name="wrn.Radio." hidden="1">{#N/A,#N/A,FALSE,"Virgin Flightdeck"}</definedName>
    <definedName name="wrn.RAP." localSheetId="13" hidden="1">{#N/A,#N/A,FALSE,"PL"}</definedName>
    <definedName name="wrn.RAP." hidden="1">{#N/A,#N/A,FALSE,"PL"}</definedName>
    <definedName name="wrn.raport." localSheetId="13" hidden="1">{#N/A,#N/A,FALSE,"1"}</definedName>
    <definedName name="wrn.raport." hidden="1">{#N/A,#N/A,FALSE,"1"}</definedName>
    <definedName name="wrn.Redhill." localSheetId="13" hidden="1">{"Red",#N/A,FALSE,"Tot Europe"}</definedName>
    <definedName name="wrn.Redhill." hidden="1">{"Red",#N/A,FALSE,"Tot Europe"}</definedName>
    <definedName name="wrn.Reisekosten._.und._.Timesheet." localSheetId="13" hidden="1">{#N/A,#N/A,TRUE,"Time";#N/A,#N/A,TRUE,"VER";#N/A,#N/A,TRUE,"K1_R";#N/A,#N/A,TRUE,"K2_R";#N/A,#N/A,TRUE,"K3_R";#N/A,#N/A,TRUE,"K4_R";#N/A,#N/A,TRUE,"K5_R";#N/A,#N/A,TRUE,"K6_R";#N/A,#N/A,TRUE,"K7_R"}</definedName>
    <definedName name="wrn.Reisekosten._.und._.Timesheet." hidden="1">{#N/A,#N/A,TRUE,"Time";#N/A,#N/A,TRUE,"VER";#N/A,#N/A,TRUE,"K1_R";#N/A,#N/A,TRUE,"K2_R";#N/A,#N/A,TRUE,"K3_R";#N/A,#N/A,TRUE,"K4_R";#N/A,#N/A,TRUE,"K5_R";#N/A,#N/A,TRUE,"K6_R";#N/A,#N/A,TRUE,"K7_R"}</definedName>
    <definedName name="wrn.Reisekosten._.und._.Timesheets." localSheetId="13" hidden="1">{#N/A,#N/A,FALSE,"DK1VER";#N/A,#N/A,FALSE,"DK1VER"}</definedName>
    <definedName name="wrn.Reisekosten._.und._.Timesheets." hidden="1">{#N/A,#N/A,FALSE,"DK1VER";#N/A,#N/A,FALSE,"DK1VER"}</definedName>
    <definedName name="wrn.report." localSheetId="13" hidden="1">{#N/A,#N/A,FALSE,"Index ";#N/A,#N/A,FALSE,"1.1";#N/A,#N/A,FALSE,"1.2";#N/A,#N/A,FALSE,"1.3";#N/A,#N/A,FALSE,"2.1";#N/A,#N/A,FALSE,"2.2";#N/A,#N/A,FALSE,"3.1";#N/A,#N/A,FALSE,"3.2";#N/A,#N/A,FALSE,"3.3"}</definedName>
    <definedName name="wrn.report." hidden="1">{#N/A,#N/A,FALSE,"Index ";#N/A,#N/A,FALSE,"1.1";#N/A,#N/A,FALSE,"1.2";#N/A,#N/A,FALSE,"1.3";#N/A,#N/A,FALSE,"2.1";#N/A,#N/A,FALSE,"2.2";#N/A,#N/A,FALSE,"3.1";#N/A,#N/A,FALSE,"3.2";#N/A,#N/A,FALSE,"3.3"}</definedName>
    <definedName name="wrn.REPORT1." localSheetId="13" hidden="1">{"PRINTME",#N/A,FALSE,"FINAL-10"}</definedName>
    <definedName name="wrn.REPORT1." hidden="1">{"PRINTME",#N/A,FALSE,"FINAL-10"}</definedName>
    <definedName name="wrn.REPORT2" localSheetId="13" hidden="1">{#N/A,#N/A,TRUE,"index";#N/A,#N/A,TRUE,"Summary";#N/A,#N/A,TRUE,"Continuing Business";#N/A,#N/A,TRUE,"Disposals";#N/A,#N/A,TRUE,"Acquisitions";#N/A,#N/A,TRUE,"Actual &amp; Plan Reconciliation"}</definedName>
    <definedName name="wrn.REPORT2" hidden="1">{#N/A,#N/A,TRUE,"index";#N/A,#N/A,TRUE,"Summary";#N/A,#N/A,TRUE,"Continuing Business";#N/A,#N/A,TRUE,"Disposals";#N/A,#N/A,TRUE,"Acquisitions";#N/A,#N/A,TRUE,"Actual &amp; Plan Reconciliation"}</definedName>
    <definedName name="wrn.Reporting." localSheetId="13" hidden="1">{#N/A,#N/A,TRUE,"SOMMAIRE";#N/A,#N/A,TRUE,"COMMENT";#N/A,#N/A,TRUE,"RESULTAT";#N/A,#N/A,TRUE,"ENDETTEMENT";#N/A,#N/A,TRUE,"CRÉDITS CT-LT";#N/A,#N/A,TRUE,"CLIENTS";#N/A,#N/A,TRUE,"CRÉANS CHALEUR";#N/A,#N/A,TRUE,"EFFECTIF";#N/A,#N/A,TRUE,"INVEST"}</definedName>
    <definedName name="wrn.Reporting." hidden="1">{#N/A,#N/A,TRUE,"SOMMAIRE";#N/A,#N/A,TRUE,"COMMENT";#N/A,#N/A,TRUE,"RESULTAT";#N/A,#N/A,TRUE,"ENDETTEMENT";#N/A,#N/A,TRUE,"CRÉDITS CT-LT";#N/A,#N/A,TRUE,"CLIENTS";#N/A,#N/A,TRUE,"CRÉANS CHALEUR";#N/A,#N/A,TRUE,"EFFECTIF";#N/A,#N/A,TRUE,"INVEST"}</definedName>
    <definedName name="wrn.Reporting._.Pack._.trading." localSheetId="13" hidden="1">{#N/A,#N/A,FALSE,"SAP Trial Balance";#N/A,#N/A,FALSE,"409";#N/A,#N/A,FALSE,"47100005";#N/A,#N/A,FALSE,"5124";#N/A,#N/A,FALSE,"40100105";#N/A,#N/A,FALSE,"40400100";#N/A,#N/A,FALSE,"40100305";#N/A,#N/A,FALSE,"Exchange Rates";#N/A,#N/A,FALSE,"BalanceSheet";#N/A,#N/A,FALSE,"Profit and Loss";#N/A,#N/A,FALSE,"Fixed Assets Register";#N/A,#N/A,FALSE,"RPBalance Sheet";#N/A,#N/A,FALSE,"Format Profit and Loss";#N/A,#N/A,FALSE,"RPPfofit&amp;Loss";#N/A,#N/A,FALSE,"Fixed Assets Movements";#N/A,#N/A,FALSE,"FormatBS";#N/A,#N/A,FALSE,"Index"}</definedName>
    <definedName name="wrn.Reporting._.Pack._.trading." hidden="1">{#N/A,#N/A,FALSE,"SAP Trial Balance";#N/A,#N/A,FALSE,"409";#N/A,#N/A,FALSE,"47100005";#N/A,#N/A,FALSE,"5124";#N/A,#N/A,FALSE,"40100105";#N/A,#N/A,FALSE,"40400100";#N/A,#N/A,FALSE,"40100305";#N/A,#N/A,FALSE,"Exchange Rates";#N/A,#N/A,FALSE,"BalanceSheet";#N/A,#N/A,FALSE,"Profit and Loss";#N/A,#N/A,FALSE,"Fixed Assets Register";#N/A,#N/A,FALSE,"RPBalance Sheet";#N/A,#N/A,FALSE,"Format Profit and Loss";#N/A,#N/A,FALSE,"RPPfofit&amp;Loss";#N/A,#N/A,FALSE,"Fixed Assets Movements";#N/A,#N/A,FALSE,"FormatBS";#N/A,#N/A,FALSE,"Index"}</definedName>
    <definedName name="wrn.RESULTAT._.BMI." localSheetId="13" hidden="1">{"Res BMI Pays",#N/A,FALSE,"CEG CONSO PC3 96";"Res Net BMI Pays",#N/A,FALSE,"CEG CONSO PC3 96";"Res BMI Activite",#N/A,FALSE,"CEG CONSO PC3 96";"Res Net BMI Activité",#N/A,FALSE,"CEG CONSO PC3 96";"Eclatement Conso Roum",#N/A,FALSE,"CEG CONSO PC3 96";"Res BMI seul Pays",#N/A,FALSE,"CEG CONSO PC3 96";"Res Net BMI Seul Pays",#N/A,FALSE,"CEG CONSO PC3 96";"Res IPSO",#N/A,FALSE,"CEG CONSO PC3 96";"BILAN BMI",#N/A,FALSE,"BILAN BMI";"RATIO BILAN BMI",#N/A,FALSE,"BILAN BMI";"BILAN IPSO",#N/A,FALSE,"BILAN  IPSO";"RATIO BILAN IPSO",#N/A,FALSE,"BILAN  IPSO";"Risque BMI Roum",#N/A,FALSE,"BILAN  IPSO";#N/A,#N/A,FALSE,"Effectifs";"Frais Communs BMI",#N/A,FALSE,"Frais Communs BMI"}</definedName>
    <definedName name="wrn.RESULTAT._.BMI." hidden="1">{"Res BMI Pays",#N/A,FALSE,"CEG CONSO PC3 96";"Res Net BMI Pays",#N/A,FALSE,"CEG CONSO PC3 96";"Res BMI Activite",#N/A,FALSE,"CEG CONSO PC3 96";"Res Net BMI Activité",#N/A,FALSE,"CEG CONSO PC3 96";"Eclatement Conso Roum",#N/A,FALSE,"CEG CONSO PC3 96";"Res BMI seul Pays",#N/A,FALSE,"CEG CONSO PC3 96";"Res Net BMI Seul Pays",#N/A,FALSE,"CEG CONSO PC3 96";"Res IPSO",#N/A,FALSE,"CEG CONSO PC3 96";"BILAN BMI",#N/A,FALSE,"BILAN BMI";"RATIO BILAN BMI",#N/A,FALSE,"BILAN BMI";"BILAN IPSO",#N/A,FALSE,"BILAN  IPSO";"RATIO BILAN IPSO",#N/A,FALSE,"BILAN  IPSO";"Risque BMI Roum",#N/A,FALSE,"BILAN  IPSO";#N/A,#N/A,FALSE,"Effectifs";"Frais Communs BMI",#N/A,FALSE,"Frais Communs BMI"}</definedName>
    <definedName name="wrn.RESULTS." localSheetId="13" hidden="1">{#N/A,#N/A,FALSE,"HMF";#N/A,#N/A,FALSE,"FACIL";#N/A,#N/A,FALSE,"HMFINANCE";#N/A,#N/A,FALSE,"HMEUROPE";#N/A,#N/A,FALSE,"HHAB CONSO";#N/A,#N/A,FALSE,"PAB";#N/A,#N/A,FALSE,"MMC";#N/A,#N/A,FALSE,"THAI";#N/A,#N/A,FALSE,"SINPA";#N/A,#N/A,FALSE,"POLAND"}</definedName>
    <definedName name="wrn.RESULTS." hidden="1">{#N/A,#N/A,FALSE,"HMF";#N/A,#N/A,FALSE,"FACIL";#N/A,#N/A,FALSE,"HMFINANCE";#N/A,#N/A,FALSE,"HMEUROPE";#N/A,#N/A,FALSE,"HHAB CONSO";#N/A,#N/A,FALSE,"PAB";#N/A,#N/A,FALSE,"MMC";#N/A,#N/A,FALSE,"THAI";#N/A,#N/A,FALSE,"SINPA";#N/A,#N/A,FALSE,"POLAND"}</definedName>
    <definedName name="wrn.Roll._.Up._.Fields." localSheetId="13" hidden="1">{"Total",#N/A,FALSE,"Six Fields";"PDP",#N/A,FALSE,"Six Fields";"PNP",#N/A,FALSE,"Six Fields";"PUD",#N/A,FALSE,"Six Fields";"Prob",#N/A,FALSE,"Six Fields"}</definedName>
    <definedName name="wrn.Roll._.Up._.Fields." hidden="1">{"Total",#N/A,FALSE,"Six Fields";"PDP",#N/A,FALSE,"Six Fields";"PNP",#N/A,FALSE,"Six Fields";"PUD",#N/A,FALSE,"Six Fields";"Prob",#N/A,FALSE,"Six Fields"}</definedName>
    <definedName name="wrn.Rothmans." localSheetId="13" hidden="1">{"Roth_All",#N/A,FALSE,"Rothmans KS";"Roth_Tech",#N/A,FALSE,"Rothmans KS";"Roth_Pricing",#N/A,FALSE,"Rothmans KS";"Roth_PerMille",#N/A,FALSE,"Rothmans KS"}</definedName>
    <definedName name="wrn.Rothmans." hidden="1">{"Roth_All",#N/A,FALSE,"Rothmans KS";"Roth_Tech",#N/A,FALSE,"Rothmans KS";"Roth_Pricing",#N/A,FALSE,"Rothmans KS";"Roth_PerMille",#N/A,FALSE,"Rothmans KS"}</definedName>
    <definedName name="wrn.RP_FNL." localSheetId="13" hidden="1">{"AS",#N/A,FALSE,"Dec_BS_Fnl";"LIAB",#N/A,FALSE,"Dec_BS_Fnl"}</definedName>
    <definedName name="wrn.RP_FNL." hidden="1">{"AS",#N/A,FALSE,"Dec_BS_Fnl";"LIAB",#N/A,FALSE,"Dec_BS_Fnl"}</definedName>
    <definedName name="wrn.rp_FNL.1" localSheetId="13" hidden="1">{"AS",#N/A,FALSE,"Dec_BS_Fnl";"LIAB",#N/A,FALSE,"Dec_BS_Fnl"}</definedName>
    <definedName name="wrn.rp_FNL.1" hidden="1">{"AS",#N/A,FALSE,"Dec_BS_Fnl";"LIAB",#N/A,FALSE,"Dec_BS_Fnl"}</definedName>
    <definedName name="wrn.rp_FNL.1.3" localSheetId="13" hidden="1">{"AS",#N/A,FALSE,"Dec_BS_Fnl";"LIAB",#N/A,FALSE,"Dec_BS_Fnl"}</definedName>
    <definedName name="wrn.rp_FNL.1.3" hidden="1">{"AS",#N/A,FALSE,"Dec_BS_Fnl";"LIAB",#N/A,FALSE,"Dec_BS_Fnl"}</definedName>
    <definedName name="wrn.RPBAT._.R._.Trading." localSheetId="13" hidden="1">{"SAP Trial Balance",#N/A,TRUE,"SAP Trial Balance"}</definedName>
    <definedName name="wrn.RPBAT._.R._.Trading." hidden="1">{"SAP Trial Balance",#N/A,TRUE,"SAP Trial Balance"}</definedName>
    <definedName name="wrn.Sales." localSheetId="13" hidden="1">{"Sal",#N/A,FALSE,"Sales";"Exp",#N/A,FALSE,"Sales";"Sum",#N/A,FALSE,"Sales"}</definedName>
    <definedName name="wrn.Sales." hidden="1">{"Sal",#N/A,FALSE,"Sales";"Exp",#N/A,FALSE,"Sales";"Sum",#N/A,FALSE,"Sales"}</definedName>
    <definedName name="wrn.sales.1" localSheetId="13" hidden="1">{"Sal",#N/A,FALSE,"Sales";"Exp",#N/A,FALSE,"Sales";"Sum",#N/A,FALSE,"Sales"}</definedName>
    <definedName name="wrn.sales.1" hidden="1">{"Sal",#N/A,FALSE,"Sales";"Exp",#N/A,FALSE,"Sales";"Sum",#N/A,FALSE,"Sales"}</definedName>
    <definedName name="wrn.sales.1.3" localSheetId="13" hidden="1">{"Sal",#N/A,FALSE,"Sales";"Exp",#N/A,FALSE,"Sales";"Sum",#N/A,FALSE,"Sales"}</definedName>
    <definedName name="wrn.sales.1.3" hidden="1">{"Sal",#N/A,FALSE,"Sales";"Exp",#N/A,FALSE,"Sales";"Sum",#N/A,FALSE,"Sales"}</definedName>
    <definedName name="wrn.Sales.3" localSheetId="13" hidden="1">{"Sal",#N/A,FALSE,"Sales";"Exp",#N/A,FALSE,"Sales";"Sum",#N/A,FALSE,"Sales"}</definedName>
    <definedName name="wrn.Sales.3" hidden="1">{"Sal",#N/A,FALSE,"Sales";"Exp",#N/A,FALSE,"Sales";"Sum",#N/A,FALSE,"Sales"}</definedName>
    <definedName name="wrn.SAMANDR." localSheetId="13" hidden="1">{#N/A,#N/A,FALSE,"94-95";"SAMANDR",#N/A,FALSE,"94-95"}</definedName>
    <definedName name="wrn.SAMANDR." hidden="1">{#N/A,#N/A,FALSE,"94-95";"SAMANDR",#N/A,FALSE,"94-95"}</definedName>
    <definedName name="wrn.Sammeleingabe." localSheetId="13" hidden="1">{#N/A,#N/A,FALSE,"Sammeleingabe"}</definedName>
    <definedName name="wrn.Sammeleingabe." hidden="1">{#N/A,#N/A,FALSE,"Sammeleingabe"}</definedName>
    <definedName name="wrn.Satady." localSheetId="13"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rn.Satady."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rn.Schedulinf.3" localSheetId="13" hidden="1">{"Exp",#N/A,FALSE,"Scheduling";"Sal",#N/A,FALSE,"Scheduling";"Sum",#N/A,FALSE,"Scheduling"}</definedName>
    <definedName name="wrn.Schedulinf.3" hidden="1">{"Exp",#N/A,FALSE,"Scheduling";"Sal",#N/A,FALSE,"Scheduling";"Sum",#N/A,FALSE,"Scheduling"}</definedName>
    <definedName name="wrn.Scheduling." localSheetId="13" hidden="1">{"Exp",#N/A,FALSE,"Scheduling";"Sal",#N/A,FALSE,"Scheduling";"Sum",#N/A,FALSE,"Scheduling"}</definedName>
    <definedName name="wrn.Scheduling." hidden="1">{"Exp",#N/A,FALSE,"Scheduling";"Sal",#N/A,FALSE,"Scheduling";"Sum",#N/A,FALSE,"Scheduling"}</definedName>
    <definedName name="wrn.scheduling.1" localSheetId="13" hidden="1">{"Exp",#N/A,FALSE,"Scheduling";"Sal",#N/A,FALSE,"Scheduling";"Sum",#N/A,FALSE,"Scheduling"}</definedName>
    <definedName name="wrn.scheduling.1" hidden="1">{"Exp",#N/A,FALSE,"Scheduling";"Sal",#N/A,FALSE,"Scheduling";"Sum",#N/A,FALSE,"Scheduling"}</definedName>
    <definedName name="wrn.scheduling.1.3" localSheetId="13" hidden="1">{"Exp",#N/A,FALSE,"Scheduling";"Sal",#N/A,FALSE,"Scheduling";"Sum",#N/A,FALSE,"Scheduling"}</definedName>
    <definedName name="wrn.scheduling.1.3" hidden="1">{"Exp",#N/A,FALSE,"Scheduling";"Sal",#N/A,FALSE,"Scheduling";"Sum",#N/A,FALSE,"Scheduling"}</definedName>
    <definedName name="wrn.Short._.Report." localSheetId="13" hidden="1">{#N/A,#N/A,FALSE,"Valsum";#N/A,#N/A,FALSE,"Value";#N/A,#N/A,FALSE,"Ton strap";#N/A,#N/A,FALSE,"PackVal"}</definedName>
    <definedName name="wrn.Short._.Report." hidden="1">{#N/A,#N/A,FALSE,"Valsum";#N/A,#N/A,FALSE,"Value";#N/A,#N/A,FALSE,"Ton strap";#N/A,#N/A,FALSE,"PackVal"}</definedName>
    <definedName name="wrn.Sport." localSheetId="13" hidden="1">{"Exp",#N/A,FALSE,"Sports";"Sal",#N/A,FALSE,"Sports";"Sum",#N/A,FALSE,"Sports"}</definedName>
    <definedName name="wrn.Sport." hidden="1">{"Exp",#N/A,FALSE,"Sports";"Sal",#N/A,FALSE,"Sports";"Sum",#N/A,FALSE,"Sports"}</definedName>
    <definedName name="wrn.Standard." localSheetId="13" hidden="1">{#N/A,#N/A,TRUE,"Title Page";#N/A,#N/A,TRUE,"Page 1 Middle";#N/A,#N/A,TRUE,"Page 2 Standard";#N/A,#N/A,TRUE,"Page 3 Middle";#N/A,#N/A,TRUE,"Page 4 Standard"}</definedName>
    <definedName name="wrn.Standard." hidden="1">{#N/A,#N/A,TRUE,"Title Page";#N/A,#N/A,TRUE,"Page 1 Middle";#N/A,#N/A,TRUE,"Page 2 Standard";#N/A,#N/A,TRUE,"Page 3 Middle";#N/A,#N/A,TRUE,"Page 4 Standard"}</definedName>
    <definedName name="wrn.Statements." localSheetId="13" hidden="1">{"Co1statements",#N/A,FALSE,"Cmpy1";"Co2statement",#N/A,FALSE,"Cmpy2";"co1pm",#N/A,FALSE,"Co1PM";"co2PM",#N/A,FALSE,"Co2PM";"value",#N/A,FALSE,"value";"opco",#N/A,FALSE,"NewSparkle";"adjusts",#N/A,FALSE,"Adjustments"}</definedName>
    <definedName name="wrn.Statements." hidden="1">{"Co1statements",#N/A,FALSE,"Cmpy1";"Co2statement",#N/A,FALSE,"Cmpy2";"co1pm",#N/A,FALSE,"Co1PM";"co2PM",#N/A,FALSE,"Co2PM";"value",#N/A,FALSE,"value";"opco",#N/A,FALSE,"NewSparkle";"adjusts",#N/A,FALSE,"Adjustments"}</definedName>
    <definedName name="wrn.Sterling." localSheetId="13" hidden="1">{#N/A,#N/A,FALSE,"£ P&amp;L";#N/A,#N/A,FALSE,"£ BS";#N/A,#N/A,FALSE,"£ CF"}</definedName>
    <definedName name="wrn.Sterling." hidden="1">{#N/A,#N/A,FALSE,"£ P&amp;L";#N/A,#N/A,FALSE,"£ BS";#N/A,#N/A,FALSE,"£ CF"}</definedName>
    <definedName name="wrn.Stundenzettel." localSheetId="13" hidden="1">{#N/A,#N/A,FALSE,"M1";#N/A,#N/A,FALSE,"K7";#N/A,#N/A,FALSE,"K6";#N/A,#N/A,FALSE,"K5";#N/A,#N/A,FALSE,"K4";#N/A,#N/A,FALSE,"K3";#N/A,#N/A,FALSE,"K2";#N/A,#N/A,FALSE,"K1"}</definedName>
    <definedName name="wrn.Stundenzettel." hidden="1">{#N/A,#N/A,FALSE,"M1";#N/A,#N/A,FALSE,"K7";#N/A,#N/A,FALSE,"K6";#N/A,#N/A,FALSE,"K5";#N/A,#N/A,FALSE,"K4";#N/A,#N/A,FALSE,"K3";#N/A,#N/A,FALSE,"K2";#N/A,#N/A,FALSE,"K1"}</definedName>
    <definedName name="wrn.Subs." localSheetId="13"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wrn.Subs."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wrn.Subs1." localSheetId="13"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wrn.Subs1."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wrn.Summary." localSheetId="13" hidden="1">{#N/A,#N/A,FALSE,"I&amp;EpDep";"as",#N/A,FALSE,"I&amp;E"}</definedName>
    <definedName name="wrn.Summary." hidden="1">{#N/A,#N/A,FALSE,"I&amp;EpDep";"as",#N/A,FALSE,"I&amp;E"}</definedName>
    <definedName name="wrn.Summary._1" localSheetId="13"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rn.Summary._1"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rn.Summary.3" localSheetId="13" hidden="1">{#N/A,#N/A,FALSE,"I&amp;EpDep";"as",#N/A,FALSE,"I&amp;E"}</definedName>
    <definedName name="wrn.Summary.3" hidden="1">{#N/A,#N/A,FALSE,"I&amp;EpDep";"as",#N/A,FALSE,"I&amp;E"}</definedName>
    <definedName name="wrn.Sundy"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wrn.Sundy"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wrn.Synthese._.BMI." localSheetId="13" hidden="1">{"Synthese conso",#N/A,FALSE,"Synthése PC3";"Synthese BMI",#N/A,FALSE,"Synthése PC3";"synthese IPSO",#N/A,FALSE,"Synthése PC3"}</definedName>
    <definedName name="wrn.Synthese._.BMI." hidden="1">{"Synthese conso",#N/A,FALSE,"Synthése PC3";"Synthese BMI",#N/A,FALSE,"Synthése PC3";"synthese IPSO",#N/A,FALSE,"Synthése PC3"}</definedName>
    <definedName name="wrn.TAG." localSheetId="13" hidden="1">{"TAG1AGMS",#N/A,FALSE,"TAG 1A"}</definedName>
    <definedName name="wrn.TAG." hidden="1">{"TAG1AGMS",#N/A,FALSE,"TAG 1A"}</definedName>
    <definedName name="wrn.Tages" localSheetId="13" hidden="1">{"Tages_D",#N/A,FALSE,"Tagesbericht";"Tages_PL",#N/A,FALSE,"Tagesbericht"}</definedName>
    <definedName name="wrn.Tages" hidden="1">{"Tages_D",#N/A,FALSE,"Tagesbericht";"Tages_PL",#N/A,FALSE,"Tagesbericht"}</definedName>
    <definedName name="wrn.Tagesbericht." localSheetId="13" hidden="1">{"Tages_D",#N/A,FALSE,"Tagesbericht";"Tages_PL",#N/A,FALSE,"Tagesbericht"}</definedName>
    <definedName name="wrn.Tagesbericht." hidden="1">{"Tages_D",#N/A,FALSE,"Tagesbericht";"Tages_PL",#N/A,FALSE,"Tagesbericht"}</definedName>
    <definedName name="wrn.Tech." localSheetId="13" hidden="1">{"Exp",#N/A,FALSE,"Technical";"Sal",#N/A,FALSE,"Technical";"Sum",#N/A,FALSE,"Technical"}</definedName>
    <definedName name="wrn.Tech." hidden="1">{"Exp",#N/A,FALSE,"Technical";"Sal",#N/A,FALSE,"Technical";"Sum",#N/A,FALSE,"Technical"}</definedName>
    <definedName name="wrn.Tech.3" localSheetId="13" hidden="1">{"Exp",#N/A,FALSE,"Technical";"Sal",#N/A,FALSE,"Technical";"Sum",#N/A,FALSE,"Technical"}</definedName>
    <definedName name="wrn.Tech.3" hidden="1">{"Exp",#N/A,FALSE,"Technical";"Sal",#N/A,FALSE,"Technical";"Sum",#N/A,FALSE,"Technical"}</definedName>
    <definedName name="wrn.test" localSheetId="13" hidden="1">{#N/A,#N/A,FALSE,"EOC";#N/A,#N/A,FALSE,"Distributor";#N/A,#N/A,FALSE,"Manufacturing";#N/A,#N/A,FALSE,"Service"}</definedName>
    <definedName name="wrn.test" hidden="1">{#N/A,#N/A,FALSE,"EOC";#N/A,#N/A,FALSE,"Distributor";#N/A,#N/A,FALSE,"Manufacturing";#N/A,#N/A,FALSE,"Service"}</definedName>
    <definedName name="wrn.TheWholeEnchilada." localSheetId="13" hidden="1">{"CSheet",#N/A,FALSE,"C";"SmCap",#N/A,FALSE,"VAL1";"GulfCoast",#N/A,FALSE,"VAL1";"nav",#N/A,FALSE,"NAV";"Summary",#N/A,FALSE,"NAV"}</definedName>
    <definedName name="wrn.TheWholeEnchilada." hidden="1">{"CSheet",#N/A,FALSE,"C";"SmCap",#N/A,FALSE,"VAL1";"GulfCoast",#N/A,FALSE,"VAL1";"nav",#N/A,FALSE,"NAV";"Summary",#N/A,FALSE,"NAV"}</definedName>
    <definedName name="wrn.TOPLEVEL." localSheetId="13" hidden="1">{"Toplevel",#N/A,FALSE,"BATCO Top Level";"BATINV",#N/A,FALSE,"BAT Inv";"ABBEY",#N/A,FALSE,"Abbey";"BATNET",#N/A,FALSE,"BATNET";"CEYLON",#N/A,FALSE,"Ceylon";"CHELWWOD",#N/A,FALSE,"Chelwood";"MAURITUS",#N/A,FALSE,"Mauritius";"EAT",#N/A,FALSE,"EAT";"RALEIGH",#N/A,FALSE,"Raleigh";"WESTMINSTER",#N/A,FALSE,"Westminster";"WESTANLEY",#N/A,FALSE,"Westanley"}</definedName>
    <definedName name="wrn.TOPLEVEL." hidden="1">{"Toplevel",#N/A,FALSE,"BATCO Top Level";"BATINV",#N/A,FALSE,"BAT Inv";"ABBEY",#N/A,FALSE,"Abbey";"BATNET",#N/A,FALSE,"BATNET";"CEYLON",#N/A,FALSE,"Ceylon";"CHELWWOD",#N/A,FALSE,"Chelwood";"MAURITUS",#N/A,FALSE,"Mauritius";"EAT",#N/A,FALSE,"EAT";"RALEIGH",#N/A,FALSE,"Raleigh";"WESTMINSTER",#N/A,FALSE,"Westminster";"WESTANLEY",#N/A,FALSE,"Westanley"}</definedName>
    <definedName name="wrn.TOT." localSheetId="13" hidden="1">{#N/A,#N/A,FALSE,"P&amp;L";#N/A,#N/A,FALSE,"Var_Fixed_cost"}</definedName>
    <definedName name="wrn.TOT." hidden="1">{#N/A,#N/A,FALSE,"P&amp;L";#N/A,#N/A,FALSE,"Var_Fixed_cost"}</definedName>
    <definedName name="wrn.Total." localSheetId="13" hidden="1">{"CONSOL",#N/A,FALSE,"CONSOL";"EMRMOTOR",#N/A,FALSE,"EMRMOTOR";"LSOMER",#N/A,FALSE,"LSOMER";"USEM",#N/A,FALSE,"USEM";"EPT",#N/A,FALSE,"EPT";"WILSON",#N/A,FALSE,"WILSON";"CONTROL TECH",#N/A,FALSE,"CONTROL TECH";"CAMCOEMC",#N/A,FALSE,"CAMCOEMC";"ASCO",#N/A,FALSE,"ASCO";"APPLE",#N/A,FALSE,"APPLE";"BUC",#N/A,FALSE,"BUC";"COMCAM",#N/A,FALSE,"COMCAM";"SWECO",#N/A,FALSE,"SWECO";"KKRAMER",#N/A,FALSE,"KKRAMER";"BUEHLER",#N/A,FALSE,"BUEHLER";"WIE IND",#N/A,FALSE,"WIE IND";"F R",#N/A,FALSE,"F R";"INTELL",#N/A,FALSE,"INTELL";"COPELAND",#N/A,FALSE,"COPELAND";"EMDHERM",#N/A,FALSE,"EMDHERM";"WRODG",#N/A,FALSE,"WRODG";"ALCO",#N/A,FALSE,"ALCO";"FUSITE",#N/A,FALSE,"FUSITE";"RIDGE",#N/A,FALSE,"RIDGE";"SPDWF",#N/A,FALSE,"SPDWF";"ACP",#N/A,FALSE,"ACP";"ISE",#N/A,FALSE,"ISE";"VA",#N/A,FALSE,"VA";"CLAIR",#N/A,FALSE,"CLAIR";"INTER",#N/A,FALSE,"INTER";"LLADDER",#N/A,FALSE,"LLADDER";"TOD",#N/A,FALSE,"TOD";"MALLORY",#N/A,FALSE,"MALLORY";"DAC",#N/A,FALSE,"DAC";"WIE APPL",#N/A,FALSE,"WIE APPL";"LIEBERT",#N/A,FALSE,"LIEBERT";"ASTEC",#N/A,FALSE,"ASTEC";"EMTRANS",#N/A,FALSE,"EMTRANS";"ELIMS",#N/A,FALSE,"ELIMS";"CORP",#N/A,FALSE,"CORP"}</definedName>
    <definedName name="wrn.Total." hidden="1">{"CONSOL",#N/A,FALSE,"CONSOL";"EMRMOTOR",#N/A,FALSE,"EMRMOTOR";"LSOMER",#N/A,FALSE,"LSOMER";"USEM",#N/A,FALSE,"USEM";"EPT",#N/A,FALSE,"EPT";"WILSON",#N/A,FALSE,"WILSON";"CONTROL TECH",#N/A,FALSE,"CONTROL TECH";"CAMCOEMC",#N/A,FALSE,"CAMCOEMC";"ASCO",#N/A,FALSE,"ASCO";"APPLE",#N/A,FALSE,"APPLE";"BUC",#N/A,FALSE,"BUC";"COMCAM",#N/A,FALSE,"COMCAM";"SWECO",#N/A,FALSE,"SWECO";"KKRAMER",#N/A,FALSE,"KKRAMER";"BUEHLER",#N/A,FALSE,"BUEHLER";"WIE IND",#N/A,FALSE,"WIE IND";"F R",#N/A,FALSE,"F R";"INTELL",#N/A,FALSE,"INTELL";"COPELAND",#N/A,FALSE,"COPELAND";"EMDHERM",#N/A,FALSE,"EMDHERM";"WRODG",#N/A,FALSE,"WRODG";"ALCO",#N/A,FALSE,"ALCO";"FUSITE",#N/A,FALSE,"FUSITE";"RIDGE",#N/A,FALSE,"RIDGE";"SPDWF",#N/A,FALSE,"SPDWF";"ACP",#N/A,FALSE,"ACP";"ISE",#N/A,FALSE,"ISE";"VA",#N/A,FALSE,"VA";"CLAIR",#N/A,FALSE,"CLAIR";"INTER",#N/A,FALSE,"INTER";"LLADDER",#N/A,FALSE,"LLADDER";"TOD",#N/A,FALSE,"TOD";"MALLORY",#N/A,FALSE,"MALLORY";"DAC",#N/A,FALSE,"DAC";"WIE APPL",#N/A,FALSE,"WIE APPL";"LIEBERT",#N/A,FALSE,"LIEBERT";"ASTEC",#N/A,FALSE,"ASTEC";"EMTRANS",#N/A,FALSE,"EMTRANS";"ELIMS",#N/A,FALSE,"ELIMS";"CORP",#N/A,FALSE,"CORP"}</definedName>
    <definedName name="wrn.Total._.F_CS." localSheetId="13" hidden="1">{"c&amp;FS_total",#N/A,FALSE,"F&amp;CS-lc";"C&amp;FS_business",#N/A,FALSE,"F&amp;CS-lc";"C&amp;FS_infrastructure",#N/A,FALSE,"F&amp;CS-lc"}</definedName>
    <definedName name="wrn.Total._.F_CS." hidden="1">{"c&amp;FS_total",#N/A,FALSE,"F&amp;CS-lc";"C&amp;FS_business",#N/A,FALSE,"F&amp;CS-lc";"C&amp;FS_infrastructure",#N/A,FALSE,"F&amp;CS-lc"}</definedName>
    <definedName name="wrn.Total._.F_CSUsdollar." localSheetId="13" hidden="1">{"F&amp;CS_total_US$",#N/A,FALSE,"F&amp;CS-US$";"F&amp;CS_business_US$",#N/A,FALSE,"F&amp;CS-US$";"F&amp;CS_infrastructure_US$",#N/A,FALSE,"F&amp;CS-US$"}</definedName>
    <definedName name="wrn.Total._.F_CSUsdollar." hidden="1">{"F&amp;CS_total_US$",#N/A,FALSE,"F&amp;CS-US$";"F&amp;CS_business_US$",#N/A,FALSE,"F&amp;CS-US$";"F&amp;CS_infrastructure_US$",#N/A,FALSE,"F&amp;CS-US$"}</definedName>
    <definedName name="wrn.Total._.L_M." localSheetId="13" hidden="1">{"L&amp;M_total",#N/A,FALSE,"Leasing&amp;Mgmt.-lc";"L&amp;M_business",#N/A,FALSE,"Leasing&amp;Mgmt.-lc";"L&amp;M_leasing",#N/A,FALSE,"Leasing&amp;Mgmt.-lc";"L&amp;M_infrastructure",#N/A,FALSE,"Leasing&amp;Mgmt.-lc"}</definedName>
    <definedName name="wrn.Total._.L_M." hidden="1">{"L&amp;M_total",#N/A,FALSE,"Leasing&amp;Mgmt.-lc";"L&amp;M_business",#N/A,FALSE,"Leasing&amp;Mgmt.-lc";"L&amp;M_leasing",#N/A,FALSE,"Leasing&amp;Mgmt.-lc";"L&amp;M_infrastructure",#N/A,FALSE,"Leasing&amp;Mgmt.-lc"}</definedName>
    <definedName name="wrn.Total._.L_M_US." localSheetId="13" hidden="1">{"L&amp;M_total_US$",#N/A,FALSE,"Leasing&amp;Mgmt.-US$";"L&amp;M_business_US$",#N/A,FALSE,"Leasing&amp;Mgmt.-US$";"L&amp;M_Leasing_US$",#N/A,FALSE,"Leasing&amp;Mgmt.-US$";"L&amp;M_infrastructure_US$",#N/A,FALSE,"Leasing&amp;Mgmt.-US$"}</definedName>
    <definedName name="wrn.Total._.L_M_US." hidden="1">{"L&amp;M_total_US$",#N/A,FALSE,"Leasing&amp;Mgmt.-US$";"L&amp;M_business_US$",#N/A,FALSE,"Leasing&amp;Mgmt.-US$";"L&amp;M_Leasing_US$",#N/A,FALSE,"Leasing&amp;Mgmt.-US$";"L&amp;M_infrastructure_US$",#N/A,FALSE,"Leasing&amp;Mgmt.-US$"}</definedName>
    <definedName name="wrn.Total._.Proved." localSheetId="13" hidden="1">{"Total",#N/A,FALSE,"Total Proved";"PDP",#N/A,FALSE,"Total Proved";"PNP",#N/A,FALSE,"Total Proved";"PUD",#N/A,FALSE,"Total Proved"}</definedName>
    <definedName name="wrn.Total._.Proved." hidden="1">{"Total",#N/A,FALSE,"Total Proved";"PDP",#N/A,FALSE,"Total Proved";"PNP",#N/A,FALSE,"Total Proved";"PUD",#N/A,FALSE,"Total Proved"}</definedName>
    <definedName name="wrn.Total._.Proved._.plus._.Probable." localSheetId="13" hidden="1">{"Total",#N/A,FALSE,"Total Proved + Probable";"PDP",#N/A,FALSE,"Total Proved + Probable";"PNP",#N/A,FALSE,"Total Proved + Probable";"PUD",#N/A,FALSE,"Total Proved + Probable";"Prob",#N/A,FALSE,"Total Proved + Probable"}</definedName>
    <definedName name="wrn.Total._.Proved._.plus._.Probable." hidden="1">{"Total",#N/A,FALSE,"Total Proved + Probable";"PDP",#N/A,FALSE,"Total Proved + Probable";"PNP",#N/A,FALSE,"Total Proved + Probable";"PUD",#N/A,FALSE,"Total Proved + Probable";"Prob",#N/A,FALSE,"Total Proved + Probable"}</definedName>
    <definedName name="wrn.TOTAL._.REPORTING." localSheetId="13" hidden="1">{#N/A,#N/A,TRUE,"Reporting";#N/A,#N/A,TRUE,"Reconcil";#N/A,#N/A,TRUE,"actions";#N/A,#N/A,TRUE,"report backup";#N/A,#N/A,TRUE,"wages";#N/A,#N/A,TRUE,"financial expenses"}</definedName>
    <definedName name="wrn.TOTAL._.REPORTING." hidden="1">{#N/A,#N/A,TRUE,"Reporting";#N/A,#N/A,TRUE,"Reconcil";#N/A,#N/A,TRUE,"actions";#N/A,#N/A,TRUE,"report backup";#N/A,#N/A,TRUE,"wages";#N/A,#N/A,TRUE,"financial expenses"}</definedName>
    <definedName name="wrn.Total_Advisory." localSheetId="13" hidden="1">{"Total_IMS (XNV)",#N/A,FALSE,"XNV";"Total_USA_IMS (XNV)",#N/A,FALSE,"XNV";"Total_US_Public_Equity (XNV)",#N/A,FALSE,"XNV";"IMS_Infrastructure (XNV)",#N/A,FALSE,"XNV";"Total_Europe (XNV)",#N/A,FALSE,"XNV";"Europe_Private (XNV)",#N/A,FALSE,"XNV"}</definedName>
    <definedName name="wrn.Total_Advisory." hidden="1">{"Total_IMS (XNV)",#N/A,FALSE,"XNV";"Total_USA_IMS (XNV)",#N/A,FALSE,"XNV";"Total_US_Public_Equity (XNV)",#N/A,FALSE,"XNV";"IMS_Infrastructure (XNV)",#N/A,FALSE,"XNV";"Total_Europe (XNV)",#N/A,FALSE,"XNV";"Europe_Private (XNV)",#N/A,FALSE,"XNV"}</definedName>
    <definedName name="wrn.Total_Firm." localSheetId="13" hidden="1">{"Total_PeopleSoft (XNV)",#N/A,FALSE,"XNV";"Total_Europe (XNV)",#N/A,FALSE,"XNV";"Total_Asia (XNV)",#N/A,FALSE,"XNV";"Total_Americas_Incl_Trans (XNV)",#N/A,FALSE,"XNV";"Total_Americas_Excl_Trans (XNV)",#N/A,FALSE,"XNV";"Total_Amer_Region (XNV)",#N/A,FALSE,"XNV";"OOS_1 (XNV)",#N/A,FALSE,"XNV";"OOS_2 (XNV)",#N/A,FALSE,"XNV";"OOS_3 (XNV)",#N/A,FALSE,"XNV";"Regional_Ops_1 (XNV)",#N/A,FALSE,"XNV";"Regional_Ops_2 (XNV)",#N/A,FALSE,"XNV"}</definedName>
    <definedName name="wrn.Total_Firm." hidden="1">{"Total_PeopleSoft (XNV)",#N/A,FALSE,"XNV";"Total_Europe (XNV)",#N/A,FALSE,"XNV";"Total_Asia (XNV)",#N/A,FALSE,"XNV";"Total_Americas_Incl_Trans (XNV)",#N/A,FALSE,"XNV";"Total_Americas_Excl_Trans (XNV)",#N/A,FALSE,"XNV";"Total_Amer_Region (XNV)",#N/A,FALSE,"XNV";"OOS_1 (XNV)",#N/A,FALSE,"XNV";"OOS_2 (XNV)",#N/A,FALSE,"XNV";"OOS_3 (XNV)",#N/A,FALSE,"XNV";"Regional_Ops_1 (XNV)",#N/A,FALSE,"XNV";"Regional_Ops_2 (XNV)",#N/A,FALSE,"XNV"}</definedName>
    <definedName name="wrn.Total_IM." localSheetId="13" hidden="1">{"IM_total",#N/A,FALSE,"IM-lc";"IM_business",#N/A,FALSE,"IM-lc";"IM_infrastructure",#N/A,FALSE,"IM-lc"}</definedName>
    <definedName name="wrn.Total_IM." hidden="1">{"IM_total",#N/A,FALSE,"IM-lc";"IM_business",#N/A,FALSE,"IM-lc";"IM_infrastructure",#N/A,FALSE,"IM-lc"}</definedName>
    <definedName name="wrn.Total_IM_US." localSheetId="13" hidden="1">{"IM_total_US$",#N/A,FALSE,"IM-US$";"IM_business_US$",#N/A,FALSE,"IM-US$";"IM_infrastructure_US$",#N/A,FALSE,"IM-US$"}</definedName>
    <definedName name="wrn.Total_IM_US." hidden="1">{"IM_total_US$",#N/A,FALSE,"IM-US$";"IM_business_US$",#N/A,FALSE,"IM-US$";"IM_infrastructure_US$",#N/A,FALSE,"IM-US$"}</definedName>
    <definedName name="wrn.Total_Report_Book." localSheetId="13" hidden="1">{"Total_Overhead",#N/A,FALSE,"XNV";"NA_Direct_Overhead",#N/A,FALSE,"XNV";"NA_Indirect_Overhead",#N/A,FALSE,"XNV";"NA_Corporate_Services",#N/A,FALSE,"XNV";"Intl_Total_Overhead",#N/A,FALSE,"XNV";"Intl_Corporate_Services",#N/A,FALSE,"XNV";"GSM",#N/A,FALSE,"XNV"}</definedName>
    <definedName name="wrn.Total_Report_Book." hidden="1">{"Total_Overhead",#N/A,FALSE,"XNV";"NA_Direct_Overhead",#N/A,FALSE,"XNV";"NA_Indirect_Overhead",#N/A,FALSE,"XNV";"NA_Corporate_Services",#N/A,FALSE,"XNV";"Intl_Total_Overhead",#N/A,FALSE,"XNV";"Intl_Corporate_Services",#N/A,FALSE,"XNV";"GSM",#N/A,FALSE,"XNV"}</definedName>
    <definedName name="wrn.Total_Service_Providers." localSheetId="13" hidden="1">{"Inter_Business_Direct_Alloc (XNV)",#N/A,FALSE,"XNV";"Inter_Business_Indirect_Alloc (XNV)",#N/A,FALSE,"XNV";"Corporate_Services (XNV)",#N/A,FALSE,"XNV"}</definedName>
    <definedName name="wrn.Total_Service_Providers." hidden="1">{"Inter_Business_Direct_Alloc (XNV)",#N/A,FALSE,"XNV";"Inter_Business_Indirect_Alloc (XNV)",#N/A,FALSE,"XNV";"Corporate_Services (XNV)",#N/A,FALSE,"XNV"}</definedName>
    <definedName name="wrn.Total_Service_Providers2" localSheetId="13" hidden="1">{"Inter_Business_Direct_Alloc (XNV)",#N/A,FALSE,"XNV";"Inter_Business_Indirect_Alloc (XNV)",#N/A,FALSE,"XNV";"Corporate_Services (XNV)",#N/A,FALSE,"XNV"}</definedName>
    <definedName name="wrn.Total_Service_Providers2" hidden="1">{"Inter_Business_Direct_Alloc (XNV)",#N/A,FALSE,"XNV";"Inter_Business_Indirect_Alloc (XNV)",#N/A,FALSE,"XNV";"Corporate_Services (XNV)",#N/A,FALSE,"XNV"}</definedName>
    <definedName name="wrn.Trésorerie." localSheetId="13" hidden="1">{"Produits financiers",#N/A,FALSE,"TREOBJFR";"Détail des décaissements",#N/A,FALSE,"TREOBJFR"}</definedName>
    <definedName name="wrn.Trésorerie." hidden="1">{"Produits financiers",#N/A,FALSE,"TREOBJFR";"Détail des décaissements",#N/A,FALSE,"TREOBJFR"}</definedName>
    <definedName name="wrn.tt." localSheetId="13" hidden="1">{"view02",#N/A,TRUE,"02";"view03",#N/A,TRUE,"03"}</definedName>
    <definedName name="wrn.tt." hidden="1">{"view02",#N/A,TRUE,"02";"view03",#N/A,TRUE,"03"}</definedName>
    <definedName name="wrn.Umsatz." localSheetId="13" hidden="1">{#N/A,#N/A,FALSE,"Umsatz";#N/A,#N/A,FALSE,"Base V.02";#N/A,#N/A,FALSE,"Charts"}</definedName>
    <definedName name="wrn.Umsatz." hidden="1">{#N/A,#N/A,FALSE,"Umsatz";#N/A,#N/A,FALSE,"Base V.02";#N/A,#N/A,FALSE,"Charts"}</definedName>
    <definedName name="WRN.uNALL" localSheetId="13" hidden="1">{"Sum",#N/A,FALSE,"Unallocated"}</definedName>
    <definedName name="WRN.uNALL" hidden="1">{"Sum",#N/A,FALSE,"Unallocated"}</definedName>
    <definedName name="wrn.Unall." localSheetId="13" hidden="1">{"Sum",#N/A,FALSE,"Unallocated"}</definedName>
    <definedName name="wrn.Unall." hidden="1">{"Sum",#N/A,FALSE,"Unallocated"}</definedName>
    <definedName name="wrn.Unall.3" localSheetId="13" hidden="1">{"Sum",#N/A,FALSE,"Unallocated"}</definedName>
    <definedName name="wrn.Unall.3" hidden="1">{"Sum",#N/A,FALSE,"Unallocated"}</definedName>
    <definedName name="wrn.USA_Report_Book." localSheetId="13" hidden="1">{"Total_IMS (XNV)",#N/A,FALSE,"XNV";"Total_LIM (XNV)",#N/A,FALSE,"XNV";"Total_USA_IMS (XNV)",#N/A,FALSE,"XNV";"Total_USA_LIM (XNV)",#N/A,FALSE,"XNV";"Total_USA_Public_Equity (XNV)",#N/A,FALSE,"XNV";"IMS_Infrastructure_1 (XNV)",#N/A,FALSE,"XNV";"IMS_Infrastructure_2 (XNV)",#N/A,FALSE,"XNV"}</definedName>
    <definedName name="wrn.USA_Report_Book." hidden="1">{"Total_IMS (XNV)",#N/A,FALSE,"XNV";"Total_LIM (XNV)",#N/A,FALSE,"XNV";"Total_USA_IMS (XNV)",#N/A,FALSE,"XNV";"Total_USA_LIM (XNV)",#N/A,FALSE,"XNV";"Total_USA_Public_Equity (XNV)",#N/A,FALSE,"XNV";"IMS_Infrastructure_1 (XNV)",#N/A,FALSE,"XNV";"IMS_Infrastructure_2 (XNV)",#N/A,FALSE,"XNV"}</definedName>
    <definedName name="wrn.Version._.31.1.1996." localSheetId="13" hidden="1">{#N/A,#N/A,FALSE,"Deckblatt";#N/A,#N/A,FALSE,"Prämissen";#N/A,#N/A,FALSE,"GuV";#N/A,#N/A,FALSE,"Rübe";#N/A,#N/A,FALSE,"Markt";#N/A,#N/A,FALSE,"Herstellkosten";#N/A,#N/A,FALSE,"Kosten";#N/A,#N/A,FALSE,"Betriebsstoffe";#N/A,#N/A,FALSE,"Afa";#N/A,#N/A,FALSE,"Finanzen";#N/A,#N/A,FALSE,"Löhne"}</definedName>
    <definedName name="wrn.Version._.31.1.1996." hidden="1">{#N/A,#N/A,FALSE,"Deckblatt";#N/A,#N/A,FALSE,"Prämissen";#N/A,#N/A,FALSE,"GuV";#N/A,#N/A,FALSE,"Rübe";#N/A,#N/A,FALSE,"Markt";#N/A,#N/A,FALSE,"Herstellkosten";#N/A,#N/A,FALSE,"Kosten";#N/A,#N/A,FALSE,"Betriebsstoffe";#N/A,#N/A,FALSE,"Afa";#N/A,#N/A,FALSE,"Finanzen";#N/A,#N/A,FALSE,"Löhne"}</definedName>
    <definedName name="wrn.Viceroy." localSheetId="13" hidden="1">{"Vic_FF_All",#N/A,FALSE,"Viceroy";"Vic_FF_Tech",#N/A,FALSE,"Viceroy";"Vic_FF_Pricing",#N/A,FALSE,"Viceroy";"Vic_FF_perMille",#N/A,FALSE,"Viceroy"}</definedName>
    <definedName name="wrn.Viceroy." hidden="1">{"Vic_FF_All",#N/A,FALSE,"Viceroy";"Vic_FF_Tech",#N/A,FALSE,"Viceroy";"Vic_FF_Pricing",#N/A,FALSE,"Viceroy";"Vic_FF_perMille",#N/A,FALSE,"Viceroy"}</definedName>
    <definedName name="wrn.Viceroy._.Lights." localSheetId="13" hidden="1">{"Vic_Lg_All",#N/A,FALSE,"Viceroy Lights";"Vic_Lg_Tech",#N/A,FALSE,"Viceroy Lights";"Vic_Lg_Pricing",#N/A,FALSE,"Viceroy Lights";"Vic_Lg_PerMille",#N/A,FALSE,"Viceroy Lights"}</definedName>
    <definedName name="wrn.Viceroy._.Lights." hidden="1">{"Vic_Lg_All",#N/A,FALSE,"Viceroy Lights";"Vic_Lg_Tech",#N/A,FALSE,"Viceroy Lights";"Vic_Lg_Pricing",#N/A,FALSE,"Viceroy Lights";"Vic_Lg_PerMille",#N/A,FALSE,"Viceroy Lights"}</definedName>
    <definedName name="wrn.Vorab_Bericht." localSheetId="13" hidden="1">{#N/A,#N/A,FALSE,"Inhalt 1. Fassung";#N/A,#N/A,FALSE,"Ergebnisrechnung";#N/A,#N/A,FALSE,"Bilanz";#N/A,#N/A,FALSE,"Personal"}</definedName>
    <definedName name="wrn.Vorab_Bericht." hidden="1">{#N/A,#N/A,FALSE,"Inhalt 1. Fassung";#N/A,#N/A,FALSE,"Ergebnisrechnung";#N/A,#N/A,FALSE,"Bilanz";#N/A,#N/A,FALSE,"Personal"}</definedName>
    <definedName name="wrn.Vorstandsmappe." localSheetId="13" hidden="1">{#N/A,#N/A,FALSE,"Kennzahlen";"Bier","Biererlöse",FALSE,"nach Gesellschaften";"Bericht mit Lizenzen","Biererlöse insgesamt",FALSE,"Bier nach Marken";"Bericht ohne Lizenz","Biererlöse Österreich",FALSE,"Bier nach Marken";"Bericht mit Lizenzen","Biererlöse Übrige Länder",FALSE,"Bier nach Marken";#N/A,"Biererlöse",FALSE,"Bier nach Länder";#N/A,"Biererlöse",FALSE,"Bier nach Gebinden";"Bier","Bierabsatz",FALSE,"nach Gesellschaften";"Bericht mit Lizenzen","Bierabsatz insgesamt",FALSE,"Bier nach Marken";"Bericht ohne Lizenz","Bierabsatz Österreich",FALSE,"Bier nach Marken";"Bericht mit Lizenzen","Bierabsatz Übrige Länder",FALSE,"Bier nach Marken";#N/A,"Bierabsatz",FALSE,"Bier nach Länder";#N/A,"Bierabsatz",FALSE,"Bier nach Gebinden";"Bericht mit Lizenzen","Biererlöse in SHl Insgesamt",FALSE,"Bier nach Marken";"Bericht ohne Lizenz","Biererlöse in SHl Österreich",FALSE,"Bier nach Marken";"Bericht mit Lizenzen","Biererlöse in SHl Übrige Länder",FALSE,"Bier nach Marken";"AfuSoG","AfuSoGErlöse",FALSE,"nach Gesellschaften";#N/A,"AfuSoGerlöse insgesamt",FALSE,"AfuSoG nach Marken";#N/A,"AfuSoGerlöse Österreich",FALSE,"AfuSoG nach Marken";#N/A,"AfuSoGerlöse Übrige Länder",FALSE,"AfuSoG nach Marken";#N/A,"PAGO-Erlöse",FALSE,"PAGO nach Länder";"AfuSoG","AfuSoGAbsatz",FALSE,"nach Gesellschaften";#N/A,"AfuSoGabsatz insgesamt",FALSE,"AfuSoG nach Marken";#N/A,"AfuSoGabsatz Österreich",FALSE,"AfuSoG nach Marken";#N/A,"AfuSoGabsatz Übrige Länder",FALSE,"AfuSoG nach Marken";#N/A,"PAGO-Absatz",FALSE,"PAGO nach Länder";#N/A,"AfuSoGerlöse in SHl Insgesamt",FALSE,"AfuSoG nach Marken";#N/A,"AfuSoGerlöse in SHl Österreich",FALSE,"AfuSoG nach Marken";#N/A,"AfuSoGerlöse in SHl Übrige Länder",FALSE,"AfuSoG nach Marken"}</definedName>
    <definedName name="wrn.Vorstandsmappe." hidden="1">{#N/A,#N/A,FALSE,"Kennzahlen";"Bier","Biererlöse",FALSE,"nach Gesellschaften";"Bericht mit Lizenzen","Biererlöse insgesamt",FALSE,"Bier nach Marken";"Bericht ohne Lizenz","Biererlöse Österreich",FALSE,"Bier nach Marken";"Bericht mit Lizenzen","Biererlöse Übrige Länder",FALSE,"Bier nach Marken";#N/A,"Biererlöse",FALSE,"Bier nach Länder";#N/A,"Biererlöse",FALSE,"Bier nach Gebinden";"Bier","Bierabsatz",FALSE,"nach Gesellschaften";"Bericht mit Lizenzen","Bierabsatz insgesamt",FALSE,"Bier nach Marken";"Bericht ohne Lizenz","Bierabsatz Österreich",FALSE,"Bier nach Marken";"Bericht mit Lizenzen","Bierabsatz Übrige Länder",FALSE,"Bier nach Marken";#N/A,"Bierabsatz",FALSE,"Bier nach Länder";#N/A,"Bierabsatz",FALSE,"Bier nach Gebinden";"Bericht mit Lizenzen","Biererlöse in SHl Insgesamt",FALSE,"Bier nach Marken";"Bericht ohne Lizenz","Biererlöse in SHl Österreich",FALSE,"Bier nach Marken";"Bericht mit Lizenzen","Biererlöse in SHl Übrige Länder",FALSE,"Bier nach Marken";"AfuSoG","AfuSoGErlöse",FALSE,"nach Gesellschaften";#N/A,"AfuSoGerlöse insgesamt",FALSE,"AfuSoG nach Marken";#N/A,"AfuSoGerlöse Österreich",FALSE,"AfuSoG nach Marken";#N/A,"AfuSoGerlöse Übrige Länder",FALSE,"AfuSoG nach Marken";#N/A,"PAGO-Erlöse",FALSE,"PAGO nach Länder";"AfuSoG","AfuSoGAbsatz",FALSE,"nach Gesellschaften";#N/A,"AfuSoGabsatz insgesamt",FALSE,"AfuSoG nach Marken";#N/A,"AfuSoGabsatz Österreich",FALSE,"AfuSoG nach Marken";#N/A,"AfuSoGabsatz Übrige Länder",FALSE,"AfuSoG nach Marken";#N/A,"PAGO-Absatz",FALSE,"PAGO nach Länder";#N/A,"AfuSoGerlöse in SHl Insgesamt",FALSE,"AfuSoG nach Marken";#N/A,"AfuSoGerlöse in SHl Österreich",FALSE,"AfuSoG nach Marken";#N/A,"AfuSoGerlöse in SHl Übrige Länder",FALSE,"AfuSoG nach Marken"}</definedName>
    <definedName name="wrn.VROM." localSheetId="13" hidden="1">{#N/A,#N/A,TRUE,"1.PRODUCTIA";#N/A,#N/A,TRUE,"2.PERSONAL";#N/A,#N/A,TRUE,"3.PROFIT";#N/A,#N/A,TRUE,"4.BILANT";#N/A,#N/A,TRUE,"5.1 LIVRARI( HL)";#N/A,#N/A,TRUE,"5.1 LIVRARI( HL)-ST";#N/A,#N/A,TRUE,"5.1 LIVRARI( HL)-BURO";#N/A,#N/A,TRUE,"5.2 LIVRARI (TROL)";#N/A,#N/A,TRUE,"5.2 LIVRARI (TROL)- ST ";#N/A,#N/A,TRUE,"5.2 LIVRARI (TROL)-BURO";#N/A,#N/A,TRUE,"6.1.1 INVESTITII";#N/A,#N/A,TRUE,"6.1.2 INVEST";#N/A,#N/A,TRUE,"7.ENERGIE";#N/A,#N/A,TRUE,"ABATERE"}</definedName>
    <definedName name="wrn.VROM." hidden="1">{#N/A,#N/A,TRUE,"1.PRODUCTIA";#N/A,#N/A,TRUE,"2.PERSONAL";#N/A,#N/A,TRUE,"3.PROFIT";#N/A,#N/A,TRUE,"4.BILANT";#N/A,#N/A,TRUE,"5.1 LIVRARI( HL)";#N/A,#N/A,TRUE,"5.1 LIVRARI( HL)-ST";#N/A,#N/A,TRUE,"5.1 LIVRARI( HL)-BURO";#N/A,#N/A,TRUE,"5.2 LIVRARI (TROL)";#N/A,#N/A,TRUE,"5.2 LIVRARI (TROL)- ST ";#N/A,#N/A,TRUE,"5.2 LIVRARI (TROL)-BURO";#N/A,#N/A,TRUE,"6.1.1 INVESTITII";#N/A,#N/A,TRUE,"6.1.2 INVEST";#N/A,#N/A,TRUE,"7.ENERGIE";#N/A,#N/A,TRUE,"ABATERE"}</definedName>
    <definedName name="wrn.VV." localSheetId="13" hidden="1">{"VV_CF",#N/A,FALSE,"VV_B_CF";"VV_IS",#N/A,FALSE,"VV_B_IS";"VV_BS",#N/A,FALSE,"VV_B_BS"}</definedName>
    <definedName name="wrn.VV." hidden="1">{"VV_CF",#N/A,FALSE,"VV_B_CF";"VV_IS",#N/A,FALSE,"VV_B_IS";"VV_BS",#N/A,FALSE,"VV_B_BS"}</definedName>
    <definedName name="wrn.VV.3" localSheetId="13" hidden="1">{"VV_CF",#N/A,FALSE,"VV_B_CF";"VV_IS",#N/A,FALSE,"VV_B_IS";"VV_BS",#N/A,FALSE,"VV_B_BS"}</definedName>
    <definedName name="wrn.VV.3" hidden="1">{"VV_CF",#N/A,FALSE,"VV_B_CF";"VV_IS",#N/A,FALSE,"VV_B_IS";"VV_BS",#N/A,FALSE,"VV_B_BS"}</definedName>
    <definedName name="wrn.WGR" localSheetId="13" hidden="1">{"fleisch",#N/A,FALSE,"WG HK";"food",#N/A,FALSE,"WG HK";"hartwaren",#N/A,FALSE,"WG HK";"weichwaren",#N/A,FALSE,"WG HK"}</definedName>
    <definedName name="wrn.WGR" hidden="1">{"fleisch",#N/A,FALSE,"WG HK";"food",#N/A,FALSE,"WG HK";"hartwaren",#N/A,FALSE,"WG HK";"weichwaren",#N/A,FALSE,"WG HK"}</definedName>
    <definedName name="wrn.WGRUPPEN." localSheetId="13" hidden="1">{"fleisch",#N/A,FALSE,"WG HK";"food",#N/A,FALSE,"WG HK";"hartwaren",#N/A,FALSE,"WG HK";"weichwaren",#N/A,FALSE,"WG HK"}</definedName>
    <definedName name="wrn.WGRUPPEN." hidden="1">{"fleisch",#N/A,FALSE,"WG HK";"food",#N/A,FALSE,"WG HK";"hartwaren",#N/A,FALSE,"WG HK";"weichwaren",#N/A,FALSE,"WG HK"}</definedName>
    <definedName name="wrn.wr." localSheetId="13" hidden="1">{#N/A,#N/A,FALSE,"WHITE-RODGERS SK";#N/A,#N/A,FALSE,"WHITE-RODGERS RG";#N/A,#N/A,FALSE,"WHITE-RODGERS SK BC";#N/A,#N/A,FALSE,"WHITE-RODGERS RG BC";#N/A,#N/A,FALSE,"GENERAL CONTROLS SK";#N/A,#N/A,FALSE,"GENERAL CONTROLS RG";#N/A,#N/A,FALSE,"PACTROL SK";#N/A,#N/A,FALSE,"PACTROL RG"}</definedName>
    <definedName name="wrn.wr." hidden="1">{#N/A,#N/A,FALSE,"WHITE-RODGERS SK";#N/A,#N/A,FALSE,"WHITE-RODGERS RG";#N/A,#N/A,FALSE,"WHITE-RODGERS SK BC";#N/A,#N/A,FALSE,"WHITE-RODGERS RG BC";#N/A,#N/A,FALSE,"GENERAL CONTROLS SK";#N/A,#N/A,FALSE,"GENERAL CONTROLS RG";#N/A,#N/A,FALSE,"PACTROL SK";#N/A,#N/A,FALSE,"PACTROL RG"}</definedName>
    <definedName name="wrn.xrates." localSheetId="13" hidden="1">{#N/A,#N/A,FALSE,"1996";#N/A,#N/A,FALSE,"1995";#N/A,#N/A,FALSE,"1994"}</definedName>
    <definedName name="wrn.xrates." hidden="1">{#N/A,#N/A,FALSE,"1996";#N/A,#N/A,FALSE,"1995";#N/A,#N/A,FALSE,"1994"}</definedName>
    <definedName name="wrn.Y" localSheetId="13" hidden="1">{#N/A,#N/A,FALSE,"EOC YTD ACTUAL";#N/A,#N/A,FALSE,"Distributor YTD Actual";#N/A,#N/A,FALSE,"Manufacturing YTD Actual";#N/A,#N/A,FALSE,"Service YTD Actual"}</definedName>
    <definedName name="wrn.Y" hidden="1">{#N/A,#N/A,FALSE,"EOC YTD ACTUAL";#N/A,#N/A,FALSE,"Distributor YTD Actual";#N/A,#N/A,FALSE,"Manufacturing YTD Actual";#N/A,#N/A,FALSE,"Service YTD Actual"}</definedName>
    <definedName name="wrn.YTD._.BU._.RESULTS." localSheetId="13" hidden="1">{"CALIF",#N/A,FALSE,"BU Results";"ACCA",#N/A,FALSE,"BU Results";"CONSOL",#N/A,FALSE,"BU Results";"EANW",#N/A,FALSE,"BU Results";"GWTX",#N/A,FALSE,"BU Results";"MIHT",#N/A,FALSE,"BU Results";"SEFL",#N/A,FALSE,"BU Results"}</definedName>
    <definedName name="wrn.YTD._.BU._.RESULTS." hidden="1">{"CALIF",#N/A,FALSE,"BU Results";"ACCA",#N/A,FALSE,"BU Results";"CONSOL",#N/A,FALSE,"BU Results";"EANW",#N/A,FALSE,"BU Results";"GWTX",#N/A,FALSE,"BU Results";"MIHT",#N/A,FALSE,"BU Results";"SEFL",#N/A,FALSE,"BU Results"}</definedName>
    <definedName name="wrn.YTD._.Reporting." localSheetId="13" hidden="1">{#N/A,#N/A,FALSE,"EOC YTD ACTUAL";#N/A,#N/A,FALSE,"Distributor YTD Actual";#N/A,#N/A,FALSE,"Manufacturing YTD Actual";#N/A,#N/A,FALSE,"Service YTD Actual"}</definedName>
    <definedName name="wrn.YTD._.Reporting." hidden="1">{#N/A,#N/A,FALSE,"EOC YTD ACTUAL";#N/A,#N/A,FALSE,"Distributor YTD Actual";#N/A,#N/A,FALSE,"Manufacturing YTD Actual";#N/A,#N/A,FALSE,"Service YTD Actual"}</definedName>
    <definedName name="wrn.Zuckerkalkulation." localSheetId="13" hidden="1">{#N/A,#N/A,FALSE,"daten 98 pro Fa ";#N/A,#N/A,FALSE,"daten 99 pro Fa  ";#N/A,#N/A,FALSE,"daten 00 pro Fa ";#N/A,#N/A,FALSE,"daten 01 pro Fa ";#N/A,#N/A,FALSE,"ACS 97-01";#N/A,#N/A,FALSE,"ERCSI 97-01 ";#N/A,#N/A,FALSE,"Mezöh 97-01 ";#N/A,#N/A,FALSE,"Sarkad 97-01";#N/A,#N/A,FALSE,"Sarvar 97-01"}</definedName>
    <definedName name="wrn.Zuckerkalkulation." hidden="1">{#N/A,#N/A,FALSE,"daten 98 pro Fa ";#N/A,#N/A,FALSE,"daten 99 pro Fa  ";#N/A,#N/A,FALSE,"daten 00 pro Fa ";#N/A,#N/A,FALSE,"daten 01 pro Fa ";#N/A,#N/A,FALSE,"ACS 97-01";#N/A,#N/A,FALSE,"ERCSI 97-01 ";#N/A,#N/A,FALSE,"Mezöh 97-01 ";#N/A,#N/A,FALSE,"Sarkad 97-01";#N/A,#N/A,FALSE,"Sarvar 97-01"}</definedName>
    <definedName name="wrn2.Bplan." localSheetId="13" hidden="1">{#N/A,#N/A,FALSE,"F_Plan";#N/A,#N/A,FALSE,"Parameter"}</definedName>
    <definedName name="wrn2.Bplan." hidden="1">{#N/A,#N/A,FALSE,"F_Plan";#N/A,#N/A,FALSE,"Parameter"}</definedName>
    <definedName name="wrnn" localSheetId="13" hidden="1">{#N/A,#N/A,FALSE,"Vermögen kurz";#N/A,#N/A,FALSE,"Finanz kurz";#N/A,#N/A,FALSE,"Erfolg";#N/A,#N/A,FALSE,"Kapitalfluß";#N/A,#N/A,FALSE,"KZ nach URG";#N/A,#N/A,FALSE,"Kennzahlen"}</definedName>
    <definedName name="wrnn" hidden="1">{#N/A,#N/A,FALSE,"Vermögen kurz";#N/A,#N/A,FALSE,"Finanz kurz";#N/A,#N/A,FALSE,"Erfolg";#N/A,#N/A,FALSE,"Kapitalfluß";#N/A,#N/A,FALSE,"KZ nach URG";#N/A,#N/A,FALSE,"Kennzahlen"}</definedName>
    <definedName name="wvu.CapersView." localSheetId="13" hidden="1">{TRUE,TRUE,-2.75,-17,772.5,449.25,FALSE,TRUE,TRUE,TRUE,0,19,#N/A,30,#N/A,7.04065040650407,10.9795918367347,1,FALSE,FALSE,3,FALSE,1,FALSE,100,"Swvu.CapersView.","ACwvu.CapersView.",#N/A,FALSE,FALSE,0,0,0,0,2,"","&amp;R&amp;""Arial,Bold Italic""&amp;8&amp;F&amp;A&amp;D",TRUE,TRUE,FALSE,FALSE,1,#N/A,1,1,"=R1C1:R123C107",FALSE,"Rwvu.CapersView.","Cwvu.CapersView.",FALSE,FALSE,FALSE,262,600,600,FALSE,FALSE,TRUE,TRUE,TRUE}</definedName>
    <definedName name="wvu.CapersView." hidden="1">{TRUE,TRUE,-2.75,-17,772.5,449.25,FALSE,TRUE,TRUE,TRUE,0,19,#N/A,30,#N/A,7.04065040650407,10.9795918367347,1,FALSE,FALSE,3,FALSE,1,FALSE,100,"Swvu.CapersView.","ACwvu.CapersView.",#N/A,FALSE,FALSE,0,0,0,0,2,"","&amp;R&amp;""Arial,Bold Italic""&amp;8&amp;F&amp;A&amp;D",TRUE,TRUE,FALSE,FALSE,1,#N/A,1,1,"=R1C1:R123C107",FALSE,"Rwvu.CapersView.","Cwvu.CapersView.",FALSE,FALSE,FALSE,262,600,600,FALSE,FALSE,TRUE,TRUE,TRUE}</definedName>
    <definedName name="wvu.Japan_Capers_Ed_Pub." localSheetId="13" hidden="1">{TRUE,TRUE,-2.75,-17,772.5,449.25,FALSE,TRUE,TRUE,TRUE,0,18,#N/A,1,#N/A,80.75,104.2,1,FALSE,FALSE,3,FALSE,1,FALSE,10,"Swvu.Japan_Capers_Ed_Pub.","ACwvu.Japan_Capers_Ed_Pub.",#N/A,FALSE,FALSE,0,0,0,0,2,"","&amp;R&amp;""Arial,Bold Italic""&amp;8&amp;F&amp;A&amp;D",TRUE,TRUE,FALSE,FALSE,1,#N/A,1,1,"=R1C18:R297C107",FALSE,"Rwvu.Japan_Capers_Ed_Pub.","Cwvu.Japan_Capers_Ed_Pub.",FALSE,FALSE,FALSE,262,600,600,FALSE,FALSE,TRUE,TRUE,TRUE}</definedName>
    <definedName name="wvu.Japan_Capers_Ed_Pub." hidden="1">{TRUE,TRUE,-2.75,-17,772.5,449.25,FALSE,TRUE,TRUE,TRUE,0,18,#N/A,1,#N/A,80.75,104.2,1,FALSE,FALSE,3,FALSE,1,FALSE,10,"Swvu.Japan_Capers_Ed_Pub.","ACwvu.Japan_Capers_Ed_Pub.",#N/A,FALSE,FALSE,0,0,0,0,2,"","&amp;R&amp;""Arial,Bold Italic""&amp;8&amp;F&amp;A&amp;D",TRUE,TRUE,FALSE,FALSE,1,#N/A,1,1,"=R1C18:R297C107",FALSE,"Rwvu.Japan_Capers_Ed_Pub.","Cwvu.Japan_Capers_Ed_Pub.",FALSE,FALSE,FALSE,262,600,600,FALSE,FALSE,TRUE,TRUE,TRUE}</definedName>
    <definedName name="wvu.KJP_CC." localSheetId="13" hidden="1">{TRUE,TRUE,-2.75,-17,964.5,641.25,FALSE,TRUE,TRUE,TRUE,0,18,#N/A,11,#N/A,22.5227272727273,72.25,1,FALSE,FALSE,3,TRUE,1,FALSE,40,"Swvu.KJP_CC.","ACwvu.KJP_CC.",#N/A,FALSE,FALSE,0,0,0,0,2,"&amp;C&amp;""Arial,Bold""&amp;72Actual Production vs. Projected ","&amp;R&amp;""Arial,Bold Italic""&amp;8&amp;F&amp;A&amp;D",TRUE,TRUE,FALSE,FALSE,1,#N/A,1,1,"=R13C18:R168C107",FALSE,"Rwvu.KJP_CC.","Cwvu.KJP_CC.",FALSE,FALSE,FALSE,263,600,600,FALSE,FALSE,TRUE,TRUE,TRUE}</definedName>
    <definedName name="wvu.KJP_CC." hidden="1">{TRUE,TRUE,-2.75,-17,964.5,641.25,FALSE,TRUE,TRUE,TRUE,0,18,#N/A,11,#N/A,22.5227272727273,72.25,1,FALSE,FALSE,3,TRUE,1,FALSE,40,"Swvu.KJP_CC.","ACwvu.KJP_CC.",#N/A,FALSE,FALSE,0,0,0,0,2,"&amp;C&amp;""Arial,Bold""&amp;72Actual Production vs. Projected ","&amp;R&amp;""Arial,Bold Italic""&amp;8&amp;F&amp;A&amp;D",TRUE,TRUE,FALSE,FALSE,1,#N/A,1,1,"=R13C18:R168C107",FALSE,"Rwvu.KJP_CC.","Cwvu.KJP_CC.",FALSE,FALSE,FALSE,263,600,600,FALSE,FALSE,TRUE,TRUE,TRUE}</definedName>
    <definedName name="wvu.start." localSheetId="13"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wvu.start."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wvu.vi1." localSheetId="13" hidden="1">{TRUE,TRUE,-1.25,-15.5,484.5,276.75,FALSE,TRUE,TRUE,TRUE,0,1,#N/A,4,8,8.61016949152542,4,3,FALSE,TRUE,3,TRUE,1,FALSE,75,"Swvu.vi1.","ACwvu.vi1.",#N/A,FALSE,FALSE,0.31,0.69,0.72,0.74,2,"&amp;CFile:&amp;F","Page &amp;P of &amp;N",FALSE,FALSE,FALSE,FALSE,1,#N/A,1,1,FALSE,FALSE,#N/A,"Cwvu.vi1.",FALSE,FALSE,FALSE,9,300,300,FALSE,FALSE,TRUE,TRUE,TRUE}</definedName>
    <definedName name="wvu.vi1." hidden="1">{TRUE,TRUE,-1.25,-15.5,484.5,276.75,FALSE,TRUE,TRUE,TRUE,0,1,#N/A,4,8,8.61016949152542,4,3,FALSE,TRUE,3,TRUE,1,FALSE,75,"Swvu.vi1.","ACwvu.vi1.",#N/A,FALSE,FALSE,0.31,0.69,0.72,0.74,2,"&amp;CFile:&amp;F","Page &amp;P of &amp;N",FALSE,FALSE,FALSE,FALSE,1,#N/A,1,1,FALSE,FALSE,#N/A,"Cwvu.vi1.",FALSE,FALSE,FALSE,9,300,300,FALSE,FALSE,TRUE,TRUE,TRUE}</definedName>
    <definedName name="ww" localSheetId="13" hidden="1">Main.SAPF4Help()</definedName>
    <definedName name="ww" hidden="1">Main.SAPF4Help()</definedName>
    <definedName name="www" localSheetId="13" hidden="1">Main.SAPF4Help()</definedName>
    <definedName name="www" hidden="1">Main.SAPF4Help()</definedName>
    <definedName name="wwww" localSheetId="13" hidden="1">{#N/A,#N/A,FALSE,"HMF";#N/A,#N/A,FALSE,"FACIL";#N/A,#N/A,FALSE,"HMFINANCE";#N/A,#N/A,FALSE,"HMEUROPE";#N/A,#N/A,FALSE,"HHAB CONSO";#N/A,#N/A,FALSE,"PAB";#N/A,#N/A,FALSE,"MMC";#N/A,#N/A,FALSE,"THAI";#N/A,#N/A,FALSE,"SINPA";#N/A,#N/A,FALSE,"POLAND"}</definedName>
    <definedName name="wwww" hidden="1">{#N/A,#N/A,FALSE,"HMF";#N/A,#N/A,FALSE,"FACIL";#N/A,#N/A,FALSE,"HMFINANCE";#N/A,#N/A,FALSE,"HMEUROPE";#N/A,#N/A,FALSE,"HHAB CONSO";#N/A,#N/A,FALSE,"PAB";#N/A,#N/A,FALSE,"MMC";#N/A,#N/A,FALSE,"THAI";#N/A,#N/A,FALSE,"SINPA";#N/A,#N/A,FALSE,"POLAND"}</definedName>
    <definedName name="wwwww" localSheetId="13" hidden="1">{#N/A,#N/A,FALSE,"Viceroy";#N/A,#N/A,FALSE,"Hollywood";#N/A,#N/A,FALSE,"Kent 100's";#N/A,#N/A,FALSE,"Kent PL";#N/A,#N/A,FALSE,"Pall Mall Lights";#N/A,#N/A,FALSE,"Pall Mall FF";#N/A,#N/A,FALSE,"Lucky Strike FF(Arrowhead)";#N/A,#N/A,FALSE,"Danube";#N/A,#N/A,FALSE,"Rothmans";#N/A,#N/A,FALSE,"Summary"}</definedName>
    <definedName name="wwwww" hidden="1">{#N/A,#N/A,FALSE,"Viceroy";#N/A,#N/A,FALSE,"Hollywood";#N/A,#N/A,FALSE,"Kent 100's";#N/A,#N/A,FALSE,"Kent PL";#N/A,#N/A,FALSE,"Pall Mall Lights";#N/A,#N/A,FALSE,"Pall Mall FF";#N/A,#N/A,FALSE,"Lucky Strike FF(Arrowhead)";#N/A,#N/A,FALSE,"Danube";#N/A,#N/A,FALSE,"Rothmans";#N/A,#N/A,FALSE,"Summary"}</definedName>
    <definedName name="wwwwwww"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wwwwww"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wwwwwwww" localSheetId="13"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wwwwwwww"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WWWWWWWWWWWWW" localSheetId="13" hidden="1">{#N/A,#N/A,FALSE,"Aging Summary";#N/A,#N/A,FALSE,"Ratio Analysis";#N/A,#N/A,FALSE,"Test 120 Day Accts";#N/A,#N/A,FALSE,"Tickmarks"}</definedName>
    <definedName name="WWWWWWWWWWWWWW" hidden="1">{#N/A,#N/A,FALSE,"Aging Summary";#N/A,#N/A,FALSE,"Ratio Analysis";#N/A,#N/A,FALSE,"Test 120 Day Accts";#N/A,#N/A,FALSE,"Tickmarks"}</definedName>
    <definedName name="X" localSheetId="13" hidden="1">{#N/A,#N/A,TRUE,"SOMMAIRE";#N/A,#N/A,TRUE,"COMMENT";#N/A,#N/A,TRUE,"RESULTAT";#N/A,#N/A,TRUE,"ENDETTEMENT";#N/A,#N/A,TRUE,"CRÉDITS CT-LT";#N/A,#N/A,TRUE,"CLIENTS";#N/A,#N/A,TRUE,"CRÉANS CHALEUR";#N/A,#N/A,TRUE,"EFFECTIF";#N/A,#N/A,TRUE,"INVEST"}</definedName>
    <definedName name="X" hidden="1">{#N/A,#N/A,TRUE,"SOMMAIRE";#N/A,#N/A,TRUE,"COMMENT";#N/A,#N/A,TRUE,"RESULTAT";#N/A,#N/A,TRUE,"ENDETTEMENT";#N/A,#N/A,TRUE,"CRÉDITS CT-LT";#N/A,#N/A,TRUE,"CLIENTS";#N/A,#N/A,TRUE,"CRÉANS CHALEUR";#N/A,#N/A,TRUE,"EFFECTIF";#N/A,#N/A,TRUE,"INVEST"}</definedName>
    <definedName name="x_C" localSheetId="13" hidden="1">{"'Jan - March 2000'!$A$5:$J$46"}</definedName>
    <definedName name="x_C" hidden="1">{"'Jan - March 2000'!$A$5:$J$46"}</definedName>
    <definedName name="x_e" localSheetId="13" hidden="1">{"'Jan - March 2000'!$A$5:$J$46"}</definedName>
    <definedName name="x_e" hidden="1">{"'Jan - March 2000'!$A$5:$J$46"}</definedName>
    <definedName name="x_HTML" localSheetId="13" hidden="1">{"'Jan - March 2000'!$A$5:$J$46"}</definedName>
    <definedName name="x_HTML" hidden="1">{"'Jan - March 2000'!$A$5:$J$46"}</definedName>
    <definedName name="x_x" localSheetId="13" hidden="1">{"'Jan - March 2000'!$A$5:$J$46"}</definedName>
    <definedName name="x_x" hidden="1">{"'Jan - March 2000'!$A$5:$J$46"}</definedName>
    <definedName name="xc" hidden="1">#REF!</definedName>
    <definedName name="xcvbgsgbsdf" localSheetId="13" hidden="1">{#N/A,#N/A,FALSE,"Completion of MBudget"}</definedName>
    <definedName name="xcvbgsgbsdf" hidden="1">{#N/A,#N/A,FALSE,"Completion of MBudget"}</definedName>
    <definedName name="xcvxcbvx" localSheetId="13" hidden="1">{#N/A,#N/A,FALSE,"Completion of MBudget"}</definedName>
    <definedName name="xcvxcbvx" hidden="1">{#N/A,#N/A,FALSE,"Completion of MBudget"}</definedName>
    <definedName name="xcvyxcv" localSheetId="13" hidden="1">{#N/A,#N/A,FALSE,"Completion of MBudget"}</definedName>
    <definedName name="xcvyxcv" hidden="1">{#N/A,#N/A,FALSE,"Completion of MBudget"}</definedName>
    <definedName name="xf" hidden="1">#REF!</definedName>
    <definedName name="xgf" localSheetId="13" hidden="1">{"VV_CF",#N/A,FALSE,"VV_B_CF";"VV_IS",#N/A,FALSE,"VV_B_IS";"VV_BS",#N/A,FALSE,"VV_B_BS"}</definedName>
    <definedName name="xgf" hidden="1">{"VV_CF",#N/A,FALSE,"VV_B_CF";"VV_IS",#N/A,FALSE,"VV_B_IS";"VV_BS",#N/A,FALSE,"VV_B_BS"}</definedName>
    <definedName name="XLRPARAMS_FinishDate" hidden="1">#REF!</definedName>
    <definedName name="XLRPARAMS_StartDate" hidden="1">#REF!</definedName>
    <definedName name="XREF_COLUMN_1" hidden="1">#REF!</definedName>
    <definedName name="XREF_COLUMN_2" hidden="1">#REF!</definedName>
    <definedName name="XRefActiveRow" hidden="1">#REF!</definedName>
    <definedName name="XRefColumnsCount" hidden="1">2</definedName>
    <definedName name="XRefCopy1" hidden="1">#REF!</definedName>
    <definedName name="XRefCopy1Row" hidden="1">#REF!</definedName>
    <definedName name="XRefCopy2" hidden="1">#REF!</definedName>
    <definedName name="XRefCopy2Row" hidden="1">#REF!</definedName>
    <definedName name="XRefCopy3" hidden="1">#REF!</definedName>
    <definedName name="XRefCopy3Row" hidden="1">#REF!</definedName>
    <definedName name="XRefCopy4" hidden="1">#REF!</definedName>
    <definedName name="XRefCopy4Row" hidden="1">#REF!</definedName>
    <definedName name="XRefCopy5" hidden="1">#REF!</definedName>
    <definedName name="XRefCopy5Row" hidden="1">#REF!</definedName>
    <definedName name="XRefCopy6" hidden="1">#REF!</definedName>
    <definedName name="XRefCopy6Row" hidden="1">#REF!</definedName>
    <definedName name="XRefCopy7" hidden="1">#REF!</definedName>
    <definedName name="XRefCopy7Row" hidden="1">#REF!</definedName>
    <definedName name="XRefCopyRangeCount" hidden="1">7</definedName>
    <definedName name="XRefPaste1" hidden="1">#REF!</definedName>
    <definedName name="XRefPaste1Row" hidden="1">#REF!</definedName>
    <definedName name="XRefPaste2" hidden="1">#REF!</definedName>
    <definedName name="XRefPaste2Row" hidden="1">#REF!</definedName>
    <definedName name="XRefPaste3" hidden="1">#REF!</definedName>
    <definedName name="XRefPaste3Row" hidden="1">#REF!</definedName>
    <definedName name="XRefPaste4" hidden="1">#REF!</definedName>
    <definedName name="XRefPaste4Row" hidden="1">#REF!</definedName>
    <definedName name="XRefPaste5" hidden="1">#REF!</definedName>
    <definedName name="XRefPaste5Row" hidden="1">#REF!</definedName>
    <definedName name="XRefPaste6" hidden="1">#REF!</definedName>
    <definedName name="XRefPaste6Row" hidden="1">#REF!</definedName>
    <definedName name="XRefPaste7" hidden="1">#REF!</definedName>
    <definedName name="XRefPaste7Row" hidden="1">#REF!</definedName>
    <definedName name="XRefPaste8" hidden="1">#REF!</definedName>
    <definedName name="XRefPaste8Row" hidden="1">#REF!</definedName>
    <definedName name="XRefPasteRangeCount" hidden="1">8</definedName>
    <definedName name="xssd" localSheetId="13" hidden="1">{"Absatz",#N/A,FALSE,"Markt";"markt",#N/A,FALSE,"Markt"}</definedName>
    <definedName name="xssd" hidden="1">{"Absatz",#N/A,FALSE,"Markt";"markt",#N/A,FALSE,"Markt"}</definedName>
    <definedName name="xsx" localSheetId="13" hidden="1">{0,0,0,0;0,0,0,0}</definedName>
    <definedName name="xsx" hidden="1">{0,0,0,0;0,0,0,0}</definedName>
    <definedName name="xsx_1" localSheetId="13" hidden="1">{0,0,0,0;0,0,0,0}</definedName>
    <definedName name="xsx_1" hidden="1">{0,0,0,0;0,0,0,0}</definedName>
    <definedName name="xx" hidden="1">#REF!,#REF!</definedName>
    <definedName name="xxx" localSheetId="13" hidden="1">{#N/A,#N/A,FALSE,"Completion of MBudget"}</definedName>
    <definedName name="xxx" hidden="1">{#N/A,#N/A,FALSE,"Completion of MBudget"}</definedName>
    <definedName name="xxx1" localSheetId="13" hidden="1">{#N/A,#N/A,TRUE,"SOMMAIRE";#N/A,#N/A,TRUE,"COMMENT";#N/A,#N/A,TRUE,"RESULTAT";#N/A,#N/A,TRUE,"ENDETTEMENT";#N/A,#N/A,TRUE,"CRÉDITS CT-LT";#N/A,#N/A,TRUE,"CLIENTS";#N/A,#N/A,TRUE,"CRÉANS CHALEUR";#N/A,#N/A,TRUE,"EFFECTIF";#N/A,#N/A,TRUE,"INVEST"}</definedName>
    <definedName name="xxx1" hidden="1">{#N/A,#N/A,TRUE,"SOMMAIRE";#N/A,#N/A,TRUE,"COMMENT";#N/A,#N/A,TRUE,"RESULTAT";#N/A,#N/A,TRUE,"ENDETTEMENT";#N/A,#N/A,TRUE,"CRÉDITS CT-LT";#N/A,#N/A,TRUE,"CLIENTS";#N/A,#N/A,TRUE,"CRÉANS CHALEUR";#N/A,#N/A,TRUE,"EFFECTIF";#N/A,#N/A,TRUE,"INVEST"}</definedName>
    <definedName name="xxxx" localSheetId="13" hidden="1">{#N/A,#N/A,FALSE,"Grafik Vermögen";#N/A,#N/A,FALSE,"Grafik Finanz";#N/A,#N/A,FALSE,"Grafik Erfolg"}</definedName>
    <definedName name="xxxx" hidden="1">{#N/A,#N/A,FALSE,"Grafik Vermögen";#N/A,#N/A,FALSE,"Grafik Finanz";#N/A,#N/A,FALSE,"Grafik Erfolg"}</definedName>
    <definedName name="xxxxxxx" localSheetId="13" hidden="1">{#N/A,#N/A,FALSE,"BILANZ";#N/A,#N/A,FALSE,"GUV";#N/A,#N/A,FALSE,"ANLAGEN";#N/A,#N/A,FALSE,"ANHANG";#N/A,#N/A,FALSE,"FB-FORM";#N/A,#N/A,FALSE,"FB-ANTRAG"}</definedName>
    <definedName name="xxxxxxx" hidden="1">{#N/A,#N/A,FALSE,"BILANZ";#N/A,#N/A,FALSE,"GUV";#N/A,#N/A,FALSE,"ANLAGEN";#N/A,#N/A,FALSE,"ANHANG";#N/A,#N/A,FALSE,"FB-FORM";#N/A,#N/A,FALSE,"FB-ANTRAG"}</definedName>
    <definedName name="xxxxxxxxxxxx" localSheetId="13" hidden="1">{#N/A,#N/A,FALSE,"BILANZ";#N/A,#N/A,FALSE,"GUV";#N/A,#N/A,FALSE,"ANLAGEN";#N/A,#N/A,FALSE,"ANHANG"}</definedName>
    <definedName name="xxxxxxxxxxxx" hidden="1">{#N/A,#N/A,FALSE,"BILANZ";#N/A,#N/A,FALSE,"GUV";#N/A,#N/A,FALSE,"ANLAGEN";#N/A,#N/A,FALSE,"ANHANG"}</definedName>
    <definedName name="xxxxxxxxxxxxxx" localSheetId="13" hidden="1">{"fleisch",#N/A,FALSE,"WG HK";"food",#N/A,FALSE,"WG HK";"hartwaren",#N/A,FALSE,"WG HK";"weichwaren",#N/A,FALSE,"WG HK"}</definedName>
    <definedName name="xxxxxxxxxxxxxx" hidden="1">{"fleisch",#N/A,FALSE,"WG HK";"food",#N/A,FALSE,"WG HK";"hartwaren",#N/A,FALSE,"WG HK";"weichwaren",#N/A,FALSE,"WG HK"}</definedName>
    <definedName name="xy" hidden="1">#REF!</definedName>
    <definedName name="xyz" localSheetId="13" hidden="1">{#N/A,#N/A,FALSE,"COP CONS SK";#N/A,#N/A,FALSE,"COP CONS RG";#N/A,#N/A,FALSE,"COP CONS SK BC";#N/A,#N/A,FALSE,"COP CONS RG BC";#N/A,#N/A,FALSE,"ALLIANCE SK";#N/A,#N/A,FALSE,"ALLIANCE RG";#N/A,#N/A,FALSE,"CPC SK";#N/A,#N/A,FALSE,"CPC RG"}</definedName>
    <definedName name="xyz" hidden="1">{#N/A,#N/A,FALSE,"COP CONS SK";#N/A,#N/A,FALSE,"COP CONS RG";#N/A,#N/A,FALSE,"COP CONS SK BC";#N/A,#N/A,FALSE,"COP CONS RG BC";#N/A,#N/A,FALSE,"ALLIANCE SK";#N/A,#N/A,FALSE,"ALLIANCE RG";#N/A,#N/A,FALSE,"CPC SK";#N/A,#N/A,FALSE,"CPC RG"}</definedName>
    <definedName name="y" localSheetId="13" hidden="1">{"Hw_All",#N/A,FALSE,"Hollywood FF";"HwFF_Tech",#N/A,FALSE,"Hollywood FF";"HwFF_PerMille",#N/A,FALSE,"Hollywood FF";"HwFF_Pricing",#N/A,FALSE,"Hollywood FF"}</definedName>
    <definedName name="y" hidden="1">{"Hw_All",#N/A,FALSE,"Hollywood FF";"HwFF_Tech",#N/A,FALSE,"Hollywood FF";"HwFF_PerMille",#N/A,FALSE,"Hollywood FF";"HwFF_Pricing",#N/A,FALSE,"Hollywood FF"}</definedName>
    <definedName name="YUTYUTIIYIYUIIUIU" localSheetId="13" hidden="1">{"Inter_Business_Direct_Alloc (XNV)",#N/A,FALSE,"XNV";"Inter_Business_Indirect_Alloc (XNV)",#N/A,FALSE,"XNV";"Corporate_Services (XNV)",#N/A,FALSE,"XNV"}</definedName>
    <definedName name="YUTYUTIIYIYUIIUIU" hidden="1">{"Inter_Business_Direct_Alloc (XNV)",#N/A,FALSE,"XNV";"Inter_Business_Indirect_Alloc (XNV)",#N/A,FALSE,"XNV";"Corporate_Services (XNV)",#N/A,FALSE,"XNV"}</definedName>
    <definedName name="yy" hidden="1">#REF!</definedName>
    <definedName name="yyyyyyyyyyyyyyy"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yyyyyyyyyyyyyyy"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yyyyyyyyyyyyyyyyyyyyyyyyyyyyyyyyyyyyyyy" hidden="1">#REF!</definedName>
    <definedName name="z" localSheetId="13" hidden="1">{"K100_All",#N/A,FALSE,"Kent 100`s";"K100_Tech",#N/A,FALSE,"Kent 100`s";"K100_Pricing",#N/A,FALSE,"Kent 100`s";"K100_PerMille",#N/A,FALSE,"Kent 100`s"}</definedName>
    <definedName name="z" hidden="1">{"K100_All",#N/A,FALSE,"Kent 100`s";"K100_Tech",#N/A,FALSE,"Kent 100`s";"K100_Pricing",#N/A,FALSE,"Kent 100`s";"K100_PerMille",#N/A,FALSE,"Kent 100`s"}</definedName>
    <definedName name="Z_09A675D7_23C2_4A02_B4C1_56B02CE79286_.wvu.PrintArea" hidden="1">#REF!</definedName>
    <definedName name="Z_1C3AD0CD_BF0C_4C4E_9071_158A2F5215E2_.wvu.Rows" hidden="1">#REF!,#REF!,#REF!</definedName>
    <definedName name="Z_2DE5EA60_7A3A_11D2_AE76_0080C7A84E90_.wvu.Cols" hidden="1">#REF!</definedName>
    <definedName name="Z_2DE5EA60_7A3A_11D2_AE76_0080C7A84E90_.wvu.PrintArea" hidden="1">#REF!</definedName>
    <definedName name="Z_2DE5EA60_7A3A_11D2_AE76_0080C7A84E90_.wvu.Rows" hidden="1">#REF!</definedName>
    <definedName name="Z_380BFD50_D572_44CC_B514_4915DCF8621A_.wvu.Cols" hidden="1">#REF!</definedName>
    <definedName name="Z_380BFD50_D572_44CC_B514_4915DCF8621A_.wvu.PrintArea" hidden="1">#REF!</definedName>
    <definedName name="Z_380BFD50_D572_44CC_B514_4915DCF8621A_.wvu.PrintTitles" hidden="1">#REF!,#REF!</definedName>
    <definedName name="Z_4F7FD5E1_AFE0_11D4_AB84_00C04F9A6C2B_.wvu.Cols" hidden="1">#REF!,#REF!</definedName>
    <definedName name="Z_4F7FD5E1_AFE0_11D4_AB84_00C04F9A6C2B_.wvu.Rows" hidden="1">#REF!,#REF!</definedName>
    <definedName name="Z_4F7FD5E2_AFE0_11D4_AB84_00C04F9A6C2B_.wvu.Rows" hidden="1">#REF!,#REF!</definedName>
    <definedName name="Z_64D31C84_C79B_4843_86BD_E24EF25E3F67_.wvu.Cols" hidden="1">#REF!</definedName>
    <definedName name="Z_64D31C84_C79B_4843_86BD_E24EF25E3F67_.wvu.PrintArea" hidden="1">#REF!</definedName>
    <definedName name="Z_64D31C84_C79B_4843_86BD_E24EF25E3F67_.wvu.PrintTitles" hidden="1">#REF!,#REF!</definedName>
    <definedName name="Z_87FB2E04_DA3E_11D4_84BF_00C04F322CF3_.wvu.Cols" hidden="1">#REF!</definedName>
    <definedName name="Z_87FB2E05_DA3E_11D4_84BF_00C04F322CF3_.wvu.Cols" hidden="1">#REF!</definedName>
    <definedName name="Z_9A428CE1_B4D9_11D0_A8AA_0000C071AEE7_.wvu.Cols" hidden="1">#REF!,#REF!</definedName>
    <definedName name="Z_9A428CE1_B4D9_11D0_A8AA_0000C071AEE7_.wvu.PrintArea" hidden="1">#REF!</definedName>
    <definedName name="Z_9A428CE1_B4D9_11D0_A8AA_0000C071AEE7_.wvu.Rows" hidden="1">#REF!,#REF!,#REF!,#REF!,#REF!,#REF!,#REF!,#REF!</definedName>
    <definedName name="Z_9CDC4021_B996_11D4_AB84_00C04F9A6C2B_.wvu.Cols" hidden="1">#REF!,#REF!</definedName>
    <definedName name="Z_9CDC4021_B996_11D4_AB84_00C04F9A6C2B_.wvu.Rows" hidden="1">#REF!,#REF!</definedName>
    <definedName name="Z_9F4E9141_41FC_4B2C_AC1F_EC647474A564_.wvu.PrintArea" hidden="1">#REF!</definedName>
    <definedName name="Z_9F4E9141_41FC_4B2C_AC1F_EC647474A564_.wvu.Rows" hidden="1">#REF!</definedName>
    <definedName name="Z_A9FF1EAD_E7B8_4A8D_9232_4283389FA5DC_.wvu.Cols" hidden="1">#REF!</definedName>
    <definedName name="Z_A9FF1EAD_E7B8_4A8D_9232_4283389FA5DC_.wvu.PrintArea" hidden="1">#REF!</definedName>
    <definedName name="Z_A9FF1EAD_E7B8_4A8D_9232_4283389FA5DC_.wvu.PrintTitles" hidden="1">#REF!</definedName>
    <definedName name="Z_B6EBA059_280B_4A6E_BA3E_AA849CF278A3_.wvu.PrintArea" hidden="1">#REF!</definedName>
    <definedName name="Z_B6EBA059_280B_4A6E_BA3E_AA849CF278A3_.wvu.Rows" hidden="1">#REF!</definedName>
    <definedName name="Z_BB04431D_A0F6_4E09_87E1_63C8285CCAE4_.wvu.Cols" hidden="1">#REF!,#REF!,#REF!</definedName>
    <definedName name="Z_BB04431D_A0F6_4E09_87E1_63C8285CCAE4_.wvu.FilterData" hidden="1">#REF!</definedName>
    <definedName name="Z_BB04431D_A0F6_4E09_87E1_63C8285CCAE4_.wvu.PrintArea" hidden="1">#REF!</definedName>
    <definedName name="Z_BB04431D_A0F6_4E09_87E1_63C8285CCAE4_.wvu.PrintTitles" hidden="1">#REF!</definedName>
    <definedName name="Z_BD8D8ABD_4F6F_4D66_AFAC_5A7FB5BB2C61_.wvu.Cols" hidden="1">#REF!,#REF!</definedName>
    <definedName name="Z_BD8D8ABD_4F6F_4D66_AFAC_5A7FB5BB2C61_.wvu.PrintTitles" hidden="1">#REF!,#REF!</definedName>
    <definedName name="Z_BD8D8ABD_4F6F_4D66_AFAC_5A7FB5BB2C61_.wvu.Rows" hidden="1">#REF!</definedName>
    <definedName name="Z_C5284642_BACD_11D4_AB84_00C04F9A6C2B_.wvu.Cols" hidden="1">#REF!,#REF!</definedName>
    <definedName name="Z_C55956C1_7940_11D2_893F_00C04FC53645_.wvu.PrintTitles" hidden="1">#REF!</definedName>
    <definedName name="Z_C55956C1_7940_11D2_893F_00C04FC53645_.wvu.Rows" hidden="1">#REF!,#REF!,#REF!,#REF!,#REF!</definedName>
    <definedName name="Z_CA0461C3_C18D_11D2_8D68_00C04F9DFD82_.wvu.Cols" hidden="1">#REF!,#REF!,#REF!</definedName>
    <definedName name="Z_CA0461C3_C18D_11D2_8D68_00C04F9DFD82_.wvu.Rows" hidden="1">#REF!,#REF!,#REF!,#REF!,#REF!</definedName>
    <definedName name="Z_CA96B2A2_B96B_11D4_AB84_00C04F9A6C2B_.wvu.Cols" hidden="1">#REF!,#REF!</definedName>
    <definedName name="Z_CA96B2A2_B96B_11D4_AB84_00C04F9A6C2B_.wvu.Rows" hidden="1">#REF!,#REF!</definedName>
    <definedName name="Z_D1F2B56D_1E58_4BCA_92CD_48826E79E65F_.wvu.Cols" hidden="1">#REF!,#REF!</definedName>
    <definedName name="Z_DA5F402B_2A84_4289_95CE_59ACA6B96042_.wvu.Cols" hidden="1">#REF!,#REF!</definedName>
    <definedName name="Z_E3DB78BC_F847_4E0A_8AF3_61B1B9D963F4_.wvu.Cols" hidden="1">#REF!</definedName>
    <definedName name="Z_E3DB78BC_F847_4E0A_8AF3_61B1B9D963F4_.wvu.PrintArea" hidden="1">#REF!</definedName>
    <definedName name="Z_E3DB78BC_F847_4E0A_8AF3_61B1B9D963F4_.wvu.PrintTitles" hidden="1">#REF!</definedName>
    <definedName name="Z_E796ED81_7948_11D2_B83F_00C04FC56A76_.wvu.PrintArea" hidden="1">#REF!</definedName>
    <definedName name="Z_E796ED81_7948_11D2_B83F_00C04FC56A76_.wvu.Rows" hidden="1">#REF!,#REF!,#REF!,#REF!,#REF!,#REF!,#REF!,#REF!,#REF!,#REF!,#REF!</definedName>
    <definedName name="Z_F4C9D32F_9E20_472B_AA8D_8074F348BB5A_.wvu.Rows" hidden="1">#REF!,#REF!,#REF!,#REF!,#REF!,#REF!,#REF!,#REF!,#REF!,#REF!,#REF!,#REF!,#REF!,#REF!,#REF!,#REF!,#REF!,#REF!,#REF!,#REF!</definedName>
    <definedName name="za" hidden="1">#REF!</definedName>
    <definedName name="zb" hidden="1">#REF!</definedName>
    <definedName name="zc" hidden="1">#REF!</definedName>
    <definedName name="zd" hidden="1">#REF!</definedName>
    <definedName name="zg" hidden="1">#REF!</definedName>
    <definedName name="zhzuzsx" localSheetId="13" hidden="1">{#N/A,#N/A,FALSE,"Completion of MBudget"}</definedName>
    <definedName name="zhzuzsx" hidden="1">{#N/A,#N/A,FALSE,"Completion of MBudget"}</definedName>
    <definedName name="zj" hidden="1">#REF!</definedName>
    <definedName name="zozi" localSheetId="13"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zozi"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zsolt" localSheetId="13"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zsolt"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zxcv" localSheetId="13" hidden="1">{#N/A,#N/A,TRUE,"Fields";#N/A,#N/A,TRUE,"Sens"}</definedName>
    <definedName name="zxcv" hidden="1">{#N/A,#N/A,TRUE,"Fields";#N/A,#N/A,TRUE,"Sens"}</definedName>
    <definedName name="zzz" localSheetId="13" hidden="1">{#N/A,#N/A,FALSE,"Completion of MBudget"}</definedName>
    <definedName name="zzz" hidden="1">{#N/A,#N/A,FALSE,"Completion of MBudget"}</definedName>
    <definedName name="zzzz" localSheetId="13" hidden="1">{#N/A,#N/A,FALSE,"Completion of MBudget"}</definedName>
    <definedName name="zzzz" hidden="1">{#N/A,#N/A,FALSE,"Completion of MBudget"}</definedName>
    <definedName name="zzzzz" localSheetId="13" hidden="1">{"Red",#N/A,FALSE,"Tot Europe"}</definedName>
    <definedName name="zzzzz" hidden="1">{"Red",#N/A,FALSE,"Tot Europe"}</definedName>
    <definedName name="zzzzzzzzzzzzzzz" localSheetId="13" hidden="1">{"AS",#N/A,FALSE,"Dec_BS";"LIAB",#N/A,FALSE,"Dec_BS"}</definedName>
    <definedName name="zzzzzzzzzzzzzzz" hidden="1">{"AS",#N/A,FALSE,"Dec_BS";"LIAB",#N/A,FALSE,"Dec_BS"}</definedName>
    <definedName name="аа"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а"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аа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аа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аа2"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ааа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ааа3"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ааа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ааа4"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аа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аа5"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аа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аа7" localSheetId="13"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ааа7"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ааааа" localSheetId="13"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ааааа"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аипар"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ипар"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н" localSheetId="13" hidden="1">{#N/A,#N/A,FALSE,"1996";#N/A,#N/A,FALSE,"1995";#N/A,#N/A,FALSE,"1994"}</definedName>
    <definedName name="ан" hidden="1">{#N/A,#N/A,FALSE,"1996";#N/A,#N/A,FALSE,"1995";#N/A,#N/A,FALSE,"1994"}</definedName>
    <definedName name="АХР" localSheetId="13" hidden="1">{#N/A,#N/A,TRUE,"Titul";#N/A,#N/A,TRUE,"Incom Statement";#N/A,#N/A,TRUE,"Working Capital";#N/A,#N/A,TRUE,"Capital Investment &amp; Payments";#N/A,#N/A,TRUE,"Financing";#N/A,#N/A,TRUE,"Cash Flow";#N/A,#N/A,TRUE,"Free Cash Flow";#N/A,#N/A,TRUE,"Net Present Value";#N/A,#N/A,TRUE,"Internal Rate of Return";#N/A,#N/A,TRUE,"Last-page"}</definedName>
    <definedName name="АХР" hidden="1">{#N/A,#N/A,TRUE,"Titul";#N/A,#N/A,TRUE,"Incom Statement";#N/A,#N/A,TRUE,"Working Capital";#N/A,#N/A,TRUE,"Capital Investment &amp; Payments";#N/A,#N/A,TRUE,"Financing";#N/A,#N/A,TRUE,"Cash Flow";#N/A,#N/A,TRUE,"Free Cash Flow";#N/A,#N/A,TRUE,"Net Present Value";#N/A,#N/A,TRUE,"Internal Rate of Return";#N/A,#N/A,TRUE,"Last-page"}</definedName>
    <definedName name="бюджет"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бюджет"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вапвп"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вапвп"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вв" localSheetId="13" hidden="1">Main.SAPF4Help()</definedName>
    <definedName name="вв" hidden="1">Main.SAPF4Help()</definedName>
    <definedName name="вспом" localSheetId="13" hidden="1">#REF!</definedName>
    <definedName name="вспом" hidden="1">#REF!</definedName>
    <definedName name="выручка"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выручка"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г"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г"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геолпар" hidden="1">#REF!</definedName>
    <definedName name="дд" localSheetId="13" hidden="1">{#N/A,#N/A,TRUE,"Fields";#N/A,#N/A,TRUE,"Sens"}</definedName>
    <definedName name="дд" hidden="1">{#N/A,#N/A,TRUE,"Fields";#N/A,#N/A,TRUE,"Sens"}</definedName>
    <definedName name="декабрь"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декабрь"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жж"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жж"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кеу2" hidden="1">#REF!</definedName>
    <definedName name="кк" localSheetId="13" hidden="1">{#N/A,#N/A,FALSE,"Titul";#N/A,#N/A,FALSE,"Headline &amp; Instruction";#N/A,#N/A,FALSE,"Assumptions";#N/A,#N/A,FALSE,"Capex.xls";#N/A,#N/A,FALSE,"Production Model";#N/A,#N/A,FALSE,"Revenues";#N/A,#N/A,FALSE,"Direct Indirect Costs";#N/A,#N/A,FALSE,"Salaries";#N/A,#N/A,FALSE,"Operatinng Expnses";#N/A,#N/A,FALSE,"Other Taxes and Reserves";#N/A,#N/A,FALSE,"Cost of Productions";#N/A,#N/A,FALSE,"Income Statment"}</definedName>
    <definedName name="кк" hidden="1">{#N/A,#N/A,FALSE,"Titul";#N/A,#N/A,FALSE,"Headline &amp; Instruction";#N/A,#N/A,FALSE,"Assumptions";#N/A,#N/A,FALSE,"Capex.xls";#N/A,#N/A,FALSE,"Production Model";#N/A,#N/A,FALSE,"Revenues";#N/A,#N/A,FALSE,"Direct Indirect Costs";#N/A,#N/A,FALSE,"Salaries";#N/A,#N/A,FALSE,"Operatinng Expnses";#N/A,#N/A,FALSE,"Other Taxes and Reserves";#N/A,#N/A,FALSE,"Cost of Productions";#N/A,#N/A,FALSE,"Income Statment"}</definedName>
    <definedName name="кр"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кр"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лд" localSheetId="13" hidden="1">{#N/A,#N/A,FALSE,"Titul";#N/A,#N/A,FALSE,"Repayment schedule";#N/A,#N/A,FALSE,"Credit financing";#N/A,#N/A,FALSE,"Incom Statement";#N/A,#N/A,FALSE,"Working Capital [10]";#N/A,#N/A,FALSE,"Working Capital";#N/A,#N/A,FALSE,"Capital Investment &amp; Payments";#N/A,#N/A,FALSE,"Financing";#N/A,#N/A,FALSE,"Cash Flow";#N/A,#N/A,FALSE,"Free Cash Flow";#N/A,#N/A,FALSE,"Net Present Value";#N/A,#N/A,FALSE,"Internal Rate of Return";#N/A,#N/A,FALSE,"Balance";#N/A,#N/A,FALSE,"S &amp; L";#N/A,#N/A,FALSE,"Resume";#N/A,#N/A,FALSE,"Last-page"}</definedName>
    <definedName name="лд" hidden="1">{#N/A,#N/A,FALSE,"Titul";#N/A,#N/A,FALSE,"Repayment schedule";#N/A,#N/A,FALSE,"Credit financing";#N/A,#N/A,FALSE,"Incom Statement";#N/A,#N/A,FALSE,"Working Capital [10]";#N/A,#N/A,FALSE,"Working Capital";#N/A,#N/A,FALSE,"Capital Investment &amp; Payments";#N/A,#N/A,FALSE,"Financing";#N/A,#N/A,FALSE,"Cash Flow";#N/A,#N/A,FALSE,"Free Cash Flow";#N/A,#N/A,FALSE,"Net Present Value";#N/A,#N/A,FALSE,"Internal Rate of Return";#N/A,#N/A,FALSE,"Balance";#N/A,#N/A,FALSE,"S &amp; L";#N/A,#N/A,FALSE,"Resume";#N/A,#N/A,FALSE,"Last-page"}</definedName>
    <definedName name="лист3" localSheetId="13" hidden="1">{#N/A,#N/A,TRUE,"Titul";#N/A,#N/A,TRUE,"Incom Statement";#N/A,#N/A,TRUE,"Working Capital";#N/A,#N/A,TRUE,"Capital Investment &amp; Payments";#N/A,#N/A,TRUE,"Financing";#N/A,#N/A,TRUE,"Cash Flow";#N/A,#N/A,TRUE,"Free Cash Flow";#N/A,#N/A,TRUE,"Net Present Value";#N/A,#N/A,TRUE,"Internal Rate of Return";#N/A,#N/A,TRUE,"Last-page"}</definedName>
    <definedName name="лист3" hidden="1">{#N/A,#N/A,TRUE,"Titul";#N/A,#N/A,TRUE,"Incom Statement";#N/A,#N/A,TRUE,"Working Capital";#N/A,#N/A,TRUE,"Capital Investment &amp; Payments";#N/A,#N/A,TRUE,"Financing";#N/A,#N/A,TRUE,"Cash Flow";#N/A,#N/A,TRUE,"Free Cash Flow";#N/A,#N/A,TRUE,"Net Present Value";#N/A,#N/A,TRUE,"Internal Rate of Return";#N/A,#N/A,TRUE,"Last-page"}</definedName>
    <definedName name="лист89" localSheetId="13" hidden="1">{#N/A,#N/A,FALSE,"Virgin Flightdeck"}</definedName>
    <definedName name="лист89" hidden="1">{#N/A,#N/A,FALSE,"Virgin Flightdeck"}</definedName>
    <definedName name="лл" localSheetId="13" hidden="1">{#N/A,#N/A,FALSE,"Titul-List";#N/A,#N/A,FALSE,"Headline &amp; Instruction";#N/A,#N/A,FALSE,"Assumptions";#N/A,#N/A,FALSE,"Capex.xls";#N/A,#N/A,FALSE,"Production Model";#N/A,#N/A,FALSE,"Cost of Productions";#N/A,#N/A,FALSE,"Income Statment"}</definedName>
    <definedName name="лл" hidden="1">{#N/A,#N/A,FALSE,"Titul-List";#N/A,#N/A,FALSE,"Headline &amp; Instruction";#N/A,#N/A,FALSE,"Assumptions";#N/A,#N/A,FALSE,"Capex.xls";#N/A,#N/A,FALSE,"Production Model";#N/A,#N/A,FALSE,"Cost of Productions";#N/A,#N/A,FALSE,"Income Statment"}</definedName>
    <definedName name="лолрр" localSheetId="13"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лолрр"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май"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май"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нам" localSheetId="13" hidden="1">{#N/A,#N/A,FALSE,"Virgin Flightdeck"}</definedName>
    <definedName name="нам" hidden="1">{#N/A,#N/A,FALSE,"Virgin Flightdeck"}</definedName>
    <definedName name="нам2" localSheetId="13" hidden="1">{#N/A,#N/A,FALSE,"Virgin Flightdeck"}</definedName>
    <definedName name="нам2" hidden="1">{#N/A,#N/A,FALSE,"Virgin Flightdeck"}</definedName>
    <definedName name="ожид."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ожид."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ол" localSheetId="13" hidden="1">{#N/A,#N/A,FALSE,"Titul";#N/A,#N/A,FALSE,"Headline &amp; Instruction";#N/A,#N/A,FALSE,"Assumptions";#N/A,#N/A,FALSE,"Capex.xls";#N/A,#N/A,FALSE,"Production Model";#N/A,#N/A,FALSE,"Revenues";#N/A,#N/A,FALSE,"Direct Indirect Costs";#N/A,#N/A,FALSE,"Salaries";#N/A,#N/A,FALSE,"Operatinng Expnses";#N/A,#N/A,FALSE,"Other Taxes and Reserves";#N/A,#N/A,FALSE,"Cost of Productions";#N/A,#N/A,FALSE,"Income Statment"}</definedName>
    <definedName name="ол" hidden="1">{#N/A,#N/A,FALSE,"Titul";#N/A,#N/A,FALSE,"Headline &amp; Instruction";#N/A,#N/A,FALSE,"Assumptions";#N/A,#N/A,FALSE,"Capex.xls";#N/A,#N/A,FALSE,"Production Model";#N/A,#N/A,FALSE,"Revenues";#N/A,#N/A,FALSE,"Direct Indirect Costs";#N/A,#N/A,FALSE,"Salaries";#N/A,#N/A,FALSE,"Operatinng Expnses";#N/A,#N/A,FALSE,"Other Taxes and Reserves";#N/A,#N/A,FALSE,"Cost of Productions";#N/A,#N/A,FALSE,"Income Statment"}</definedName>
    <definedName name="пкг"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пкг"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попроп"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попроп"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ппп"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ппп"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прил" localSheetId="13" hidden="1">{"Meas",#N/A,FALSE,"Tot Europe"}</definedName>
    <definedName name="прил" hidden="1">{"Meas",#N/A,FALSE,"Tot Europe"}</definedName>
    <definedName name="ПШ3.1" hidden="1">#REF!</definedName>
    <definedName name="р"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р"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ра"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ра"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рапрапр"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рапрапр"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ро" localSheetId="13" hidden="1">{#N/A,#N/A,TRUE,"Fields";#N/A,#N/A,TRUE,"Sens"}</definedName>
    <definedName name="ро" hidden="1">{#N/A,#N/A,TRUE,"Fields";#N/A,#N/A,TRUE,"Sens"}</definedName>
    <definedName name="рпара"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рпара"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ррр" localSheetId="13" hidden="1">{#N/A,#N/A,FALSE,"HMF";#N/A,#N/A,FALSE,"FACIL";#N/A,#N/A,FALSE,"HMFINANCE";#N/A,#N/A,FALSE,"HMEUROPE";#N/A,#N/A,FALSE,"HHAB CONSO";#N/A,#N/A,FALSE,"PAB";#N/A,#N/A,FALSE,"MMC";#N/A,#N/A,FALSE,"THAI";#N/A,#N/A,FALSE,"SINPA";#N/A,#N/A,FALSE,"POLAND"}</definedName>
    <definedName name="ррр" hidden="1">{#N/A,#N/A,FALSE,"HMF";#N/A,#N/A,FALSE,"FACIL";#N/A,#N/A,FALSE,"HMFINANCE";#N/A,#N/A,FALSE,"HMEUROPE";#N/A,#N/A,FALSE,"HHAB CONSO";#N/A,#N/A,FALSE,"PAB";#N/A,#N/A,FALSE,"MMC";#N/A,#N/A,FALSE,"THAI";#N/A,#N/A,FALSE,"SINPA";#N/A,#N/A,FALSE,"POLAND"}</definedName>
    <definedName name="св" localSheetId="13" hidden="1">{#N/A,#N/A,FALSE,"HMF";#N/A,#N/A,FALSE,"FACIL";#N/A,#N/A,FALSE,"HMFINANCE";#N/A,#N/A,FALSE,"HMEUROPE";#N/A,#N/A,FALSE,"HHAB CONSO";#N/A,#N/A,FALSE,"PAB";#N/A,#N/A,FALSE,"MMC";#N/A,#N/A,FALSE,"THAI";#N/A,#N/A,FALSE,"SINPA";#N/A,#N/A,FALSE,"POLAND"}</definedName>
    <definedName name="св" hidden="1">{#N/A,#N/A,FALSE,"HMF";#N/A,#N/A,FALSE,"FACIL";#N/A,#N/A,FALSE,"HMFINANCE";#N/A,#N/A,FALSE,"HMEUROPE";#N/A,#N/A,FALSE,"HHAB CONSO";#N/A,#N/A,FALSE,"PAB";#N/A,#N/A,FALSE,"MMC";#N/A,#N/A,FALSE,"THAI";#N/A,#N/A,FALSE,"SINPA";#N/A,#N/A,FALSE,"POLAND"}</definedName>
    <definedName name="т" localSheetId="13" hidden="1">{#N/A,#N/A,FALSE,"HMF";#N/A,#N/A,FALSE,"FACIL";#N/A,#N/A,FALSE,"HMFINANCE";#N/A,#N/A,FALSE,"HMEUROPE";#N/A,#N/A,FALSE,"HHAB CONSO";#N/A,#N/A,FALSE,"PAB";#N/A,#N/A,FALSE,"MMC";#N/A,#N/A,FALSE,"THAI";#N/A,#N/A,FALSE,"SINPA";#N/A,#N/A,FALSE,"POLAND"}</definedName>
    <definedName name="т" hidden="1">{#N/A,#N/A,FALSE,"HMF";#N/A,#N/A,FALSE,"FACIL";#N/A,#N/A,FALSE,"HMFINANCE";#N/A,#N/A,FALSE,"HMEUROPE";#N/A,#N/A,FALSE,"HHAB CONSO";#N/A,#N/A,FALSE,"PAB";#N/A,#N/A,FALSE,"MMC";#N/A,#N/A,FALSE,"THAI";#N/A,#N/A,FALSE,"SINPA";#N/A,#N/A,FALSE,"POLAND"}</definedName>
    <definedName name="т.5.2" hidden="1">#REF!</definedName>
    <definedName name="укеуаы"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укеуаы"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упр.разр."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упр.разр."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уууу" localSheetId="13" hidden="1">{#N/A,#N/A,FALSE,"Titul";#N/A,#N/A,FALSE,"Headline &amp; Instruction";#N/A,#N/A,FALSE,"Assumptions";#N/A,#N/A,FALSE,"Capex.xls";#N/A,#N/A,FALSE,"Production Model";#N/A,#N/A,FALSE,"Revenues";#N/A,#N/A,FALSE,"Direct Indirect Costs";#N/A,#N/A,FALSE,"Salaries";#N/A,#N/A,FALSE,"Operatinng Expnses";#N/A,#N/A,FALSE,"Other Taxes and Reserves";#N/A,#N/A,FALSE,"Cost of Productions";#N/A,#N/A,FALSE,"Income Statment"}</definedName>
    <definedName name="уууу" hidden="1">{#N/A,#N/A,FALSE,"Titul";#N/A,#N/A,FALSE,"Headline &amp; Instruction";#N/A,#N/A,FALSE,"Assumptions";#N/A,#N/A,FALSE,"Capex.xls";#N/A,#N/A,FALSE,"Production Model";#N/A,#N/A,FALSE,"Revenues";#N/A,#N/A,FALSE,"Direct Indirect Costs";#N/A,#N/A,FALSE,"Salaries";#N/A,#N/A,FALSE,"Operatinng Expnses";#N/A,#N/A,FALSE,"Other Taxes and Reserves";#N/A,#N/A,FALSE,"Cost of Productions";#N/A,#N/A,FALSE,"Income Statment"}</definedName>
    <definedName name="ф"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ф"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Ф1523" localSheetId="13" hidden="1">{#N/A,#N/A,FALSE,"HMF";#N/A,#N/A,FALSE,"FACIL";#N/A,#N/A,FALSE,"HMFINANCE";#N/A,#N/A,FALSE,"HMEUROPE";#N/A,#N/A,FALSE,"HHAB CONSO";#N/A,#N/A,FALSE,"PAB";#N/A,#N/A,FALSE,"MMC";#N/A,#N/A,FALSE,"THAI";#N/A,#N/A,FALSE,"SINPA";#N/A,#N/A,FALSE,"POLAND"}</definedName>
    <definedName name="Ф1523" hidden="1">{#N/A,#N/A,FALSE,"HMF";#N/A,#N/A,FALSE,"FACIL";#N/A,#N/A,FALSE,"HMFINANCE";#N/A,#N/A,FALSE,"HMEUROPE";#N/A,#N/A,FALSE,"HHAB CONSO";#N/A,#N/A,FALSE,"PAB";#N/A,#N/A,FALSE,"MMC";#N/A,#N/A,FALSE,"THAI";#N/A,#N/A,FALSE,"SINPA";#N/A,#N/A,FALSE,"POLAND"}</definedName>
    <definedName name="фак"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фак"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факт"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факт"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фарваров"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фарваров"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фф" localSheetId="13" hidden="1">{#N/A,#N/A,TRUE,"Titul";#N/A,#N/A,TRUE,"Incom Statement";#N/A,#N/A,TRUE,"Working Capital";#N/A,#N/A,TRUE,"Capital Investment &amp; Payments";#N/A,#N/A,TRUE,"Financing";#N/A,#N/A,TRUE,"Cash Flow";#N/A,#N/A,TRUE,"Free Cash Flow";#N/A,#N/A,TRUE,"Net Present Value";#N/A,#N/A,TRUE,"Internal Rate of Return";#N/A,#N/A,TRUE,"Last-page"}</definedName>
    <definedName name="фф" hidden="1">{#N/A,#N/A,TRUE,"Titul";#N/A,#N/A,TRUE,"Incom Statement";#N/A,#N/A,TRUE,"Working Capital";#N/A,#N/A,TRUE,"Capital Investment &amp; Payments";#N/A,#N/A,TRUE,"Financing";#N/A,#N/A,TRUE,"Cash Flow";#N/A,#N/A,TRUE,"Free Cash Flow";#N/A,#N/A,TRUE,"Net Present Value";#N/A,#N/A,TRUE,"Internal Rate of Return";#N/A,#N/A,TRUE,"Last-page"}</definedName>
    <definedName name="фффф"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фффф"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ц" localSheetId="13" hidden="1">{#N/A,#N/A,FALSE,"HMF";#N/A,#N/A,FALSE,"FACIL";#N/A,#N/A,FALSE,"HMFINANCE";#N/A,#N/A,FALSE,"HMEUROPE";#N/A,#N/A,FALSE,"HHAB CONSO";#N/A,#N/A,FALSE,"PAB";#N/A,#N/A,FALSE,"MMC";#N/A,#N/A,FALSE,"THAI";#N/A,#N/A,FALSE,"SINPA";#N/A,#N/A,FALSE,"POLAND"}</definedName>
    <definedName name="ц" hidden="1">{#N/A,#N/A,FALSE,"HMF";#N/A,#N/A,FALSE,"FACIL";#N/A,#N/A,FALSE,"HMFINANCE";#N/A,#N/A,FALSE,"HMEUROPE";#N/A,#N/A,FALSE,"HHAB CONSO";#N/A,#N/A,FALSE,"PAB";#N/A,#N/A,FALSE,"MMC";#N/A,#N/A,FALSE,"THAI";#N/A,#N/A,FALSE,"SINPA";#N/A,#N/A,FALSE,"POLAND"}</definedName>
    <definedName name="ЦФО"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ЦФО"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цц" localSheetId="13" hidden="1">{#N/A,#N/A,TRUE,"Fields";#N/A,#N/A,TRUE,"Sens"}</definedName>
    <definedName name="цц" hidden="1">{#N/A,#N/A,TRUE,"Fields";#N/A,#N/A,TRUE,"Sens"}</definedName>
    <definedName name="ццу" localSheetId="13" hidden="1">{#N/A,#N/A,FALSE,"HMF";#N/A,#N/A,FALSE,"FACIL";#N/A,#N/A,FALSE,"HMFINANCE";#N/A,#N/A,FALSE,"HMEUROPE";#N/A,#N/A,FALSE,"HHAB CONSO";#N/A,#N/A,FALSE,"PAB";#N/A,#N/A,FALSE,"MMC";#N/A,#N/A,FALSE,"THAI";#N/A,#N/A,FALSE,"SINPA";#N/A,#N/A,FALSE,"POLAND"}</definedName>
    <definedName name="ццу" hidden="1">{#N/A,#N/A,FALSE,"HMF";#N/A,#N/A,FALSE,"FACIL";#N/A,#N/A,FALSE,"HMFINANCE";#N/A,#N/A,FALSE,"HMEUROPE";#N/A,#N/A,FALSE,"HHAB CONSO";#N/A,#N/A,FALSE,"PAB";#N/A,#N/A,FALSE,"MMC";#N/A,#N/A,FALSE,"THAI";#N/A,#N/A,FALSE,"SINPA";#N/A,#N/A,FALSE,"POLAND"}</definedName>
    <definedName name="ыфва" localSheetId="13" hidden="1">{#N/A,#N/A,TRUE,"Fields";#N/A,#N/A,TRUE,"Sens"}</definedName>
    <definedName name="ыфва" hidden="1">{#N/A,#N/A,TRUE,"Fields";#N/A,#N/A,TRUE,"Sens"}</definedName>
    <definedName name="э"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э"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ээ" localSheetId="13" hidden="1">{#VALUE!,#N/A,TRUE,0;#N/A,#N/A,TRUE,0}</definedName>
    <definedName name="ээ" hidden="1">{#VALUE!,#N/A,TRUE,0;#N/A,#N/A,TRUE,0}</definedName>
    <definedName name="янв"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янв"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январь"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январь"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33" i="4" l="1"/>
  <c r="F32" i="4"/>
  <c r="F13" i="4"/>
  <c r="B70" i="4"/>
  <c r="B71" i="4" s="1"/>
  <c r="B72" i="4" s="1"/>
  <c r="B73" i="4" s="1"/>
  <c r="B74" i="4" s="1"/>
  <c r="B75" i="4" s="1"/>
  <c r="B76" i="4" s="1"/>
  <c r="B77" i="4" s="1"/>
  <c r="B78" i="4" s="1"/>
  <c r="B79" i="4" s="1"/>
  <c r="B80" i="4" s="1"/>
  <c r="E58" i="4"/>
  <c r="P58" i="4" s="1"/>
  <c r="D58" i="4"/>
  <c r="O58" i="4" s="1"/>
  <c r="B65" i="4"/>
  <c r="B66" i="4" s="1"/>
  <c r="B67" i="4" s="1"/>
  <c r="C60" i="4"/>
  <c r="F60" i="4" s="1"/>
  <c r="F58" i="4"/>
  <c r="F57" i="4"/>
  <c r="P57" i="4" s="1"/>
  <c r="F56" i="4"/>
  <c r="F55" i="4"/>
  <c r="P55" i="4" s="1"/>
  <c r="F54" i="4"/>
  <c r="F53" i="4"/>
  <c r="P53" i="4" s="1"/>
  <c r="F52" i="4"/>
  <c r="F51" i="4"/>
  <c r="F50" i="4"/>
  <c r="F49" i="4"/>
  <c r="F48" i="4"/>
  <c r="F41" i="4"/>
  <c r="B42" i="4"/>
  <c r="B43" i="4" s="1"/>
  <c r="B44" i="4" s="1"/>
  <c r="B45" i="4" s="1"/>
  <c r="B46" i="4" s="1"/>
  <c r="B47" i="4" s="1"/>
  <c r="B48" i="4" s="1"/>
  <c r="B49" i="4" s="1"/>
  <c r="B50" i="4" s="1"/>
  <c r="B51" i="4" s="1"/>
  <c r="B52" i="4" s="1"/>
  <c r="B53" i="4" s="1"/>
  <c r="B54" i="4" s="1"/>
  <c r="B55" i="4" s="1"/>
  <c r="B56" i="4" s="1"/>
  <c r="B57" i="4" s="1"/>
  <c r="B58" i="4" s="1"/>
  <c r="B59" i="4" s="1"/>
  <c r="B60" i="4" s="1"/>
  <c r="B61" i="4" s="1"/>
  <c r="B62" i="4" s="1"/>
  <c r="F101" i="4"/>
  <c r="F100" i="4"/>
  <c r="F99" i="4"/>
  <c r="F98" i="4"/>
  <c r="F97" i="4"/>
  <c r="F96" i="4"/>
  <c r="F95" i="4"/>
  <c r="F94" i="4"/>
  <c r="F93" i="4"/>
  <c r="F92" i="4"/>
  <c r="F91" i="4"/>
  <c r="F90" i="4"/>
  <c r="F89" i="4"/>
  <c r="F88" i="4"/>
  <c r="F87" i="4"/>
  <c r="F86" i="4"/>
  <c r="F85" i="4"/>
  <c r="F84" i="4"/>
  <c r="F83" i="4"/>
  <c r="F82" i="4"/>
  <c r="F81" i="4"/>
  <c r="F80" i="4"/>
  <c r="F79" i="4"/>
  <c r="F78" i="4"/>
  <c r="F77" i="4"/>
  <c r="F76" i="4"/>
  <c r="F75" i="4"/>
  <c r="F74" i="4"/>
  <c r="F73" i="4"/>
  <c r="F72" i="4"/>
  <c r="F71" i="4"/>
  <c r="F70" i="4"/>
  <c r="F69" i="4"/>
  <c r="F68" i="4"/>
  <c r="F67" i="4"/>
  <c r="F66" i="4"/>
  <c r="F65" i="4"/>
  <c r="F64" i="4"/>
  <c r="F63" i="4"/>
  <c r="F59" i="4"/>
  <c r="F47" i="4"/>
  <c r="F46" i="4"/>
  <c r="F45" i="4"/>
  <c r="F44" i="4"/>
  <c r="F43" i="4"/>
  <c r="F42" i="4"/>
  <c r="F40" i="4"/>
  <c r="F39" i="4"/>
  <c r="F38" i="4"/>
  <c r="F37" i="4"/>
  <c r="F36" i="4"/>
  <c r="F35" i="4"/>
  <c r="F34" i="4"/>
  <c r="F31" i="4"/>
  <c r="F30" i="4"/>
  <c r="F29" i="4"/>
  <c r="F28" i="4"/>
  <c r="F27" i="4"/>
  <c r="F26" i="4"/>
  <c r="F25" i="4"/>
  <c r="F24" i="4"/>
  <c r="F23" i="4"/>
  <c r="F22" i="4"/>
  <c r="F21" i="4"/>
  <c r="F20" i="4"/>
  <c r="F19" i="4"/>
  <c r="F18" i="4"/>
  <c r="F17" i="4"/>
  <c r="F16" i="4"/>
  <c r="F15" i="4"/>
  <c r="F14" i="4"/>
  <c r="F12" i="4"/>
  <c r="N13" i="3"/>
  <c r="O13" i="3"/>
  <c r="N14" i="3"/>
  <c r="O14" i="3"/>
  <c r="N15" i="3"/>
  <c r="O15" i="3"/>
  <c r="N16" i="3"/>
  <c r="O16" i="3"/>
  <c r="N17" i="3"/>
  <c r="O17" i="3"/>
  <c r="N18" i="3"/>
  <c r="O18" i="3"/>
  <c r="N19" i="3"/>
  <c r="O19" i="3"/>
  <c r="N20" i="3"/>
  <c r="O20" i="3"/>
  <c r="N21" i="3"/>
  <c r="O21" i="3"/>
  <c r="N22" i="3"/>
  <c r="O22" i="3"/>
  <c r="N23" i="3"/>
  <c r="O23" i="3"/>
  <c r="N24" i="3"/>
  <c r="O24" i="3"/>
  <c r="N25" i="3"/>
  <c r="O25" i="3"/>
  <c r="N26" i="3"/>
  <c r="O26" i="3"/>
  <c r="N27" i="3"/>
  <c r="O27" i="3"/>
  <c r="N28" i="3"/>
  <c r="O28" i="3"/>
  <c r="N29" i="3"/>
  <c r="O29" i="3"/>
  <c r="N30" i="3"/>
  <c r="O30" i="3"/>
  <c r="N31" i="3"/>
  <c r="O31" i="3"/>
  <c r="N32" i="3"/>
  <c r="O32" i="3"/>
  <c r="N33" i="3"/>
  <c r="O33" i="3"/>
  <c r="N34" i="3"/>
  <c r="O34" i="3"/>
  <c r="N35" i="3"/>
  <c r="O35" i="3"/>
  <c r="N36" i="3"/>
  <c r="O36" i="3"/>
  <c r="N37" i="3"/>
  <c r="O37" i="3"/>
  <c r="N38" i="3"/>
  <c r="O38" i="3"/>
  <c r="N39" i="3"/>
  <c r="O39" i="3"/>
  <c r="N40" i="3"/>
  <c r="O40" i="3"/>
  <c r="N41" i="3"/>
  <c r="O41" i="3"/>
  <c r="N42" i="3"/>
  <c r="O42" i="3"/>
  <c r="N43" i="3"/>
  <c r="O43" i="3"/>
  <c r="N44" i="3"/>
  <c r="O44" i="3"/>
  <c r="N45" i="3"/>
  <c r="O45" i="3"/>
  <c r="N46" i="3"/>
  <c r="O46" i="3"/>
  <c r="N47" i="3"/>
  <c r="O47" i="3"/>
  <c r="N48" i="3"/>
  <c r="O48" i="3"/>
  <c r="N49" i="3"/>
  <c r="O49" i="3"/>
  <c r="N50" i="3"/>
  <c r="O50" i="3"/>
  <c r="N51" i="3"/>
  <c r="O51" i="3"/>
  <c r="N52" i="3"/>
  <c r="O52" i="3"/>
  <c r="N53" i="3"/>
  <c r="O53" i="3"/>
  <c r="N54" i="3"/>
  <c r="O54" i="3"/>
  <c r="N55" i="3"/>
  <c r="O55" i="3"/>
  <c r="N56" i="3"/>
  <c r="O56" i="3"/>
  <c r="N57" i="3"/>
  <c r="O57" i="3"/>
  <c r="N58" i="3"/>
  <c r="O58" i="3"/>
  <c r="N59" i="3"/>
  <c r="O59" i="3"/>
  <c r="N60" i="3"/>
  <c r="O60" i="3"/>
  <c r="N61" i="3"/>
  <c r="O61" i="3"/>
  <c r="N62" i="3"/>
  <c r="O62" i="3"/>
  <c r="N63" i="3"/>
  <c r="O63" i="3"/>
  <c r="N64" i="3"/>
  <c r="O64" i="3"/>
  <c r="N65" i="3"/>
  <c r="O65" i="3"/>
  <c r="O12" i="3"/>
  <c r="N12" i="3"/>
  <c r="O13" i="4"/>
  <c r="P13" i="4"/>
  <c r="O18" i="4"/>
  <c r="P18" i="4"/>
  <c r="O68" i="4"/>
  <c r="P68" i="4"/>
  <c r="O86" i="4"/>
  <c r="P86" i="4"/>
  <c r="O91" i="4"/>
  <c r="P91" i="4"/>
  <c r="O99" i="4"/>
  <c r="P99" i="4"/>
  <c r="E50" i="4" l="1"/>
  <c r="P50" i="4" s="1"/>
  <c r="J50" i="4"/>
  <c r="I50" i="4"/>
  <c r="E51" i="4"/>
  <c r="P51" i="4" s="1"/>
  <c r="J51" i="4"/>
  <c r="I51" i="4"/>
  <c r="J96" i="4"/>
  <c r="I96" i="4"/>
  <c r="E52" i="4"/>
  <c r="P52" i="4" s="1"/>
  <c r="J52" i="4"/>
  <c r="I52" i="4"/>
  <c r="J32" i="4"/>
  <c r="I32" i="4"/>
  <c r="E54" i="4"/>
  <c r="P54" i="4" s="1"/>
  <c r="J54" i="4"/>
  <c r="I54" i="4"/>
  <c r="J33" i="4"/>
  <c r="I33" i="4"/>
  <c r="E56" i="4"/>
  <c r="P56" i="4" s="1"/>
  <c r="J56" i="4"/>
  <c r="I56" i="4"/>
  <c r="J58" i="4"/>
  <c r="I58" i="4"/>
  <c r="J95" i="4"/>
  <c r="I95" i="4"/>
  <c r="D41" i="4"/>
  <c r="O41" i="4" s="1"/>
  <c r="I41" i="4"/>
  <c r="J41" i="4"/>
  <c r="E49" i="4"/>
  <c r="P49" i="4" s="1"/>
  <c r="J49" i="4"/>
  <c r="I49" i="4"/>
  <c r="E48" i="4"/>
  <c r="P48" i="4" s="1"/>
  <c r="J48" i="4"/>
  <c r="I48" i="4"/>
  <c r="D48" i="4"/>
  <c r="O48" i="4" s="1"/>
  <c r="D51" i="4"/>
  <c r="O51" i="4" s="1"/>
  <c r="D52" i="4"/>
  <c r="O52" i="4" s="1"/>
  <c r="O57" i="4"/>
  <c r="O53" i="4"/>
  <c r="D54" i="4"/>
  <c r="O54" i="4" s="1"/>
  <c r="D49" i="4"/>
  <c r="O49" i="4" s="1"/>
  <c r="O55" i="4"/>
  <c r="D50" i="4"/>
  <c r="O50" i="4" s="1"/>
  <c r="D56" i="4"/>
  <c r="O56" i="4" s="1"/>
  <c r="C61" i="4"/>
  <c r="E41" i="4"/>
  <c r="P41" i="4" s="1"/>
  <c r="B7" i="22"/>
  <c r="A7" i="22"/>
  <c r="B6" i="22"/>
  <c r="A6" i="22"/>
  <c r="B5" i="22"/>
  <c r="A5" i="22"/>
  <c r="B4" i="22"/>
  <c r="A4" i="22"/>
  <c r="B3" i="22"/>
  <c r="A3" i="22"/>
  <c r="B2" i="22"/>
  <c r="A2" i="22"/>
  <c r="B1" i="22"/>
  <c r="A1" i="22"/>
  <c r="C86" i="22"/>
  <c r="C69" i="22"/>
  <c r="N268" i="5"/>
  <c r="M268" i="5"/>
  <c r="N267" i="5"/>
  <c r="M267" i="5"/>
  <c r="N266" i="5"/>
  <c r="M266" i="5"/>
  <c r="N265" i="5"/>
  <c r="M265" i="5"/>
  <c r="N264" i="5"/>
  <c r="M264" i="5"/>
  <c r="N263" i="5"/>
  <c r="M263" i="5"/>
  <c r="N262" i="5"/>
  <c r="M262" i="5"/>
  <c r="N261" i="5"/>
  <c r="M261" i="5"/>
  <c r="N260" i="5"/>
  <c r="M260" i="5"/>
  <c r="N259" i="5"/>
  <c r="M259" i="5"/>
  <c r="N258" i="5"/>
  <c r="M258" i="5"/>
  <c r="N257" i="5"/>
  <c r="M257" i="5"/>
  <c r="D85" i="22"/>
  <c r="D86" i="22" s="1"/>
  <c r="C38" i="22"/>
  <c r="C62" i="4" l="1"/>
  <c r="F62" i="4" s="1"/>
  <c r="F61" i="4"/>
  <c r="C40" i="22"/>
  <c r="C41" i="22" s="1"/>
  <c r="D38" i="22"/>
  <c r="D40" i="22"/>
  <c r="C51" i="22"/>
  <c r="D51" i="22"/>
  <c r="C53" i="22"/>
  <c r="D53" i="22"/>
  <c r="D68" i="22"/>
  <c r="D69" i="22" s="1"/>
  <c r="D54" i="22" l="1"/>
  <c r="C54" i="22"/>
  <c r="D41" i="22"/>
  <c r="B12" i="20" l="1"/>
  <c r="B21" i="20" l="1"/>
  <c r="C12" i="20"/>
  <c r="C21" i="20"/>
  <c r="I6" i="1"/>
  <c r="H6" i="1"/>
  <c r="I5" i="1"/>
  <c r="H5" i="1"/>
  <c r="I4" i="1"/>
  <c r="H4" i="1"/>
  <c r="D14" i="4" l="1"/>
  <c r="O14" i="4" s="1"/>
  <c r="F259" i="7" l="1"/>
  <c r="E259" i="7"/>
  <c r="F252" i="7"/>
  <c r="E252" i="7"/>
  <c r="F248" i="7"/>
  <c r="E248" i="7"/>
  <c r="F244" i="7"/>
  <c r="E244" i="7"/>
  <c r="F233" i="7"/>
  <c r="E233" i="7"/>
  <c r="F226" i="7"/>
  <c r="E226" i="7"/>
  <c r="F209" i="7"/>
  <c r="E209" i="7"/>
  <c r="F206" i="7"/>
  <c r="E206" i="7"/>
  <c r="F201" i="7"/>
  <c r="E201" i="7"/>
  <c r="F197" i="7"/>
  <c r="E197" i="7"/>
  <c r="F91" i="7"/>
  <c r="E91" i="7"/>
  <c r="F86" i="7"/>
  <c r="E86" i="7"/>
  <c r="F74" i="7"/>
  <c r="E74" i="7"/>
  <c r="F42" i="7"/>
  <c r="E42" i="7"/>
  <c r="F29" i="7"/>
  <c r="D11" i="19"/>
  <c r="C11" i="19"/>
  <c r="B7" i="19"/>
  <c r="A7" i="19"/>
  <c r="B6" i="19"/>
  <c r="A6" i="19"/>
  <c r="B5" i="19"/>
  <c r="A5" i="19"/>
  <c r="B4" i="19"/>
  <c r="A4" i="19"/>
  <c r="B3" i="19"/>
  <c r="A3" i="19"/>
  <c r="B2" i="19"/>
  <c r="A2" i="19"/>
  <c r="B1" i="19"/>
  <c r="A1" i="19"/>
  <c r="C11" i="18"/>
  <c r="B11" i="18"/>
  <c r="B7" i="18"/>
  <c r="A7" i="18"/>
  <c r="B6" i="18"/>
  <c r="A6" i="18"/>
  <c r="B5" i="18"/>
  <c r="A5" i="18"/>
  <c r="B4" i="18"/>
  <c r="A4" i="18"/>
  <c r="B3" i="18"/>
  <c r="A3" i="18"/>
  <c r="B2" i="18"/>
  <c r="A2" i="18"/>
  <c r="B1" i="18"/>
  <c r="A1" i="18"/>
  <c r="C18" i="18"/>
  <c r="B18" i="18"/>
  <c r="B7" i="17"/>
  <c r="A7" i="17"/>
  <c r="B6" i="17"/>
  <c r="A6" i="17"/>
  <c r="B5" i="17"/>
  <c r="A5" i="17"/>
  <c r="B4" i="17"/>
  <c r="A4" i="17"/>
  <c r="B3" i="17"/>
  <c r="A3" i="17"/>
  <c r="B2" i="17"/>
  <c r="B1" i="17"/>
  <c r="A1" i="17"/>
  <c r="A2" i="17"/>
  <c r="F23" i="17"/>
  <c r="D23" i="17"/>
  <c r="D12" i="16"/>
  <c r="C12" i="16"/>
  <c r="B7" i="16"/>
  <c r="A7" i="16"/>
  <c r="B6" i="16"/>
  <c r="A6" i="16"/>
  <c r="B5" i="16"/>
  <c r="A5" i="16"/>
  <c r="B4" i="16"/>
  <c r="A4" i="16"/>
  <c r="B3" i="16"/>
  <c r="A3" i="16"/>
  <c r="B2" i="16"/>
  <c r="A2" i="16"/>
  <c r="B1" i="16"/>
  <c r="A1" i="16"/>
  <c r="C34" i="16"/>
  <c r="B34" i="16"/>
  <c r="C11" i="15"/>
  <c r="B11" i="15"/>
  <c r="B7" i="15"/>
  <c r="A7" i="15"/>
  <c r="B6" i="15"/>
  <c r="A6" i="15"/>
  <c r="B5" i="15"/>
  <c r="A5" i="15"/>
  <c r="B4" i="15"/>
  <c r="A4" i="15"/>
  <c r="B3" i="15"/>
  <c r="A3" i="15"/>
  <c r="B2" i="15"/>
  <c r="A2" i="15"/>
  <c r="B1" i="15"/>
  <c r="A1" i="15"/>
  <c r="D12" i="14"/>
  <c r="C12" i="14"/>
  <c r="C38" i="14"/>
  <c r="B38" i="14"/>
  <c r="E11" i="13"/>
  <c r="B11" i="13"/>
  <c r="T72" i="12"/>
  <c r="T71" i="12"/>
  <c r="T70" i="12"/>
  <c r="T68" i="12"/>
  <c r="T67" i="12"/>
  <c r="T66" i="12"/>
  <c r="T65" i="12"/>
  <c r="T64" i="12"/>
  <c r="T63" i="12"/>
  <c r="T62" i="12"/>
  <c r="T61" i="12"/>
  <c r="T60" i="12"/>
  <c r="T58" i="12"/>
  <c r="T57" i="12"/>
  <c r="T56" i="12"/>
  <c r="T55" i="12"/>
  <c r="T54" i="12"/>
  <c r="L46" i="12"/>
  <c r="J46" i="12"/>
  <c r="F37" i="12"/>
  <c r="D37" i="12"/>
  <c r="H24" i="12"/>
  <c r="J22" i="12"/>
  <c r="D22" i="12"/>
  <c r="G34" i="9" l="1"/>
  <c r="G22" i="9" l="1"/>
  <c r="G36" i="9" s="1"/>
  <c r="F213" i="7"/>
  <c r="F212" i="7" s="1"/>
  <c r="E213" i="7"/>
  <c r="E212" i="7" s="1"/>
  <c r="F154" i="7"/>
  <c r="E154" i="7"/>
  <c r="F100" i="7" l="1"/>
  <c r="E100" i="7"/>
  <c r="F82" i="7"/>
  <c r="E82" i="7"/>
  <c r="F79" i="7"/>
  <c r="E79" i="7"/>
  <c r="B81" i="4"/>
  <c r="B82" i="4" s="1"/>
  <c r="B83" i="4" s="1"/>
  <c r="B84" i="4" s="1"/>
  <c r="B85" i="4" s="1"/>
  <c r="B87" i="4" s="1"/>
  <c r="B88" i="4" s="1"/>
  <c r="B89" i="4" s="1"/>
  <c r="B90" i="4" s="1"/>
  <c r="B92" i="4" s="1"/>
  <c r="B93" i="4" s="1"/>
  <c r="B94" i="4" s="1"/>
  <c r="B95" i="4" s="1"/>
  <c r="B96" i="4" s="1"/>
  <c r="B97" i="4" s="1"/>
  <c r="B98" i="4" s="1"/>
  <c r="B100" i="4" s="1"/>
  <c r="B101" i="4" s="1"/>
  <c r="B21" i="4"/>
  <c r="B22" i="4" s="1"/>
  <c r="B23" i="4" s="1"/>
  <c r="B24" i="4" s="1"/>
  <c r="B25" i="4" s="1"/>
  <c r="B26" i="4" s="1"/>
  <c r="B27" i="4" s="1"/>
  <c r="B28" i="4" s="1"/>
  <c r="B29" i="4" s="1"/>
  <c r="B30" i="4" s="1"/>
  <c r="B31" i="4" s="1"/>
  <c r="B46" i="3"/>
  <c r="B47" i="3" s="1"/>
  <c r="B48" i="3" s="1"/>
  <c r="B49" i="3" s="1"/>
  <c r="B50" i="3" s="1"/>
  <c r="B51" i="3" s="1"/>
  <c r="B52" i="3" s="1"/>
  <c r="B53" i="3" s="1"/>
  <c r="B54" i="3" s="1"/>
  <c r="B55" i="3" s="1"/>
  <c r="B56" i="3" s="1"/>
  <c r="B57" i="3" s="1"/>
  <c r="B58" i="3" s="1"/>
  <c r="B59" i="3" s="1"/>
  <c r="B60" i="3" s="1"/>
  <c r="B61" i="3" s="1"/>
  <c r="B41" i="3"/>
  <c r="B42" i="3" s="1"/>
  <c r="B43" i="3" s="1"/>
  <c r="B27" i="3"/>
  <c r="B28" i="3" s="1"/>
  <c r="G30" i="7" l="1"/>
  <c r="E29" i="7"/>
  <c r="E28" i="7"/>
  <c r="E27" i="7"/>
  <c r="G26" i="7"/>
  <c r="F26" i="7"/>
  <c r="E26" i="7" l="1"/>
  <c r="G25" i="7"/>
  <c r="E11" i="3" l="1"/>
  <c r="E11" i="4" s="1"/>
  <c r="D11" i="3"/>
  <c r="D11" i="4" s="1"/>
  <c r="B7" i="3"/>
  <c r="B7" i="4" s="1"/>
  <c r="C7" i="7" s="1"/>
  <c r="C7" i="9" s="1"/>
  <c r="B7" i="12" s="1"/>
  <c r="B7" i="13" s="1"/>
  <c r="B7" i="14" s="1"/>
  <c r="A7" i="3"/>
  <c r="A7" i="4" s="1"/>
  <c r="B6" i="3"/>
  <c r="B6" i="4" s="1"/>
  <c r="C6" i="7" s="1"/>
  <c r="C6" i="9" s="1"/>
  <c r="B6" i="12" s="1"/>
  <c r="B6" i="13" s="1"/>
  <c r="B6" i="14" s="1"/>
  <c r="A6" i="3"/>
  <c r="A6" i="4" s="1"/>
  <c r="B5" i="3"/>
  <c r="B5" i="4" s="1"/>
  <c r="C5" i="7" s="1"/>
  <c r="C5" i="9" s="1"/>
  <c r="B5" i="12" s="1"/>
  <c r="B5" i="13" s="1"/>
  <c r="B5" i="14" s="1"/>
  <c r="A5" i="3"/>
  <c r="A5" i="4" s="1"/>
  <c r="B4" i="3"/>
  <c r="B4" i="4" s="1"/>
  <c r="C4" i="7" s="1"/>
  <c r="C4" i="9" s="1"/>
  <c r="B4" i="12" s="1"/>
  <c r="B4" i="13" s="1"/>
  <c r="B4" i="14" s="1"/>
  <c r="A4" i="3"/>
  <c r="A4" i="4" s="1"/>
  <c r="B3" i="3"/>
  <c r="B3" i="4" s="1"/>
  <c r="C3" i="7" s="1"/>
  <c r="C3" i="9" s="1"/>
  <c r="B3" i="12" s="1"/>
  <c r="B3" i="13" s="1"/>
  <c r="B3" i="14" s="1"/>
  <c r="A3" i="3"/>
  <c r="A3" i="4" s="1"/>
  <c r="B2" i="3"/>
  <c r="B2" i="4" s="1"/>
  <c r="C2" i="7" s="1"/>
  <c r="C2" i="9" s="1"/>
  <c r="B2" i="12" s="1"/>
  <c r="B2" i="13" s="1"/>
  <c r="B2" i="14" s="1"/>
  <c r="A2" i="3"/>
  <c r="A2" i="4" s="1"/>
  <c r="B1" i="3"/>
  <c r="B1" i="4" s="1"/>
  <c r="C1" i="7" s="1"/>
  <c r="C1" i="9" s="1"/>
  <c r="B1" i="12" s="1"/>
  <c r="B1" i="13" s="1"/>
  <c r="B1" i="14" s="1"/>
  <c r="A1" i="3"/>
  <c r="A1" i="4" s="1"/>
  <c r="B7" i="1"/>
  <c r="A7" i="1"/>
  <c r="B6" i="1"/>
  <c r="A6" i="1"/>
  <c r="B5" i="1"/>
  <c r="A5" i="1"/>
  <c r="B4" i="1"/>
  <c r="A4" i="1"/>
  <c r="B3" i="1"/>
  <c r="A3" i="1"/>
  <c r="B2" i="1"/>
  <c r="A2" i="1"/>
  <c r="B1" i="1"/>
  <c r="A1" i="1"/>
  <c r="K6" i="2"/>
  <c r="J6" i="2" s="1"/>
  <c r="I59" i="3" l="1"/>
  <c r="F124" i="7"/>
  <c r="E124" i="7"/>
  <c r="E120" i="7"/>
  <c r="F120" i="7"/>
  <c r="E32" i="4"/>
  <c r="P32" i="4" s="1"/>
  <c r="E33" i="4"/>
  <c r="P33" i="4" s="1"/>
  <c r="D33" i="4"/>
  <c r="O33" i="4" s="1"/>
  <c r="D32" i="4"/>
  <c r="O32" i="4" s="1"/>
  <c r="P5" i="2"/>
  <c r="Q5" i="2" s="1"/>
  <c r="I58" i="3"/>
  <c r="I60" i="3"/>
  <c r="K11" i="2"/>
  <c r="J58" i="3"/>
  <c r="J60" i="3"/>
  <c r="I57" i="3"/>
  <c r="J11" i="2"/>
  <c r="J57" i="3"/>
  <c r="J59" i="3"/>
  <c r="J8" i="2"/>
  <c r="K7" i="2"/>
  <c r="P3" i="2"/>
  <c r="R5" i="2"/>
  <c r="S5" i="2" s="1"/>
  <c r="R3" i="2"/>
  <c r="P4" i="2"/>
  <c r="Q4" i="2" s="1"/>
  <c r="R4" i="2"/>
  <c r="S4" i="2" s="1"/>
  <c r="J9" i="2" l="1"/>
  <c r="K8" i="2"/>
  <c r="D26" i="16"/>
  <c r="C26" i="16"/>
  <c r="K9" i="2"/>
  <c r="J7" i="2"/>
  <c r="D28" i="14"/>
  <c r="C28" i="14"/>
  <c r="I44" i="12"/>
  <c r="I40" i="12"/>
  <c r="I33" i="12"/>
  <c r="I29" i="12"/>
  <c r="I25" i="12"/>
  <c r="I18" i="12"/>
  <c r="I45" i="12"/>
  <c r="I41" i="12"/>
  <c r="I34" i="12"/>
  <c r="I30" i="12"/>
  <c r="I26" i="12"/>
  <c r="I19" i="12"/>
  <c r="H45" i="12"/>
  <c r="K42" i="12"/>
  <c r="H41" i="12"/>
  <c r="K35" i="12"/>
  <c r="H34" i="12"/>
  <c r="K31" i="12"/>
  <c r="H30" i="12"/>
  <c r="K27" i="12"/>
  <c r="H26" i="12"/>
  <c r="K20" i="12"/>
  <c r="H19" i="12"/>
  <c r="K16" i="12"/>
  <c r="H43" i="12"/>
  <c r="H28" i="12"/>
  <c r="K18" i="12"/>
  <c r="I42" i="12"/>
  <c r="I35" i="12"/>
  <c r="I31" i="12"/>
  <c r="I27" i="12"/>
  <c r="I20" i="12"/>
  <c r="I16" i="12"/>
  <c r="H36" i="12"/>
  <c r="K29" i="12"/>
  <c r="H21" i="12"/>
  <c r="K43" i="12"/>
  <c r="H42" i="12"/>
  <c r="K36" i="12"/>
  <c r="H35" i="12"/>
  <c r="K32" i="12"/>
  <c r="H31" i="12"/>
  <c r="K28" i="12"/>
  <c r="H27" i="12"/>
  <c r="K21" i="12"/>
  <c r="H20" i="12"/>
  <c r="K17" i="12"/>
  <c r="H16" i="12"/>
  <c r="H17" i="12"/>
  <c r="I43" i="12"/>
  <c r="I36" i="12"/>
  <c r="I32" i="12"/>
  <c r="I28" i="12"/>
  <c r="I21" i="12"/>
  <c r="I17" i="12"/>
  <c r="K40" i="12"/>
  <c r="H32" i="12"/>
  <c r="K25" i="12"/>
  <c r="K44" i="12"/>
  <c r="K33" i="12"/>
  <c r="K41" i="12"/>
  <c r="H33" i="12"/>
  <c r="H18" i="12"/>
  <c r="H40" i="12"/>
  <c r="K26" i="12"/>
  <c r="K19" i="12"/>
  <c r="H25" i="12"/>
  <c r="K34" i="12"/>
  <c r="K45" i="12"/>
  <c r="H44" i="12"/>
  <c r="K30" i="12"/>
  <c r="H29" i="12"/>
  <c r="S3" i="2"/>
  <c r="D20" i="4" s="1"/>
  <c r="O20" i="4" s="1"/>
  <c r="F75" i="9"/>
  <c r="F65" i="9"/>
  <c r="F72" i="9"/>
  <c r="F77" i="9"/>
  <c r="F69" i="9"/>
  <c r="F74" i="9"/>
  <c r="F64" i="9"/>
  <c r="F76" i="9"/>
  <c r="F80" i="9"/>
  <c r="F71" i="9"/>
  <c r="F66" i="9"/>
  <c r="F73" i="9"/>
  <c r="F63" i="9"/>
  <c r="F78" i="9"/>
  <c r="F70" i="9"/>
  <c r="F50" i="9"/>
  <c r="F42" i="9"/>
  <c r="F32" i="9"/>
  <c r="F30" i="9"/>
  <c r="F55" i="9"/>
  <c r="F26" i="9"/>
  <c r="F49" i="9"/>
  <c r="F20" i="9"/>
  <c r="F19" i="9"/>
  <c r="F21" i="9"/>
  <c r="F46" i="9"/>
  <c r="F18" i="9"/>
  <c r="F51" i="9"/>
  <c r="F45" i="9"/>
  <c r="F43" i="9"/>
  <c r="F31" i="9"/>
  <c r="F27" i="9"/>
  <c r="F25" i="9"/>
  <c r="F17" i="9"/>
  <c r="F24" i="9"/>
  <c r="F52" i="9"/>
  <c r="F35" i="9"/>
  <c r="F29" i="9"/>
  <c r="F53" i="9"/>
  <c r="F33" i="9"/>
  <c r="F44" i="9"/>
  <c r="F28" i="9"/>
  <c r="F16" i="9"/>
  <c r="F54" i="9"/>
  <c r="Q3" i="2"/>
  <c r="E54" i="9" s="1"/>
  <c r="D73" i="9"/>
  <c r="D78" i="9"/>
  <c r="D70" i="9"/>
  <c r="D74" i="9"/>
  <c r="D75" i="9"/>
  <c r="D65" i="9"/>
  <c r="D63" i="9"/>
  <c r="D66" i="9"/>
  <c r="D72" i="9"/>
  <c r="D64" i="9"/>
  <c r="D77" i="9"/>
  <c r="D69" i="9"/>
  <c r="D80" i="9"/>
  <c r="D71" i="9"/>
  <c r="D76" i="9"/>
  <c r="D45" i="9"/>
  <c r="D17" i="9"/>
  <c r="D30" i="9"/>
  <c r="D43" i="9"/>
  <c r="D54" i="9"/>
  <c r="D29" i="9"/>
  <c r="D25" i="9"/>
  <c r="D35" i="9"/>
  <c r="D27" i="9"/>
  <c r="D19" i="9"/>
  <c r="D28" i="9"/>
  <c r="D49" i="9"/>
  <c r="D55" i="9"/>
  <c r="D26" i="9"/>
  <c r="D20" i="9"/>
  <c r="D18" i="9"/>
  <c r="D42" i="9"/>
  <c r="D53" i="9"/>
  <c r="D51" i="9"/>
  <c r="D24" i="9"/>
  <c r="D33" i="9"/>
  <c r="D31" i="9"/>
  <c r="D32" i="9"/>
  <c r="D52" i="9"/>
  <c r="D50" i="9"/>
  <c r="D44" i="9"/>
  <c r="D16" i="9"/>
  <c r="D46" i="9"/>
  <c r="D21" i="9"/>
  <c r="J10" i="2"/>
  <c r="J12" i="2" s="1"/>
  <c r="F199" i="7"/>
  <c r="E199" i="7"/>
  <c r="F195" i="7"/>
  <c r="E195" i="7"/>
  <c r="F190" i="7"/>
  <c r="E190" i="7"/>
  <c r="F186" i="7"/>
  <c r="E186" i="7"/>
  <c r="F180" i="7"/>
  <c r="E180" i="7"/>
  <c r="F177" i="7"/>
  <c r="F172" i="7"/>
  <c r="E172" i="7"/>
  <c r="F171" i="7"/>
  <c r="E171" i="7"/>
  <c r="F170" i="7"/>
  <c r="E170" i="7"/>
  <c r="E177" i="7"/>
  <c r="F169" i="7"/>
  <c r="E169" i="7"/>
  <c r="F167" i="7"/>
  <c r="E167" i="7"/>
  <c r="E164" i="7"/>
  <c r="F164" i="7"/>
  <c r="F161" i="7"/>
  <c r="E161" i="7"/>
  <c r="F148" i="7"/>
  <c r="F147" i="7" s="1"/>
  <c r="E148" i="7"/>
  <c r="E147" i="7" s="1"/>
  <c r="E145" i="7"/>
  <c r="F145" i="7"/>
  <c r="F143" i="7"/>
  <c r="E143" i="7"/>
  <c r="F141" i="7"/>
  <c r="E141" i="7"/>
  <c r="E140" i="7"/>
  <c r="F140" i="7"/>
  <c r="F138" i="7"/>
  <c r="E138" i="7"/>
  <c r="F128" i="7"/>
  <c r="E128" i="7"/>
  <c r="F119" i="7"/>
  <c r="E119" i="7"/>
  <c r="F117" i="7"/>
  <c r="E117" i="7"/>
  <c r="F116" i="7"/>
  <c r="E116" i="7"/>
  <c r="F115" i="7"/>
  <c r="E115" i="7"/>
  <c r="F113" i="7"/>
  <c r="E113" i="7"/>
  <c r="F109" i="7"/>
  <c r="E109" i="7"/>
  <c r="F19" i="7"/>
  <c r="E19" i="7" s="1"/>
  <c r="F20" i="7"/>
  <c r="E20" i="7" s="1"/>
  <c r="E20" i="4"/>
  <c r="P20" i="4" s="1"/>
  <c r="E19" i="4"/>
  <c r="P19" i="4" s="1"/>
  <c r="E59" i="3"/>
  <c r="E57" i="3"/>
  <c r="E58" i="3"/>
  <c r="E60" i="3"/>
  <c r="D57" i="3"/>
  <c r="K10" i="2"/>
  <c r="K12" i="2" s="1"/>
  <c r="F31" i="7"/>
  <c r="F35" i="7"/>
  <c r="E35" i="7" s="1"/>
  <c r="F32" i="7"/>
  <c r="E32" i="7" s="1"/>
  <c r="F33" i="7"/>
  <c r="E33" i="7" s="1"/>
  <c r="F34" i="7"/>
  <c r="E34" i="7" s="1"/>
  <c r="F96" i="7"/>
  <c r="E96" i="7"/>
  <c r="E93" i="7"/>
  <c r="F93" i="7"/>
  <c r="M27" i="12" l="1"/>
  <c r="D58" i="3"/>
  <c r="D60" i="3"/>
  <c r="D59" i="3"/>
  <c r="D19" i="4"/>
  <c r="O19" i="4" s="1"/>
  <c r="J25" i="4"/>
  <c r="I81" i="4"/>
  <c r="I23" i="4"/>
  <c r="E24" i="4"/>
  <c r="P24" i="4" s="1"/>
  <c r="J42" i="3"/>
  <c r="J36" i="3"/>
  <c r="C26" i="19"/>
  <c r="C21" i="19"/>
  <c r="C17" i="19"/>
  <c r="C13" i="19"/>
  <c r="C24" i="18"/>
  <c r="E21" i="17"/>
  <c r="B19" i="17"/>
  <c r="C16" i="17"/>
  <c r="C39" i="16"/>
  <c r="D22" i="16"/>
  <c r="D27" i="19"/>
  <c r="B20" i="17"/>
  <c r="B13" i="15"/>
  <c r="D29" i="19"/>
  <c r="D25" i="19"/>
  <c r="D20" i="19"/>
  <c r="D16" i="19"/>
  <c r="D12" i="19"/>
  <c r="B24" i="18"/>
  <c r="C21" i="17"/>
  <c r="E18" i="17"/>
  <c r="B16" i="17"/>
  <c r="B39" i="16"/>
  <c r="C22" i="16"/>
  <c r="C16" i="16"/>
  <c r="B15" i="15"/>
  <c r="D19" i="16"/>
  <c r="C18" i="15"/>
  <c r="B22" i="18"/>
  <c r="C24" i="16"/>
  <c r="C29" i="19"/>
  <c r="C25" i="19"/>
  <c r="C20" i="19"/>
  <c r="C16" i="19"/>
  <c r="C12" i="19"/>
  <c r="C23" i="18"/>
  <c r="E71" i="7" s="1"/>
  <c r="B21" i="17"/>
  <c r="C18" i="17"/>
  <c r="E15" i="17"/>
  <c r="C38" i="16"/>
  <c r="D25" i="16"/>
  <c r="D14" i="16"/>
  <c r="D22" i="19"/>
  <c r="C17" i="17"/>
  <c r="D28" i="19"/>
  <c r="D23" i="19"/>
  <c r="D19" i="19"/>
  <c r="D15" i="19"/>
  <c r="B23" i="18"/>
  <c r="E20" i="17"/>
  <c r="B18" i="17"/>
  <c r="C15" i="17"/>
  <c r="B38" i="16"/>
  <c r="C25" i="16"/>
  <c r="C19" i="16"/>
  <c r="C14" i="16"/>
  <c r="B18" i="15"/>
  <c r="B14" i="15"/>
  <c r="D24" i="16"/>
  <c r="C17" i="15"/>
  <c r="D14" i="19"/>
  <c r="B37" i="16"/>
  <c r="C28" i="19"/>
  <c r="C23" i="19"/>
  <c r="C19" i="19"/>
  <c r="C15" i="19"/>
  <c r="C26" i="18"/>
  <c r="C22" i="18"/>
  <c r="C20" i="17"/>
  <c r="E17" i="17"/>
  <c r="B15" i="17"/>
  <c r="C41" i="16"/>
  <c r="C37" i="16"/>
  <c r="D18" i="16"/>
  <c r="C13" i="15"/>
  <c r="E22" i="17"/>
  <c r="C27" i="19"/>
  <c r="C22" i="19"/>
  <c r="C18" i="19"/>
  <c r="C14" i="19"/>
  <c r="C25" i="18"/>
  <c r="C19" i="18"/>
  <c r="C22" i="17"/>
  <c r="E19" i="17"/>
  <c r="B17" i="17"/>
  <c r="C40" i="16"/>
  <c r="C36" i="16"/>
  <c r="D23" i="16"/>
  <c r="D17" i="16"/>
  <c r="C16" i="15"/>
  <c r="C12" i="15"/>
  <c r="C15" i="15"/>
  <c r="D18" i="19"/>
  <c r="B41" i="16"/>
  <c r="B17" i="15"/>
  <c r="D26" i="19"/>
  <c r="D21" i="19"/>
  <c r="D17" i="19"/>
  <c r="D13" i="19"/>
  <c r="B25" i="18"/>
  <c r="B19" i="18"/>
  <c r="B22" i="17"/>
  <c r="C19" i="17"/>
  <c r="E16" i="17"/>
  <c r="B40" i="16"/>
  <c r="B36" i="16"/>
  <c r="C23" i="16"/>
  <c r="C17" i="16"/>
  <c r="B16" i="15"/>
  <c r="B12" i="15"/>
  <c r="D16" i="16"/>
  <c r="C14" i="15"/>
  <c r="B26" i="18"/>
  <c r="C18" i="16"/>
  <c r="J32" i="3"/>
  <c r="D22" i="3"/>
  <c r="I13" i="3"/>
  <c r="J61" i="4"/>
  <c r="D38" i="4"/>
  <c r="O38" i="4" s="1"/>
  <c r="C41" i="14"/>
  <c r="D21" i="14"/>
  <c r="D14" i="14"/>
  <c r="B41" i="14"/>
  <c r="C21" i="14"/>
  <c r="C14" i="14"/>
  <c r="C16" i="14"/>
  <c r="C44" i="14"/>
  <c r="C40" i="14"/>
  <c r="D25" i="14"/>
  <c r="D18" i="14"/>
  <c r="C23" i="14"/>
  <c r="B44" i="14"/>
  <c r="B40" i="14"/>
  <c r="C25" i="14"/>
  <c r="C18" i="14"/>
  <c r="C31" i="14"/>
  <c r="C43" i="14"/>
  <c r="D31" i="14"/>
  <c r="D23" i="14"/>
  <c r="D16" i="14"/>
  <c r="B43" i="14"/>
  <c r="C42" i="14"/>
  <c r="D29" i="14"/>
  <c r="C46" i="14" s="1"/>
  <c r="D22" i="14"/>
  <c r="D15" i="14"/>
  <c r="B42" i="14"/>
  <c r="C29" i="14"/>
  <c r="B46" i="14" s="1"/>
  <c r="C22" i="14"/>
  <c r="C15" i="14"/>
  <c r="J44" i="4"/>
  <c r="D44" i="4"/>
  <c r="O44" i="4" s="1"/>
  <c r="E63" i="3"/>
  <c r="D60" i="4"/>
  <c r="O60" i="4" s="1"/>
  <c r="I63" i="4"/>
  <c r="E14" i="3"/>
  <c r="I79" i="9" s="1"/>
  <c r="D80" i="4"/>
  <c r="O80" i="4" s="1"/>
  <c r="C30" i="14"/>
  <c r="E55" i="3"/>
  <c r="I75" i="4"/>
  <c r="I30" i="4"/>
  <c r="J35" i="3"/>
  <c r="I17" i="4"/>
  <c r="D23" i="3"/>
  <c r="B20" i="15" s="1"/>
  <c r="E96" i="4"/>
  <c r="P96" i="4" s="1"/>
  <c r="M16" i="12"/>
  <c r="D16" i="4"/>
  <c r="O16" i="4" s="1"/>
  <c r="J37" i="4"/>
  <c r="E39" i="3"/>
  <c r="D30" i="4"/>
  <c r="O30" i="4" s="1"/>
  <c r="J14" i="3"/>
  <c r="J56" i="3"/>
  <c r="E65" i="4"/>
  <c r="P65" i="4" s="1"/>
  <c r="I44" i="4"/>
  <c r="I61" i="3"/>
  <c r="E63" i="4"/>
  <c r="P63" i="4" s="1"/>
  <c r="I80" i="4"/>
  <c r="I49" i="3"/>
  <c r="J80" i="4"/>
  <c r="J77" i="4"/>
  <c r="D65" i="4"/>
  <c r="O65" i="4" s="1"/>
  <c r="J40" i="4"/>
  <c r="E60" i="4"/>
  <c r="P60" i="4" s="1"/>
  <c r="I40" i="4"/>
  <c r="F34" i="9"/>
  <c r="M20" i="12"/>
  <c r="M42" i="12"/>
  <c r="M18" i="12"/>
  <c r="M26" i="12"/>
  <c r="I62" i="4"/>
  <c r="J39" i="3"/>
  <c r="D41" i="3"/>
  <c r="I16" i="4"/>
  <c r="I59" i="4"/>
  <c r="E29" i="4"/>
  <c r="P29" i="4" s="1"/>
  <c r="D31" i="4"/>
  <c r="O31" i="4" s="1"/>
  <c r="I54" i="3"/>
  <c r="I66" i="4"/>
  <c r="D75" i="4"/>
  <c r="O75" i="4" s="1"/>
  <c r="I98" i="4"/>
  <c r="I28" i="3"/>
  <c r="I65" i="4"/>
  <c r="E41" i="3"/>
  <c r="D20" i="3"/>
  <c r="I38" i="3"/>
  <c r="D50" i="3"/>
  <c r="I63" i="3"/>
  <c r="J34" i="4"/>
  <c r="D15" i="3"/>
  <c r="J14" i="4"/>
  <c r="D66" i="4"/>
  <c r="O66" i="4" s="1"/>
  <c r="D96" i="4"/>
  <c r="O96" i="4" s="1"/>
  <c r="D67" i="9"/>
  <c r="F47" i="9"/>
  <c r="M33" i="12"/>
  <c r="M21" i="12"/>
  <c r="E23" i="3"/>
  <c r="C20" i="15" s="1"/>
  <c r="E81" i="4"/>
  <c r="P81" i="4" s="1"/>
  <c r="J53" i="3"/>
  <c r="I53" i="3"/>
  <c r="D29" i="4"/>
  <c r="O29" i="4" s="1"/>
  <c r="I60" i="4"/>
  <c r="E49" i="3"/>
  <c r="E77" i="4"/>
  <c r="P77" i="4" s="1"/>
  <c r="J17" i="4"/>
  <c r="I19" i="3"/>
  <c r="I84" i="4"/>
  <c r="D24" i="4"/>
  <c r="O24" i="4" s="1"/>
  <c r="J27" i="3"/>
  <c r="J42" i="4"/>
  <c r="I48" i="3"/>
  <c r="J50" i="3"/>
  <c r="D15" i="4"/>
  <c r="O15" i="4" s="1"/>
  <c r="I29" i="4"/>
  <c r="D47" i="4"/>
  <c r="O47" i="4" s="1"/>
  <c r="D104" i="4"/>
  <c r="J16" i="4"/>
  <c r="E31" i="4"/>
  <c r="P31" i="4" s="1"/>
  <c r="J45" i="4"/>
  <c r="E66" i="4"/>
  <c r="P66" i="4" s="1"/>
  <c r="I47" i="4"/>
  <c r="D71" i="4"/>
  <c r="O71" i="4" s="1"/>
  <c r="I83" i="4"/>
  <c r="E30" i="4"/>
  <c r="P30" i="4" s="1"/>
  <c r="D39" i="3"/>
  <c r="I73" i="4"/>
  <c r="I31" i="3"/>
  <c r="E80" i="4"/>
  <c r="P80" i="4" s="1"/>
  <c r="D18" i="3"/>
  <c r="I35" i="3"/>
  <c r="D42" i="3"/>
  <c r="I56" i="3"/>
  <c r="D52" i="3"/>
  <c r="J20" i="3"/>
  <c r="D55" i="3"/>
  <c r="E15" i="4"/>
  <c r="P15" i="4" s="1"/>
  <c r="J26" i="4"/>
  <c r="E47" i="4"/>
  <c r="P47" i="4" s="1"/>
  <c r="J74" i="4"/>
  <c r="J29" i="4"/>
  <c r="D17" i="4"/>
  <c r="O17" i="4" s="1"/>
  <c r="J13" i="3"/>
  <c r="E95" i="4"/>
  <c r="P95" i="4" s="1"/>
  <c r="B23" i="13"/>
  <c r="B21" i="13"/>
  <c r="B19" i="13"/>
  <c r="B17" i="13"/>
  <c r="B15" i="13"/>
  <c r="B13" i="13"/>
  <c r="B72" i="12"/>
  <c r="C68" i="12"/>
  <c r="D65" i="12"/>
  <c r="B63" i="12"/>
  <c r="C60" i="12"/>
  <c r="D56" i="12"/>
  <c r="B54" i="12"/>
  <c r="E43" i="12"/>
  <c r="B42" i="12"/>
  <c r="E36" i="12"/>
  <c r="B35" i="12"/>
  <c r="E32" i="12"/>
  <c r="B31" i="12"/>
  <c r="E28" i="12"/>
  <c r="B27" i="12"/>
  <c r="E21" i="12"/>
  <c r="B20" i="12"/>
  <c r="E17" i="12"/>
  <c r="B16" i="12"/>
  <c r="F24" i="13"/>
  <c r="F22" i="13"/>
  <c r="F20" i="13"/>
  <c r="F18" i="13"/>
  <c r="F16" i="13"/>
  <c r="F14" i="13"/>
  <c r="D71" i="12"/>
  <c r="E24" i="13"/>
  <c r="E22" i="13"/>
  <c r="E20" i="13"/>
  <c r="E18" i="13"/>
  <c r="G18" i="13" s="1"/>
  <c r="E16" i="13"/>
  <c r="E14" i="13"/>
  <c r="C71" i="12"/>
  <c r="D67" i="12"/>
  <c r="B65" i="12"/>
  <c r="C62" i="12"/>
  <c r="D58" i="12"/>
  <c r="B56" i="12"/>
  <c r="E44" i="12"/>
  <c r="B43" i="12"/>
  <c r="N43" i="12" s="1"/>
  <c r="E40" i="12"/>
  <c r="B36" i="12"/>
  <c r="E33" i="12"/>
  <c r="B32" i="12"/>
  <c r="E29" i="12"/>
  <c r="B28" i="12"/>
  <c r="E25" i="12"/>
  <c r="B21" i="12"/>
  <c r="N21" i="12" s="1"/>
  <c r="E18" i="12"/>
  <c r="B17" i="12"/>
  <c r="N17" i="12" s="1"/>
  <c r="C24" i="13"/>
  <c r="C22" i="13"/>
  <c r="C20" i="13"/>
  <c r="C18" i="13"/>
  <c r="C16" i="13"/>
  <c r="C14" i="13"/>
  <c r="B71" i="12"/>
  <c r="C67" i="12"/>
  <c r="D64" i="12"/>
  <c r="B62" i="12"/>
  <c r="C58" i="12"/>
  <c r="D55" i="12"/>
  <c r="C44" i="12"/>
  <c r="C40" i="12"/>
  <c r="C33" i="12"/>
  <c r="C29" i="12"/>
  <c r="C25" i="12"/>
  <c r="C18" i="12"/>
  <c r="C19" i="13"/>
  <c r="D19" i="13" s="1"/>
  <c r="C13" i="13"/>
  <c r="C63" i="12"/>
  <c r="C35" i="12"/>
  <c r="B24" i="13"/>
  <c r="B22" i="13"/>
  <c r="B20" i="13"/>
  <c r="B18" i="13"/>
  <c r="B16" i="13"/>
  <c r="D16" i="13" s="1"/>
  <c r="B14" i="13"/>
  <c r="D70" i="12"/>
  <c r="B67" i="12"/>
  <c r="C64" i="12"/>
  <c r="D61" i="12"/>
  <c r="B58" i="12"/>
  <c r="C55" i="12"/>
  <c r="E45" i="12"/>
  <c r="B44" i="12"/>
  <c r="E41" i="12"/>
  <c r="B40" i="12"/>
  <c r="E34" i="12"/>
  <c r="B33" i="12"/>
  <c r="E30" i="12"/>
  <c r="B29" i="12"/>
  <c r="E26" i="12"/>
  <c r="B25" i="12"/>
  <c r="E19" i="12"/>
  <c r="B18" i="12"/>
  <c r="C21" i="13"/>
  <c r="D68" i="12"/>
  <c r="C54" i="12"/>
  <c r="F23" i="13"/>
  <c r="F21" i="13"/>
  <c r="F19" i="13"/>
  <c r="F17" i="13"/>
  <c r="F15" i="13"/>
  <c r="F13" i="13"/>
  <c r="C70" i="12"/>
  <c r="D66" i="12"/>
  <c r="B64" i="12"/>
  <c r="C61" i="12"/>
  <c r="D57" i="12"/>
  <c r="B55" i="12"/>
  <c r="C45" i="12"/>
  <c r="C41" i="12"/>
  <c r="C34" i="12"/>
  <c r="C30" i="12"/>
  <c r="C26" i="12"/>
  <c r="C19" i="12"/>
  <c r="C17" i="13"/>
  <c r="D17" i="13" s="1"/>
  <c r="C72" i="12"/>
  <c r="D60" i="12"/>
  <c r="C42" i="12"/>
  <c r="C31" i="12"/>
  <c r="C27" i="12"/>
  <c r="E23" i="13"/>
  <c r="G23" i="13" s="1"/>
  <c r="E21" i="13"/>
  <c r="E19" i="13"/>
  <c r="G19" i="13" s="1"/>
  <c r="E17" i="13"/>
  <c r="G17" i="13" s="1"/>
  <c r="E15" i="13"/>
  <c r="G15" i="13" s="1"/>
  <c r="E13" i="13"/>
  <c r="D72" i="12"/>
  <c r="B70" i="12"/>
  <c r="C66" i="12"/>
  <c r="D63" i="12"/>
  <c r="B61" i="12"/>
  <c r="C57" i="12"/>
  <c r="D54" i="12"/>
  <c r="B45" i="12"/>
  <c r="E42" i="12"/>
  <c r="B41" i="12"/>
  <c r="E35" i="12"/>
  <c r="B34" i="12"/>
  <c r="E31" i="12"/>
  <c r="B30" i="12"/>
  <c r="E27" i="12"/>
  <c r="B26" i="12"/>
  <c r="E20" i="12"/>
  <c r="B19" i="12"/>
  <c r="E16" i="12"/>
  <c r="C23" i="13"/>
  <c r="D23" i="13" s="1"/>
  <c r="B66" i="12"/>
  <c r="B57" i="12"/>
  <c r="C15" i="13"/>
  <c r="D15" i="13" s="1"/>
  <c r="C20" i="12"/>
  <c r="B68" i="12"/>
  <c r="E68" i="12" s="1"/>
  <c r="C28" i="12"/>
  <c r="C65" i="12"/>
  <c r="C32" i="12"/>
  <c r="D62" i="12"/>
  <c r="C36" i="12"/>
  <c r="B60" i="12"/>
  <c r="C21" i="12"/>
  <c r="C56" i="12"/>
  <c r="C17" i="12"/>
  <c r="C43" i="12"/>
  <c r="C16" i="12"/>
  <c r="M25" i="12"/>
  <c r="H37" i="12"/>
  <c r="M44" i="12"/>
  <c r="M29" i="12"/>
  <c r="K22" i="12"/>
  <c r="M30" i="12"/>
  <c r="E45" i="4"/>
  <c r="P45" i="4" s="1"/>
  <c r="J20" i="4"/>
  <c r="E56" i="3"/>
  <c r="D63" i="3"/>
  <c r="I38" i="4"/>
  <c r="I82" i="4"/>
  <c r="D22" i="4"/>
  <c r="O22" i="4" s="1"/>
  <c r="J23" i="3"/>
  <c r="J38" i="4"/>
  <c r="I46" i="3"/>
  <c r="D31" i="3"/>
  <c r="D59" i="4"/>
  <c r="O59" i="4" s="1"/>
  <c r="J51" i="3"/>
  <c r="J75" i="4"/>
  <c r="E21" i="4"/>
  <c r="P21" i="4" s="1"/>
  <c r="I37" i="4"/>
  <c r="D61" i="4"/>
  <c r="O61" i="4" s="1"/>
  <c r="I71" i="4"/>
  <c r="D84" i="4"/>
  <c r="O84" i="4" s="1"/>
  <c r="J60" i="4"/>
  <c r="E73" i="4"/>
  <c r="P73" i="4" s="1"/>
  <c r="J83" i="4"/>
  <c r="I52" i="3"/>
  <c r="J15" i="3"/>
  <c r="I20" i="3"/>
  <c r="D36" i="3"/>
  <c r="I19" i="4"/>
  <c r="J98" i="4"/>
  <c r="J81" i="4"/>
  <c r="E38" i="4"/>
  <c r="P38" i="4" s="1"/>
  <c r="J84" i="4"/>
  <c r="D49" i="3"/>
  <c r="I64" i="3"/>
  <c r="J24" i="4"/>
  <c r="E37" i="4"/>
  <c r="P37" i="4" s="1"/>
  <c r="J71" i="4"/>
  <c r="J35" i="4"/>
  <c r="J30" i="4"/>
  <c r="E61" i="4"/>
  <c r="P61" i="4" s="1"/>
  <c r="J65" i="4"/>
  <c r="E84" i="4"/>
  <c r="P84" i="4" s="1"/>
  <c r="E35" i="3"/>
  <c r="E26" i="3"/>
  <c r="E71" i="4"/>
  <c r="P71" i="4" s="1"/>
  <c r="I15" i="4"/>
  <c r="D95" i="4"/>
  <c r="O95" i="4" s="1"/>
  <c r="K37" i="12"/>
  <c r="I46" i="12"/>
  <c r="M31" i="12"/>
  <c r="M36" i="12"/>
  <c r="M28" i="12"/>
  <c r="F22" i="9"/>
  <c r="F36" i="9" s="1"/>
  <c r="I25" i="4"/>
  <c r="E51" i="3"/>
  <c r="E38" i="3"/>
  <c r="E37" i="3" s="1"/>
  <c r="E27" i="4"/>
  <c r="P27" i="4" s="1"/>
  <c r="I15" i="3"/>
  <c r="D27" i="3"/>
  <c r="D45" i="4"/>
  <c r="O45" i="4" s="1"/>
  <c r="J49" i="3"/>
  <c r="J73" i="4"/>
  <c r="E16" i="4"/>
  <c r="P16" i="4" s="1"/>
  <c r="D53" i="3"/>
  <c r="D81" i="4"/>
  <c r="O81" i="4" s="1"/>
  <c r="I22" i="4"/>
  <c r="E19" i="3"/>
  <c r="G19" i="14" s="1"/>
  <c r="E44" i="4"/>
  <c r="P44" i="4" s="1"/>
  <c r="I76" i="4"/>
  <c r="D98" i="4"/>
  <c r="O98" i="4" s="1"/>
  <c r="D26" i="3"/>
  <c r="I39" i="3"/>
  <c r="J97" i="4"/>
  <c r="J31" i="3"/>
  <c r="E36" i="3"/>
  <c r="E72" i="4"/>
  <c r="P72" i="4" s="1"/>
  <c r="D43" i="3"/>
  <c r="I55" i="3"/>
  <c r="J15" i="4"/>
  <c r="D47" i="3"/>
  <c r="E48" i="3"/>
  <c r="I42" i="3"/>
  <c r="J38" i="3"/>
  <c r="I14" i="3"/>
  <c r="J27" i="4"/>
  <c r="E42" i="4"/>
  <c r="P42" i="4" s="1"/>
  <c r="J63" i="4"/>
  <c r="E82" i="4"/>
  <c r="P82" i="4" s="1"/>
  <c r="E54" i="3"/>
  <c r="D97" i="4"/>
  <c r="O97" i="4" s="1"/>
  <c r="J72" i="4"/>
  <c r="E98" i="4"/>
  <c r="P98" i="4" s="1"/>
  <c r="E22" i="3"/>
  <c r="J48" i="3"/>
  <c r="E64" i="3"/>
  <c r="D37" i="4"/>
  <c r="I31" i="4"/>
  <c r="G54" i="9"/>
  <c r="D79" i="9"/>
  <c r="F56" i="9"/>
  <c r="M32" i="12"/>
  <c r="H22" i="12"/>
  <c r="M17" i="12"/>
  <c r="I22" i="12"/>
  <c r="M43" i="12"/>
  <c r="M34" i="12"/>
  <c r="D46" i="3"/>
  <c r="I22" i="3"/>
  <c r="D51" i="3"/>
  <c r="I20" i="4"/>
  <c r="E15" i="3"/>
  <c r="J73" i="12" s="1"/>
  <c r="E40" i="4"/>
  <c r="J23" i="4"/>
  <c r="I27" i="3"/>
  <c r="I45" i="4"/>
  <c r="E46" i="3"/>
  <c r="E76" i="4"/>
  <c r="P76" i="4" s="1"/>
  <c r="D35" i="3"/>
  <c r="I43" i="3"/>
  <c r="D54" i="3"/>
  <c r="E23" i="4"/>
  <c r="P23" i="4" s="1"/>
  <c r="J22" i="3"/>
  <c r="E43" i="3"/>
  <c r="J61" i="3"/>
  <c r="D23" i="4"/>
  <c r="O23" i="4" s="1"/>
  <c r="I47" i="3"/>
  <c r="J19" i="4"/>
  <c r="E35" i="4"/>
  <c r="P35" i="4" s="1"/>
  <c r="J59" i="4"/>
  <c r="E53" i="3"/>
  <c r="I26" i="3"/>
  <c r="J28" i="3"/>
  <c r="I94" i="4"/>
  <c r="J55" i="3"/>
  <c r="J66" i="4"/>
  <c r="E94" i="4"/>
  <c r="P94" i="4" s="1"/>
  <c r="E13" i="3"/>
  <c r="D42" i="4"/>
  <c r="O42" i="4" s="1"/>
  <c r="D82" i="4"/>
  <c r="O82" i="4" s="1"/>
  <c r="E97" i="4"/>
  <c r="P97" i="4" s="1"/>
  <c r="E31" i="3"/>
  <c r="J43" i="3"/>
  <c r="E52" i="3"/>
  <c r="I34" i="4"/>
  <c r="D94" i="4"/>
  <c r="O94" i="4" s="1"/>
  <c r="E14" i="4"/>
  <c r="P14" i="4" s="1"/>
  <c r="E32" i="3"/>
  <c r="G24" i="17" s="1"/>
  <c r="D34" i="9"/>
  <c r="D56" i="9"/>
  <c r="F67" i="9"/>
  <c r="F79" i="9"/>
  <c r="M40" i="12"/>
  <c r="H46" i="12"/>
  <c r="K46" i="12"/>
  <c r="M35" i="12"/>
  <c r="J69" i="12"/>
  <c r="D74" i="4"/>
  <c r="O74" i="4" s="1"/>
  <c r="D77" i="4"/>
  <c r="O77" i="4" s="1"/>
  <c r="J21" i="4"/>
  <c r="I23" i="3"/>
  <c r="I42" i="4"/>
  <c r="E42" i="3"/>
  <c r="E40" i="3" s="1"/>
  <c r="E74" i="4"/>
  <c r="P74" i="4" s="1"/>
  <c r="J47" i="4"/>
  <c r="I51" i="3"/>
  <c r="I77" i="4"/>
  <c r="D21" i="4"/>
  <c r="O21" i="4" s="1"/>
  <c r="D64" i="3"/>
  <c r="E26" i="4"/>
  <c r="P26" i="4" s="1"/>
  <c r="J31" i="4"/>
  <c r="E62" i="4"/>
  <c r="P62" i="4" s="1"/>
  <c r="I14" i="4"/>
  <c r="D26" i="4"/>
  <c r="O26" i="4" s="1"/>
  <c r="I35" i="4"/>
  <c r="D62" i="4"/>
  <c r="O62" i="4" s="1"/>
  <c r="D28" i="3"/>
  <c r="C29" i="16" s="1"/>
  <c r="J62" i="4"/>
  <c r="E75" i="4"/>
  <c r="P75" i="4" s="1"/>
  <c r="J94" i="4"/>
  <c r="D73" i="4"/>
  <c r="O73" i="4" s="1"/>
  <c r="E34" i="4"/>
  <c r="P34" i="4" s="1"/>
  <c r="D14" i="3"/>
  <c r="I69" i="12" s="1"/>
  <c r="J22" i="4"/>
  <c r="D56" i="3"/>
  <c r="E20" i="3"/>
  <c r="J41" i="3"/>
  <c r="E50" i="3"/>
  <c r="I41" i="3"/>
  <c r="I36" i="3"/>
  <c r="J46" i="3"/>
  <c r="E61" i="3"/>
  <c r="I24" i="4"/>
  <c r="D34" i="4"/>
  <c r="O34" i="4" s="1"/>
  <c r="I74" i="4"/>
  <c r="E17" i="4"/>
  <c r="P17" i="4" s="1"/>
  <c r="J52" i="3"/>
  <c r="E25" i="4"/>
  <c r="P25" i="4" s="1"/>
  <c r="D22" i="9"/>
  <c r="M19" i="12"/>
  <c r="M41" i="12"/>
  <c r="J54" i="3"/>
  <c r="J76" i="4"/>
  <c r="E22" i="4"/>
  <c r="P22" i="4" s="1"/>
  <c r="D19" i="3"/>
  <c r="D40" i="4"/>
  <c r="I27" i="4"/>
  <c r="E27" i="3"/>
  <c r="E59" i="4"/>
  <c r="P59" i="4" s="1"/>
  <c r="D48" i="3"/>
  <c r="D76" i="4"/>
  <c r="O76" i="4" s="1"/>
  <c r="J63" i="3"/>
  <c r="J82" i="4"/>
  <c r="J18" i="3"/>
  <c r="E28" i="3"/>
  <c r="I97" i="4"/>
  <c r="I18" i="3"/>
  <c r="D32" i="3"/>
  <c r="B24" i="17" s="1"/>
  <c r="I50" i="3"/>
  <c r="J26" i="3"/>
  <c r="E47" i="3"/>
  <c r="J64" i="3"/>
  <c r="D25" i="4"/>
  <c r="O25" i="4" s="1"/>
  <c r="E83" i="4"/>
  <c r="P83" i="4" s="1"/>
  <c r="D63" i="4"/>
  <c r="O63" i="4" s="1"/>
  <c r="E18" i="3"/>
  <c r="G26" i="13" s="1"/>
  <c r="D27" i="4"/>
  <c r="O27" i="4" s="1"/>
  <c r="I21" i="4"/>
  <c r="D35" i="4"/>
  <c r="O35" i="4" s="1"/>
  <c r="I61" i="4"/>
  <c r="D72" i="4"/>
  <c r="O72" i="4" s="1"/>
  <c r="J47" i="3"/>
  <c r="J19" i="3"/>
  <c r="I72" i="4"/>
  <c r="D83" i="4"/>
  <c r="O83" i="4" s="1"/>
  <c r="D13" i="3"/>
  <c r="I59" i="12" s="1"/>
  <c r="I32" i="3"/>
  <c r="D61" i="3"/>
  <c r="I26" i="4"/>
  <c r="D38" i="3"/>
  <c r="D47" i="9"/>
  <c r="E78" i="9"/>
  <c r="G78" i="9" s="1"/>
  <c r="E70" i="9"/>
  <c r="G70" i="9" s="1"/>
  <c r="E63" i="9"/>
  <c r="E80" i="9"/>
  <c r="G80" i="9" s="1"/>
  <c r="E75" i="9"/>
  <c r="G75" i="9" s="1"/>
  <c r="E65" i="9"/>
  <c r="G65" i="9" s="1"/>
  <c r="E72" i="9"/>
  <c r="G72" i="9" s="1"/>
  <c r="E71" i="9"/>
  <c r="G71" i="9" s="1"/>
  <c r="E77" i="9"/>
  <c r="G77" i="9" s="1"/>
  <c r="E69" i="9"/>
  <c r="E74" i="9"/>
  <c r="G74" i="9" s="1"/>
  <c r="E64" i="9"/>
  <c r="G64" i="9" s="1"/>
  <c r="E76" i="9"/>
  <c r="G76" i="9" s="1"/>
  <c r="E66" i="9"/>
  <c r="G66" i="9" s="1"/>
  <c r="E73" i="9"/>
  <c r="G73" i="9" s="1"/>
  <c r="E55" i="9"/>
  <c r="G55" i="9" s="1"/>
  <c r="E51" i="9"/>
  <c r="G51" i="9" s="1"/>
  <c r="E26" i="9"/>
  <c r="H26" i="9" s="1"/>
  <c r="E18" i="9"/>
  <c r="H18" i="9" s="1"/>
  <c r="E17" i="9"/>
  <c r="H17" i="9" s="1"/>
  <c r="E20" i="9"/>
  <c r="H20" i="9" s="1"/>
  <c r="E53" i="9"/>
  <c r="G53" i="9" s="1"/>
  <c r="E24" i="9"/>
  <c r="E33" i="9"/>
  <c r="H33" i="9" s="1"/>
  <c r="E49" i="9"/>
  <c r="G49" i="9" s="1"/>
  <c r="E52" i="9"/>
  <c r="G52" i="9" s="1"/>
  <c r="E44" i="9"/>
  <c r="G44" i="9" s="1"/>
  <c r="E45" i="9"/>
  <c r="G45" i="9" s="1"/>
  <c r="E50" i="9"/>
  <c r="G50" i="9" s="1"/>
  <c r="E46" i="9"/>
  <c r="G46" i="9" s="1"/>
  <c r="E30" i="9"/>
  <c r="H30" i="9" s="1"/>
  <c r="E28" i="9"/>
  <c r="H28" i="9" s="1"/>
  <c r="E42" i="9"/>
  <c r="G42" i="9" s="1"/>
  <c r="E32" i="9"/>
  <c r="H32" i="9" s="1"/>
  <c r="E31" i="9"/>
  <c r="H31" i="9" s="1"/>
  <c r="E19" i="9"/>
  <c r="H19" i="9" s="1"/>
  <c r="E43" i="9"/>
  <c r="G43" i="9" s="1"/>
  <c r="E35" i="9"/>
  <c r="H35" i="9" s="1"/>
  <c r="E29" i="9"/>
  <c r="H29" i="9" s="1"/>
  <c r="E27" i="9"/>
  <c r="H27" i="9" s="1"/>
  <c r="E25" i="9"/>
  <c r="H25" i="9" s="1"/>
  <c r="E21" i="9"/>
  <c r="H21" i="9" s="1"/>
  <c r="E16" i="9"/>
  <c r="M45" i="12"/>
  <c r="I37" i="12"/>
  <c r="D40" i="3"/>
  <c r="E104" i="4"/>
  <c r="F168" i="7"/>
  <c r="F150" i="7" s="1"/>
  <c r="E168" i="7"/>
  <c r="E150" i="7" s="1"/>
  <c r="E142" i="7"/>
  <c r="E139" i="7"/>
  <c r="F139" i="7"/>
  <c r="F142" i="7"/>
  <c r="F114" i="7"/>
  <c r="E114" i="7"/>
  <c r="E31" i="7"/>
  <c r="E30" i="7" s="1"/>
  <c r="E25" i="7" s="1"/>
  <c r="F30" i="7"/>
  <c r="F25" i="7" s="1"/>
  <c r="P40" i="4" l="1"/>
  <c r="E39" i="4"/>
  <c r="O40" i="4"/>
  <c r="D39" i="4"/>
  <c r="D43" i="4"/>
  <c r="O43" i="4" s="1"/>
  <c r="D36" i="4"/>
  <c r="O36" i="4" s="1"/>
  <c r="O37" i="4"/>
  <c r="D29" i="16"/>
  <c r="E43" i="4"/>
  <c r="P43" i="4" s="1"/>
  <c r="F107" i="7"/>
  <c r="F106" i="7" s="1"/>
  <c r="F99" i="7" s="1"/>
  <c r="E25" i="3"/>
  <c r="E36" i="4"/>
  <c r="D37" i="3"/>
  <c r="D24" i="3"/>
  <c r="D29" i="3" s="1"/>
  <c r="G20" i="13"/>
  <c r="D18" i="13"/>
  <c r="D46" i="4"/>
  <c r="O46" i="4" s="1"/>
  <c r="D78" i="4"/>
  <c r="O78" i="4" s="1"/>
  <c r="G18" i="17"/>
  <c r="E16" i="3"/>
  <c r="I80" i="9"/>
  <c r="P39" i="4"/>
  <c r="E67" i="12"/>
  <c r="D12" i="4"/>
  <c r="E64" i="4"/>
  <c r="P64" i="4" s="1"/>
  <c r="D79" i="4"/>
  <c r="E22" i="9"/>
  <c r="H22" i="9" s="1"/>
  <c r="E64" i="12"/>
  <c r="D21" i="3"/>
  <c r="G17" i="17"/>
  <c r="B19" i="15"/>
  <c r="B21" i="15" s="1"/>
  <c r="G22" i="17"/>
  <c r="G16" i="17"/>
  <c r="B42" i="16"/>
  <c r="B43" i="16" s="1"/>
  <c r="G21" i="17"/>
  <c r="E78" i="4"/>
  <c r="P78" i="4" s="1"/>
  <c r="C23" i="17"/>
  <c r="G20" i="17"/>
  <c r="C19" i="15"/>
  <c r="C21" i="15" s="1"/>
  <c r="C24" i="19"/>
  <c r="C30" i="19" s="1"/>
  <c r="C20" i="16"/>
  <c r="C28" i="16" s="1"/>
  <c r="C30" i="16" s="1"/>
  <c r="C27" i="18"/>
  <c r="D20" i="16"/>
  <c r="D28" i="16" s="1"/>
  <c r="E23" i="17"/>
  <c r="D24" i="19"/>
  <c r="D30" i="19" s="1"/>
  <c r="E79" i="4"/>
  <c r="D17" i="14"/>
  <c r="D19" i="14" s="1"/>
  <c r="B27" i="18"/>
  <c r="C42" i="16"/>
  <c r="C43" i="16" s="1"/>
  <c r="G15" i="17"/>
  <c r="B23" i="17"/>
  <c r="B25" i="17" s="1"/>
  <c r="G19" i="17"/>
  <c r="E22" i="12"/>
  <c r="G22" i="13"/>
  <c r="D24" i="14"/>
  <c r="D26" i="14" s="1"/>
  <c r="I10" i="4"/>
  <c r="G21" i="13"/>
  <c r="O39" i="4"/>
  <c r="D34" i="3"/>
  <c r="E71" i="12"/>
  <c r="D30" i="14"/>
  <c r="C45" i="14"/>
  <c r="C47" i="14" s="1"/>
  <c r="C48" i="14" s="1"/>
  <c r="B45" i="14"/>
  <c r="B47" i="14" s="1"/>
  <c r="B48" i="14" s="1"/>
  <c r="C17" i="14"/>
  <c r="C19" i="14" s="1"/>
  <c r="E12" i="4"/>
  <c r="P12" i="4" s="1"/>
  <c r="E46" i="4"/>
  <c r="P46" i="4" s="1"/>
  <c r="E34" i="3"/>
  <c r="E33" i="3" s="1"/>
  <c r="E61" i="12"/>
  <c r="D64" i="4"/>
  <c r="O64" i="4" s="1"/>
  <c r="C24" i="14"/>
  <c r="C26" i="14" s="1"/>
  <c r="G56" i="9"/>
  <c r="M22" i="12"/>
  <c r="D24" i="13"/>
  <c r="J10" i="3"/>
  <c r="J10" i="4"/>
  <c r="E45" i="3"/>
  <c r="E62" i="3" s="1"/>
  <c r="E65" i="3" s="1"/>
  <c r="I10" i="3"/>
  <c r="G16" i="13"/>
  <c r="E24" i="3"/>
  <c r="E29" i="3" s="1"/>
  <c r="E30" i="3" s="1"/>
  <c r="D25" i="3"/>
  <c r="D14" i="13"/>
  <c r="M46" i="12"/>
  <c r="E62" i="12"/>
  <c r="E63" i="12"/>
  <c r="D45" i="3"/>
  <c r="D62" i="3" s="1"/>
  <c r="D65" i="3" s="1"/>
  <c r="H80" i="9"/>
  <c r="G19" i="12"/>
  <c r="O19" i="12" s="1"/>
  <c r="N19" i="12"/>
  <c r="G41" i="12"/>
  <c r="O41" i="12" s="1"/>
  <c r="N41" i="12"/>
  <c r="E70" i="12"/>
  <c r="B73" i="12"/>
  <c r="C37" i="12"/>
  <c r="C59" i="12"/>
  <c r="E58" i="12"/>
  <c r="D20" i="13"/>
  <c r="E65" i="12"/>
  <c r="G24" i="13"/>
  <c r="G16" i="12"/>
  <c r="O16" i="12" s="1"/>
  <c r="N16" i="12"/>
  <c r="B22" i="12"/>
  <c r="N35" i="12"/>
  <c r="G35" i="12"/>
  <c r="O35" i="12" s="1"/>
  <c r="F57" i="9"/>
  <c r="G32" i="12"/>
  <c r="O32" i="12" s="1"/>
  <c r="N32" i="12"/>
  <c r="E21" i="3"/>
  <c r="D57" i="9"/>
  <c r="C73" i="12"/>
  <c r="G33" i="12"/>
  <c r="O33" i="12" s="1"/>
  <c r="N33" i="12"/>
  <c r="D22" i="13"/>
  <c r="G36" i="12"/>
  <c r="O36" i="12" s="1"/>
  <c r="N36" i="12"/>
  <c r="G17" i="12"/>
  <c r="O17" i="12" s="1"/>
  <c r="E67" i="9"/>
  <c r="I67" i="9"/>
  <c r="J59" i="12"/>
  <c r="B37" i="12"/>
  <c r="N37" i="12" s="1"/>
  <c r="G26" i="12"/>
  <c r="O26" i="12" s="1"/>
  <c r="N26" i="12"/>
  <c r="G45" i="12"/>
  <c r="O45" i="12" s="1"/>
  <c r="N45" i="12"/>
  <c r="G13" i="13"/>
  <c r="E25" i="13"/>
  <c r="C46" i="12"/>
  <c r="F25" i="13"/>
  <c r="D21" i="13"/>
  <c r="E46" i="12"/>
  <c r="G20" i="12"/>
  <c r="O20" i="12" s="1"/>
  <c r="N20" i="12"/>
  <c r="N42" i="12"/>
  <c r="G42" i="12"/>
  <c r="O42" i="12" s="1"/>
  <c r="E72" i="12"/>
  <c r="G63" i="9"/>
  <c r="G67" i="9" s="1"/>
  <c r="E107" i="7"/>
  <c r="E106" i="7" s="1"/>
  <c r="E99" i="7" s="1"/>
  <c r="I73" i="12"/>
  <c r="G29" i="12"/>
  <c r="O29" i="12" s="1"/>
  <c r="N29" i="12"/>
  <c r="E79" i="9"/>
  <c r="D36" i="9"/>
  <c r="G69" i="9"/>
  <c r="G79" i="9" s="1"/>
  <c r="B69" i="12"/>
  <c r="E60" i="12"/>
  <c r="E37" i="12"/>
  <c r="D59" i="12"/>
  <c r="D69" i="12"/>
  <c r="N18" i="12"/>
  <c r="G18" i="12"/>
  <c r="O18" i="12" s="1"/>
  <c r="N40" i="12"/>
  <c r="G40" i="12"/>
  <c r="B46" i="12"/>
  <c r="N46" i="12" s="1"/>
  <c r="G43" i="12"/>
  <c r="O43" i="12" s="1"/>
  <c r="G14" i="13"/>
  <c r="G21" i="12"/>
  <c r="O21" i="12" s="1"/>
  <c r="D13" i="13"/>
  <c r="B25" i="13"/>
  <c r="E47" i="9"/>
  <c r="E56" i="9"/>
  <c r="H16" i="9"/>
  <c r="M37" i="12"/>
  <c r="E57" i="12"/>
  <c r="G30" i="12"/>
  <c r="O30" i="12" s="1"/>
  <c r="N30" i="12"/>
  <c r="E55" i="12"/>
  <c r="D73" i="12"/>
  <c r="N27" i="12"/>
  <c r="G27" i="12"/>
  <c r="O27" i="12" s="1"/>
  <c r="E54" i="12"/>
  <c r="B59" i="12"/>
  <c r="E66" i="12"/>
  <c r="G25" i="12"/>
  <c r="N25" i="12"/>
  <c r="N44" i="12"/>
  <c r="G44" i="12"/>
  <c r="O44" i="12" s="1"/>
  <c r="C25" i="13"/>
  <c r="G28" i="12"/>
  <c r="O28" i="12" s="1"/>
  <c r="N28" i="12"/>
  <c r="E56" i="12"/>
  <c r="D16" i="3"/>
  <c r="E34" i="9"/>
  <c r="H24" i="9"/>
  <c r="H34" i="9" s="1"/>
  <c r="C22" i="12"/>
  <c r="G34" i="12"/>
  <c r="O34" i="12" s="1"/>
  <c r="N34" i="12"/>
  <c r="N31" i="12"/>
  <c r="G31" i="12"/>
  <c r="O31" i="12" s="1"/>
  <c r="C69" i="12"/>
  <c r="E85" i="4" l="1"/>
  <c r="P85" i="4" s="1"/>
  <c r="P79" i="4"/>
  <c r="D85" i="4"/>
  <c r="O79" i="4"/>
  <c r="C28" i="18"/>
  <c r="C29" i="18" s="1"/>
  <c r="P36" i="4"/>
  <c r="D28" i="4"/>
  <c r="O28" i="4" s="1"/>
  <c r="O12" i="4"/>
  <c r="D30" i="16"/>
  <c r="D67" i="4"/>
  <c r="O67" i="4" s="1"/>
  <c r="E28" i="4"/>
  <c r="P28" i="4" s="1"/>
  <c r="B11" i="20"/>
  <c r="C11" i="20" s="1"/>
  <c r="B20" i="20"/>
  <c r="C20" i="20" s="1"/>
  <c r="E67" i="4"/>
  <c r="D33" i="3"/>
  <c r="B10" i="20"/>
  <c r="C10" i="20" s="1"/>
  <c r="B19" i="20"/>
  <c r="C19" i="20" s="1"/>
  <c r="E87" i="4"/>
  <c r="E36" i="9"/>
  <c r="D30" i="3"/>
  <c r="E73" i="12"/>
  <c r="J80" i="9"/>
  <c r="D33" i="14"/>
  <c r="E68" i="3"/>
  <c r="C75" i="12"/>
  <c r="G23" i="17"/>
  <c r="G25" i="17" s="1"/>
  <c r="H79" i="9"/>
  <c r="J79" i="9" s="1"/>
  <c r="H19" i="14"/>
  <c r="C33" i="14"/>
  <c r="E57" i="9"/>
  <c r="D67" i="3"/>
  <c r="G47" i="9"/>
  <c r="G57" i="9" s="1"/>
  <c r="D75" i="12"/>
  <c r="B75" i="12"/>
  <c r="D25" i="13"/>
  <c r="E67" i="3"/>
  <c r="D68" i="3"/>
  <c r="G73" i="12"/>
  <c r="K73" i="12" s="1"/>
  <c r="E69" i="12"/>
  <c r="G25" i="13"/>
  <c r="G27" i="13" s="1"/>
  <c r="N22" i="12"/>
  <c r="G59" i="12" s="1"/>
  <c r="K59" i="12" s="1"/>
  <c r="G22" i="12"/>
  <c r="O22" i="12" s="1"/>
  <c r="O40" i="12"/>
  <c r="G46" i="12"/>
  <c r="O46" i="12" s="1"/>
  <c r="G37" i="12"/>
  <c r="O37" i="12" s="1"/>
  <c r="O25" i="12"/>
  <c r="G69" i="12"/>
  <c r="K69" i="12" s="1"/>
  <c r="H36" i="9"/>
  <c r="H67" i="9"/>
  <c r="J67" i="9" s="1"/>
  <c r="E59" i="12"/>
  <c r="D89" i="4" l="1"/>
  <c r="O89" i="4" s="1"/>
  <c r="E89" i="4"/>
  <c r="P89" i="4" s="1"/>
  <c r="E88" i="4"/>
  <c r="P88" i="4" s="1"/>
  <c r="P87" i="4"/>
  <c r="D87" i="4"/>
  <c r="O85" i="4"/>
  <c r="D69" i="4"/>
  <c r="D70" i="4" s="1"/>
  <c r="O70" i="4" s="1"/>
  <c r="E90" i="4"/>
  <c r="P90" i="4" s="1"/>
  <c r="P67" i="4"/>
  <c r="E69" i="4"/>
  <c r="D90" i="4"/>
  <c r="H73" i="12"/>
  <c r="L73" i="12" s="1"/>
  <c r="E75" i="12"/>
  <c r="E69" i="3"/>
  <c r="H59" i="12"/>
  <c r="L59" i="12" s="1"/>
  <c r="H69" i="12"/>
  <c r="L69" i="12" s="1"/>
  <c r="D69" i="3"/>
  <c r="O69" i="4" l="1"/>
  <c r="D88" i="4"/>
  <c r="O88" i="4" s="1"/>
  <c r="O87" i="4"/>
  <c r="E70" i="4"/>
  <c r="P70" i="4" s="1"/>
  <c r="P69" i="4"/>
  <c r="E92" i="4"/>
  <c r="D92" i="4"/>
  <c r="O90" i="4"/>
  <c r="D93" i="4" l="1"/>
  <c r="O92" i="4"/>
  <c r="P92" i="4"/>
  <c r="E93" i="4"/>
  <c r="E100" i="4" l="1"/>
  <c r="P93" i="4"/>
  <c r="D100" i="4"/>
  <c r="O93" i="4"/>
  <c r="D101" i="4" l="1"/>
  <c r="O101" i="4" s="1"/>
  <c r="O100" i="4"/>
  <c r="E101" i="4"/>
  <c r="P101" i="4" s="1"/>
  <c r="P100" i="4"/>
  <c r="D105" i="4" l="1"/>
  <c r="E105" i="4"/>
</calcChain>
</file>

<file path=xl/sharedStrings.xml><?xml version="1.0" encoding="utf-8"?>
<sst xmlns="http://schemas.openxmlformats.org/spreadsheetml/2006/main" count="5853" uniqueCount="2773">
  <si>
    <t xml:space="preserve">Company:                </t>
  </si>
  <si>
    <t>X</t>
  </si>
  <si>
    <t xml:space="preserve">Address:                    </t>
  </si>
  <si>
    <t xml:space="preserve">VAT tax code: </t>
  </si>
  <si>
    <t xml:space="preserve">Registration no:            </t>
  </si>
  <si>
    <t xml:space="preserve">Type of Company:        </t>
  </si>
  <si>
    <t xml:space="preserve">Main activity:            </t>
  </si>
  <si>
    <t>Financial Year</t>
  </si>
  <si>
    <t>Summary of accounts which may be adjusted</t>
  </si>
  <si>
    <t>Type</t>
  </si>
  <si>
    <t>Class</t>
  </si>
  <si>
    <t>Syntetic 2</t>
  </si>
  <si>
    <t>Syn 3</t>
  </si>
  <si>
    <t>Syntetic 4</t>
  </si>
  <si>
    <t>Account</t>
  </si>
  <si>
    <t>Description</t>
  </si>
  <si>
    <t xml:space="preserve">OB </t>
  </si>
  <si>
    <t>DM</t>
  </si>
  <si>
    <t>CM</t>
  </si>
  <si>
    <t>CB</t>
  </si>
  <si>
    <t>Variation ABS</t>
  </si>
  <si>
    <t>Variation %</t>
  </si>
  <si>
    <t>OMF Line</t>
  </si>
  <si>
    <t>Manual ADJE</t>
  </si>
  <si>
    <t>BS</t>
  </si>
  <si>
    <t>2678</t>
  </si>
  <si>
    <t>BS3</t>
  </si>
  <si>
    <t>ST/LT - Please asses</t>
  </si>
  <si>
    <t>4428</t>
  </si>
  <si>
    <t>BS13</t>
  </si>
  <si>
    <t>Bifunctional - Please asses</t>
  </si>
  <si>
    <t>473</t>
  </si>
  <si>
    <t xml:space="preserve"> </t>
  </si>
  <si>
    <t>581</t>
  </si>
  <si>
    <t>BS8</t>
  </si>
  <si>
    <t>OB</t>
  </si>
  <si>
    <t>BS43</t>
  </si>
  <si>
    <t>BS41</t>
  </si>
  <si>
    <t>BS Check</t>
  </si>
  <si>
    <t>Total "Income"</t>
  </si>
  <si>
    <t>Total "expenses"</t>
  </si>
  <si>
    <t>Profit/Loss</t>
  </si>
  <si>
    <t>Acc #121</t>
  </si>
  <si>
    <t>PL Check</t>
  </si>
  <si>
    <t>F30 mapping 1</t>
  </si>
  <si>
    <t>Opening</t>
  </si>
  <si>
    <t xml:space="preserve">Increases </t>
  </si>
  <si>
    <t>Decreases</t>
  </si>
  <si>
    <t>Notes mapping 1</t>
  </si>
  <si>
    <t>Notes mapping 2</t>
  </si>
  <si>
    <t>Comments</t>
  </si>
  <si>
    <t>F30 mapping 2</t>
  </si>
  <si>
    <t>1012</t>
  </si>
  <si>
    <t>BS30</t>
  </si>
  <si>
    <t>1061</t>
  </si>
  <si>
    <t>BS37</t>
  </si>
  <si>
    <t>117</t>
  </si>
  <si>
    <t>1171</t>
  </si>
  <si>
    <t>BS41/42</t>
  </si>
  <si>
    <t>121</t>
  </si>
  <si>
    <t>BS43/44</t>
  </si>
  <si>
    <t>205</t>
  </si>
  <si>
    <t>BS1</t>
  </si>
  <si>
    <t>212</t>
  </si>
  <si>
    <t>Buildings</t>
  </si>
  <si>
    <t>BS2</t>
  </si>
  <si>
    <t>213</t>
  </si>
  <si>
    <t>2131</t>
  </si>
  <si>
    <t>2132</t>
  </si>
  <si>
    <t>214</t>
  </si>
  <si>
    <t>2805</t>
  </si>
  <si>
    <t>2812</t>
  </si>
  <si>
    <t>2813</t>
  </si>
  <si>
    <t>2814</t>
  </si>
  <si>
    <t>3028</t>
  </si>
  <si>
    <t>BS5</t>
  </si>
  <si>
    <t>303</t>
  </si>
  <si>
    <t>401</t>
  </si>
  <si>
    <t>404</t>
  </si>
  <si>
    <t>408</t>
  </si>
  <si>
    <t>409</t>
  </si>
  <si>
    <t>4092</t>
  </si>
  <si>
    <t>BS6a</t>
  </si>
  <si>
    <t>4111</t>
  </si>
  <si>
    <t>419</t>
  </si>
  <si>
    <t>421</t>
  </si>
  <si>
    <t>423</t>
  </si>
  <si>
    <t>4282</t>
  </si>
  <si>
    <t>431</t>
  </si>
  <si>
    <t>436</t>
  </si>
  <si>
    <t>4382</t>
  </si>
  <si>
    <t>4411</t>
  </si>
  <si>
    <t>4424</t>
  </si>
  <si>
    <t>4426</t>
  </si>
  <si>
    <t>4427</t>
  </si>
  <si>
    <t>444</t>
  </si>
  <si>
    <t>446</t>
  </si>
  <si>
    <t>4482</t>
  </si>
  <si>
    <t>462</t>
  </si>
  <si>
    <t>471</t>
  </si>
  <si>
    <t>BS11</t>
  </si>
  <si>
    <t>4758</t>
  </si>
  <si>
    <t>BS20</t>
  </si>
  <si>
    <t>5121</t>
  </si>
  <si>
    <t>5124</t>
  </si>
  <si>
    <t>5311</t>
  </si>
  <si>
    <t>5314</t>
  </si>
  <si>
    <t>5328</t>
  </si>
  <si>
    <t>Other cash equivalents</t>
  </si>
  <si>
    <t>542</t>
  </si>
  <si>
    <t>6028</t>
  </si>
  <si>
    <t>PL17</t>
  </si>
  <si>
    <t>603</t>
  </si>
  <si>
    <t>PL18</t>
  </si>
  <si>
    <t>604</t>
  </si>
  <si>
    <t>605</t>
  </si>
  <si>
    <t>PL19</t>
  </si>
  <si>
    <t>609</t>
  </si>
  <si>
    <t>PL21</t>
  </si>
  <si>
    <t>611</t>
  </si>
  <si>
    <t>PL32</t>
  </si>
  <si>
    <t>612</t>
  </si>
  <si>
    <t>613</t>
  </si>
  <si>
    <t>615</t>
  </si>
  <si>
    <t>621</t>
  </si>
  <si>
    <t>622</t>
  </si>
  <si>
    <t>623</t>
  </si>
  <si>
    <t>624</t>
  </si>
  <si>
    <t>625</t>
  </si>
  <si>
    <t>626</t>
  </si>
  <si>
    <t>627</t>
  </si>
  <si>
    <t>628</t>
  </si>
  <si>
    <t>635</t>
  </si>
  <si>
    <t>PL33</t>
  </si>
  <si>
    <t>641</t>
  </si>
  <si>
    <t>PL23</t>
  </si>
  <si>
    <t>642</t>
  </si>
  <si>
    <t>6422</t>
  </si>
  <si>
    <t>645</t>
  </si>
  <si>
    <t>6458</t>
  </si>
  <si>
    <t>PL24</t>
  </si>
  <si>
    <t>646</t>
  </si>
  <si>
    <t>6588</t>
  </si>
  <si>
    <t>PL37</t>
  </si>
  <si>
    <t>665</t>
  </si>
  <si>
    <t>6651</t>
  </si>
  <si>
    <t>PL58</t>
  </si>
  <si>
    <t>6811</t>
  </si>
  <si>
    <t>PL26</t>
  </si>
  <si>
    <t>691</t>
  </si>
  <si>
    <t>PL66</t>
  </si>
  <si>
    <t>704</t>
  </si>
  <si>
    <t>PL2</t>
  </si>
  <si>
    <t>7588</t>
  </si>
  <si>
    <t>PL13</t>
  </si>
  <si>
    <t>765</t>
  </si>
  <si>
    <t>7651</t>
  </si>
  <si>
    <t>PL50</t>
  </si>
  <si>
    <t>Check OB</t>
  </si>
  <si>
    <t>Check CB</t>
  </si>
  <si>
    <t>F10 - BILANT CONTABIL</t>
  </si>
  <si>
    <t>Nr. rd.</t>
  </si>
  <si>
    <t>Manual Reclass</t>
  </si>
  <si>
    <t>A. ACTIVE IMOBILIZATE</t>
  </si>
  <si>
    <t>I. IMOBILIZARI NECORPORALE (ct. 201+203+205+206+2071+4094+208-280-290-4904)</t>
  </si>
  <si>
    <t>II. IMOBILIZARI CORPORALE (ct. 211+212+213+214+215+216+217+223+224+227+231+235+4093-281-291-2931-2935-4903)</t>
  </si>
  <si>
    <t>III. IMOBILIZARI FINANCIARE (ct. 261+262+263+265+266+267*-296*)</t>
  </si>
  <si>
    <t>ACTIVE IMOBILIZATE – TOTAL(rd.01+02+03)</t>
  </si>
  <si>
    <t>BS4</t>
  </si>
  <si>
    <t>B. ACTIVE CIRCULANTE</t>
  </si>
  <si>
    <t>I. STOCURI (ct. 301+302+303+321+322+/-308+323+326+327+328+331+332+341+345+346+347+/-348+351+354+356+357+358+361+/-368+371+/-378+381+/-388+4091-391-392-393-394-395-396-397-398-din ct.4428-4901)</t>
  </si>
  <si>
    <t>II. CREANTE(Sumele care urmeaza sa fie incasate dupa o perioada mai mare de un an trebuie prezentate separat pentru fiecare element)
(ct.267*-296*+4092+411+413+418+425+4282+431**+436**+437**+4382+441**+4424+din ct.4428**+444**+445+446**+447**+4482+451**+453**+456**+4582+461+4622+473**-491-495-496-4902+5187)</t>
  </si>
  <si>
    <t>6a</t>
  </si>
  <si>
    <t>2. Creanțe reprezentând dividende repartizate în cursul exercițiului financiar (ct. 463)</t>
  </si>
  <si>
    <t>6b</t>
  </si>
  <si>
    <t>BS6b</t>
  </si>
  <si>
    <t>TOTAL (rd. 06a+06b)</t>
  </si>
  <si>
    <t xml:space="preserve"> III. INVESTITII PE TERMEN SCURT (ct.501+505+506+507+din ct. 508+5113+5114-591-595-596-598)</t>
  </si>
  <si>
    <t>BS7</t>
  </si>
  <si>
    <t>IV. CASA SI CONTURI LA BANCI (din ct. 508+ct.5112+512+531+532+541+542)</t>
  </si>
  <si>
    <t xml:space="preserve">  ACTIVE CIRCULANTE - TOTAL (rd. 05+06+07+08)</t>
  </si>
  <si>
    <t>BS9</t>
  </si>
  <si>
    <t>C. CHELTUIELI IN AVANS (ct. 471) (rd. 11+12)</t>
  </si>
  <si>
    <t>BS10</t>
  </si>
  <si>
    <t>Sume de reluat intr-o perioada de pana la un an (din ct. 471*)</t>
  </si>
  <si>
    <t>Sume de reluat intr-o perioada mai mare de un an (din ct. 471 *)</t>
  </si>
  <si>
    <t>BS12</t>
  </si>
  <si>
    <t>D. DATORII: SUME CARE TREBUIE PLATITE INTR-O PERIOADA DE PANA LA UN AN (ct.161+162+166+167+168-169+269+401+403+404+405+408+419+421+423+424+426+427+4281+431***+436**+437***+4381+441***+4423+4428***+444***+446***+447***+4481+451***+453***+455+456***+457+4581+462+4661+473***+509+5186+519)</t>
  </si>
  <si>
    <t>E. ACTIVE CIRCULANTE NETE/DATORII CURENTE NETE  (rd.09+11-13-20-23-26)</t>
  </si>
  <si>
    <t>BS14</t>
  </si>
  <si>
    <t>F. TOTAL ACTIVE MINUS DATORII CURENTE (rd.04+12+14)</t>
  </si>
  <si>
    <t>BS15</t>
  </si>
  <si>
    <t>G.DATORII: SUME CARE TREBUIE PLATITE INTR-O PERIOADA MAI MARE DE UN AN    (ct. 161+162+166+167+168-169+269+401+403+404+405+408+419+ 421+423+424+426+427+4281+431***+436**+437***+4381+441***+4423+4428***+444***+446***+447***+4481+451***+453***+455+456***+4581+462+4661+473***+509+5186+519)</t>
  </si>
  <si>
    <t>BS16</t>
  </si>
  <si>
    <t>H. PROVIZIOANE (ct.151)</t>
  </si>
  <si>
    <t>BS17</t>
  </si>
  <si>
    <t>I. VENITURI IN AVANS (rd.19+22+25+28) din care:</t>
  </si>
  <si>
    <t>BS18</t>
  </si>
  <si>
    <t xml:space="preserve">  1.Subventii pentru investitii (ct.475), (rd. 20+21):</t>
  </si>
  <si>
    <t>BS19</t>
  </si>
  <si>
    <t>Sume de reluat intr-o perioada de pana la un an (din ct. 475*)</t>
  </si>
  <si>
    <t>Sume de reluat intr-o perioada mai mare de un an un an (din ct. 475*)</t>
  </si>
  <si>
    <t>BS21</t>
  </si>
  <si>
    <t xml:space="preserve">     2.Venituri inregistrate in avans (ct.472), (rd.23+24):</t>
  </si>
  <si>
    <t>BS22</t>
  </si>
  <si>
    <t xml:space="preserve">           Sume de reluat intr-o perioada de pana la un an (ct.472*)</t>
  </si>
  <si>
    <t>BS23</t>
  </si>
  <si>
    <t xml:space="preserve">           Sume de reluat intr-o perioada mai mare de un an (ct.472*)</t>
  </si>
  <si>
    <t>BS24</t>
  </si>
  <si>
    <t xml:space="preserve">     3.Venituri in avans aferente activelor primite prin transfer de la clienti 
(ct. 478), (rd. 26+27):</t>
  </si>
  <si>
    <t>BS25</t>
  </si>
  <si>
    <t xml:space="preserve">           Sume de reluat intr-o perioada de pana la un an (ct.478*)</t>
  </si>
  <si>
    <t>BS26</t>
  </si>
  <si>
    <t xml:space="preserve">           Sume de reluat intr-o perioada mai mare de un an (ct.478*)</t>
  </si>
  <si>
    <t>BS27</t>
  </si>
  <si>
    <t xml:space="preserve">    Fond comercial negativ(ct.2075)</t>
  </si>
  <si>
    <t>BS28</t>
  </si>
  <si>
    <t>J. CAPITAL SI REZERVE</t>
  </si>
  <si>
    <t xml:space="preserve">I. CAPITAL (rd.30+31+32+33+34), din care: </t>
  </si>
  <si>
    <t>BS29</t>
  </si>
  <si>
    <t xml:space="preserve">  1.Capital subscris varsat (ct. 1012)</t>
  </si>
  <si>
    <t xml:space="preserve">  2.Capital subscris nevarsat (ct. 1011)</t>
  </si>
  <si>
    <t>BS31</t>
  </si>
  <si>
    <t xml:space="preserve">  3.Patrimoniul regiei (ct.1015)</t>
  </si>
  <si>
    <t>BS32</t>
  </si>
  <si>
    <t xml:space="preserve">  4.Patrimoniul institutelor nationale de cercetare-dezvoltare (ct. 1018)</t>
  </si>
  <si>
    <t>BS33</t>
  </si>
  <si>
    <t>5. Alte elemente de capitaluri proprii (ct. 1031)</t>
  </si>
  <si>
    <t>BS34</t>
  </si>
  <si>
    <t>II.PRIME DE CAPITAL (ct.104)</t>
  </si>
  <si>
    <t>BS35</t>
  </si>
  <si>
    <t>III. REZERVE DIN REEVALUARE (ct. 105)</t>
  </si>
  <si>
    <t>BS36</t>
  </si>
  <si>
    <t>IV. REZERVE (ct.106)</t>
  </si>
  <si>
    <t>Actiuni proprii (ct.109)</t>
  </si>
  <si>
    <t>BS38</t>
  </si>
  <si>
    <t>Castiguri legate de instrumentele de capitaluri proprii (ct 141)</t>
  </si>
  <si>
    <t>BS39</t>
  </si>
  <si>
    <t>Pierderi  legate de instrumentele de capitaluri proprii (ct 149)</t>
  </si>
  <si>
    <t>BS40</t>
  </si>
  <si>
    <t>V. PROFITUL SAU PIERDEREA REPORTAT (A) - sold C  (ct.117)</t>
  </si>
  <si>
    <t xml:space="preserve">                                                                  - sold D  (ct.117)         </t>
  </si>
  <si>
    <t>BS42</t>
  </si>
  <si>
    <t xml:space="preserve">VI. PROFITUL SAU PIERDEREA EXERCITIULUI FINANCIAR - sold C (ct.121)    </t>
  </si>
  <si>
    <t xml:space="preserve">                                                                  - sold D  (ct.121)</t>
  </si>
  <si>
    <t>BS44</t>
  </si>
  <si>
    <t xml:space="preserve">    Repartizarea profitului(ct.129)</t>
  </si>
  <si>
    <t>BS45</t>
  </si>
  <si>
    <t>CAPITALURI PROPRII - TOTAL (rd. 29+35+36+37-38+39-40+41-42+43-44-45)</t>
  </si>
  <si>
    <t>BS46</t>
  </si>
  <si>
    <t xml:space="preserve">   Patrimoniul public(ct.1016)</t>
  </si>
  <si>
    <t>BS47</t>
  </si>
  <si>
    <t xml:space="preserve">   Patrimoniul privat(ct.1017)</t>
  </si>
  <si>
    <t>BS48</t>
  </si>
  <si>
    <t>CAPITALURI - TOTAL (rd. 46+47+48) (rd.04+09+10-13-16-17-18)</t>
  </si>
  <si>
    <t>BS49</t>
  </si>
  <si>
    <t>Total Active</t>
  </si>
  <si>
    <t>Total Capitaluri + Datorii</t>
  </si>
  <si>
    <t>Diff</t>
  </si>
  <si>
    <t>Check PL</t>
  </si>
  <si>
    <t>F20 - Cont de profit si pierdere</t>
  </si>
  <si>
    <t>Denumirea indicatorilor</t>
  </si>
  <si>
    <t>1. Cifra de afaceri neta (rd. 02+03-04+05+06)</t>
  </si>
  <si>
    <t>Productia vanduta (ct. 701+702+703+704+705+706+708)</t>
  </si>
  <si>
    <t>Venituri din vanzarea marfurilor (ct. 707)</t>
  </si>
  <si>
    <t>PL3</t>
  </si>
  <si>
    <t>Reduceri comerciale acordate (ct.709)</t>
  </si>
  <si>
    <t>PL4</t>
  </si>
  <si>
    <t>Venituri din subventii de exploatare aferente cifrei de afaceri nete(ct.7411)</t>
  </si>
  <si>
    <t>PL6</t>
  </si>
  <si>
    <t xml:space="preserve">2.Venituri aferente costului productiei in curs de executie(ct.711+712)                                                    </t>
  </si>
  <si>
    <t>Sold C</t>
  </si>
  <si>
    <t>PL7</t>
  </si>
  <si>
    <t>Sold D</t>
  </si>
  <si>
    <t>3. Productia realizata de entitate pentru scopurile sale proprii si capitalizata (ct. 721+722)</t>
  </si>
  <si>
    <t>PL9</t>
  </si>
  <si>
    <t>4. Venituri din reevaluarea imobilizărilor corporale (ct. 755)</t>
  </si>
  <si>
    <t>PL10</t>
  </si>
  <si>
    <t>5. Venituri din producţia de investiţii imobiliare (ct. 725)</t>
  </si>
  <si>
    <t>PL11</t>
  </si>
  <si>
    <t>6. Venituri din subvenții de exploatare (ct. 7412 + 7413 + 7414 + 7415 + 7416 +
7417 + 7419)</t>
  </si>
  <si>
    <t>PL12</t>
  </si>
  <si>
    <t>7. Alte venituri din exploatare (ct.751+758+7815)</t>
  </si>
  <si>
    <t xml:space="preserve"> din care, venituri din fondul comercial negativ (ct.7815)</t>
  </si>
  <si>
    <t>din care, venituri din subvenții pentru investiții (ct.7584)</t>
  </si>
  <si>
    <t>VENITURI DIN EXPLOATARE – TOTAL (rd. 01+ 07 - 08 + 09 + 10 + 11 + 12 + 13)</t>
  </si>
  <si>
    <t>8.a) Cheltuieli cu materiile prime si materialele consumabile (ct. 601+602)</t>
  </si>
  <si>
    <t>Alte cheltuieli materiale (ct. 603+604+606+608)</t>
  </si>
  <si>
    <t>c)Cheltuieli privind marfurile (ct. 607)</t>
  </si>
  <si>
    <t>PL20</t>
  </si>
  <si>
    <t>Reduceri comerciale primite (ct. 609)</t>
  </si>
  <si>
    <t>9. Cheltuieli cu personalul (rd. 23+24), din care:</t>
  </si>
  <si>
    <t>a) Salarii şi indemnizaţii (ct.641+642+643+644)</t>
  </si>
  <si>
    <t>b) Cheltuieli cu asigurarile si protectia sociala (ct. 645+646)</t>
  </si>
  <si>
    <t>PL27</t>
  </si>
  <si>
    <t>b) Ajustari de valoare privind activele circulante (rd. 29-30)</t>
  </si>
  <si>
    <t>b.1) Cheltuieli (ct. 654+6814+din ct.6818)</t>
  </si>
  <si>
    <t>PL29</t>
  </si>
  <si>
    <t>b.2) Venituri (ct. 754+7814+din ct.7818)</t>
  </si>
  <si>
    <t>PL30</t>
  </si>
  <si>
    <t>PL34</t>
  </si>
  <si>
    <t>PL35</t>
  </si>
  <si>
    <t>PL36</t>
  </si>
  <si>
    <t xml:space="preserve"> - Cheltuieli (ct. 6812)</t>
  </si>
  <si>
    <t>PL40</t>
  </si>
  <si>
    <t xml:space="preserve"> - Venituri (ct. 7812)</t>
  </si>
  <si>
    <t>PL41</t>
  </si>
  <si>
    <t>CHELTUIELI DE EXPLOATARE – TOTAL (rd.17 la 20-21+22+25+28+31+38+39)</t>
  </si>
  <si>
    <t>PROFITUL SAU PIERDEREA DIN EXPLOATARE</t>
  </si>
  <si>
    <t xml:space="preserve"> - Profit (rd.16-42)</t>
  </si>
  <si>
    <t xml:space="preserve"> - Pierdere (rd.42-16)</t>
  </si>
  <si>
    <t>PL45</t>
  </si>
  <si>
    <t xml:space="preserve">   -din care, veniturile obtinute de la entitatile afiliate</t>
  </si>
  <si>
    <t>PL47</t>
  </si>
  <si>
    <t>PL49</t>
  </si>
  <si>
    <t>din care, venituri din alte imobilizări financiare ( ct. 7615)</t>
  </si>
  <si>
    <t>VENITURI FINANCIARE – TOTAL (rd. 45+47+49+50)</t>
  </si>
  <si>
    <t xml:space="preserve">   -Cheltuieli (ct.686)</t>
  </si>
  <si>
    <t>PL54</t>
  </si>
  <si>
    <t xml:space="preserve">   -Venituri (ct.786)</t>
  </si>
  <si>
    <t>PL55</t>
  </si>
  <si>
    <t>PL56</t>
  </si>
  <si>
    <t>- din care, cheltuielile in relatia cu entitatile afiliate</t>
  </si>
  <si>
    <t>CHELTUIELI FINANCIARE – TOTAL (rd. 53+56+58)</t>
  </si>
  <si>
    <t>PROFITUL SAU PIERDEREA FINANCIARA</t>
  </si>
  <si>
    <t xml:space="preserve">     -Profit (rd.52-59)</t>
  </si>
  <si>
    <t xml:space="preserve">     - Pierdere(rd.59-52)</t>
  </si>
  <si>
    <t>VENITURI TOTALE (rd. 16 + 52)</t>
  </si>
  <si>
    <t>CHELTUIELI TOTALE (rd. 42 + 59)</t>
  </si>
  <si>
    <t xml:space="preserve"> - Profit  (rd. 62-63)</t>
  </si>
  <si>
    <t xml:space="preserve"> - Pierdere (rd.63-62)</t>
  </si>
  <si>
    <t>PL67</t>
  </si>
  <si>
    <t>PL68</t>
  </si>
  <si>
    <t>Pierdere (rd. 65 + 66 + 67 + 68 - 64)</t>
  </si>
  <si>
    <t>As per BS</t>
  </si>
  <si>
    <t>Acc.</t>
  </si>
  <si>
    <t>OMF Row</t>
  </si>
  <si>
    <t>F30</t>
  </si>
  <si>
    <t>1011</t>
  </si>
  <si>
    <t xml:space="preserve"> Capital subscris nevărsat (P)</t>
  </si>
  <si>
    <t xml:space="preserve"> Capital subscris vărsat (P)</t>
  </si>
  <si>
    <t>1015</t>
  </si>
  <si>
    <t xml:space="preserve"> Patrimoniul regiei (P)</t>
  </si>
  <si>
    <t>1016</t>
  </si>
  <si>
    <t xml:space="preserve"> Patrimoniul public (P)</t>
  </si>
  <si>
    <t>1017</t>
  </si>
  <si>
    <t xml:space="preserve"> Patrimoniul privat (P)</t>
  </si>
  <si>
    <t>1018</t>
  </si>
  <si>
    <t xml:space="preserve"> Patrimoniul institutelor nationale de cercetare-dezvoltare (P)</t>
  </si>
  <si>
    <t>103</t>
  </si>
  <si>
    <t>Alte elemente de capitaluri proprii</t>
  </si>
  <si>
    <t>1031</t>
  </si>
  <si>
    <t>Beneficii acordate angajatilor sub forma instrumentelor de capitaluri proprii (P)</t>
  </si>
  <si>
    <t>1041</t>
  </si>
  <si>
    <t xml:space="preserve"> Prime de emisiune (P)</t>
  </si>
  <si>
    <t>1042</t>
  </si>
  <si>
    <t xml:space="preserve"> Prime de fuziune/divizare (P)</t>
  </si>
  <si>
    <t>1043</t>
  </si>
  <si>
    <t xml:space="preserve"> Prime de aport (P)</t>
  </si>
  <si>
    <t>1044</t>
  </si>
  <si>
    <t xml:space="preserve"> Prime de conversie a obligaţiunilor în acţiuni (P)</t>
  </si>
  <si>
    <t>105</t>
  </si>
  <si>
    <t xml:space="preserve"> Rezerve din reevaluare (P)</t>
  </si>
  <si>
    <t xml:space="preserve"> Rezerve legale (P)</t>
  </si>
  <si>
    <t>1063</t>
  </si>
  <si>
    <t xml:space="preserve"> Rezerve statutare sau contractuale (P)</t>
  </si>
  <si>
    <t>1065</t>
  </si>
  <si>
    <t xml:space="preserve"> Rezerve reprezentând surplusul realizat din rezerve din reevaluare (P)</t>
  </si>
  <si>
    <t>1068</t>
  </si>
  <si>
    <t xml:space="preserve"> Alte rezerve (P)</t>
  </si>
  <si>
    <t>1091</t>
  </si>
  <si>
    <t xml:space="preserve"> Acţiuni proprii deţinute pe termen scurt (A)</t>
  </si>
  <si>
    <t>1092</t>
  </si>
  <si>
    <t xml:space="preserve"> Acţiuni proprii deţinute pe termen lung (A)</t>
  </si>
  <si>
    <t>1095</t>
  </si>
  <si>
    <t xml:space="preserve"> Actiuni proprii reprezentand titluri detinute de societatea absorbita la societatea absorbanta (A)</t>
  </si>
  <si>
    <t xml:space="preserve"> Rezultatul reportat reprezentând profitul nerepartizat sau pierderea neacoperită (A/P)</t>
  </si>
  <si>
    <t>1172</t>
  </si>
  <si>
    <t xml:space="preserve"> Rezultatul reportat provenit din adoptarea pentru prima dată a IAS, mai puţin IAS 29*9) (A/P)</t>
  </si>
  <si>
    <t>1174</t>
  </si>
  <si>
    <t xml:space="preserve"> Rezultatul reportat provenit din corectarea erorilor contabile (A/P)</t>
  </si>
  <si>
    <t>1175</t>
  </si>
  <si>
    <t>Rezultatul reportat reprezentând surplusul realizat din rezerve din reevaluare (P)</t>
  </si>
  <si>
    <t>1176</t>
  </si>
  <si>
    <t xml:space="preserve"> Rezultatul reportat provenit din trecerea la aplicarea Reglementărilor contabile conforme cu Directiva a IV-a a Comunităţilor Economice Europene (A/P)</t>
  </si>
  <si>
    <t>1173</t>
  </si>
  <si>
    <t>Rezultatul reportat provenit din modificarile politicilor contabile (A/P)</t>
  </si>
  <si>
    <t xml:space="preserve"> Profit sau pierdere (A/P)</t>
  </si>
  <si>
    <t>129</t>
  </si>
  <si>
    <t xml:space="preserve"> Repartizarea profitului (A)</t>
  </si>
  <si>
    <t>141</t>
  </si>
  <si>
    <t xml:space="preserve"> Câştiguri legate de vânzarea sau anularea instrumentelor de capitaluri proprii (P)</t>
  </si>
  <si>
    <t>1411</t>
  </si>
  <si>
    <t xml:space="preserve"> Câştiguri legate de vânzarea  instrumentelor de capitaluri proprii (P)</t>
  </si>
  <si>
    <t>1412</t>
  </si>
  <si>
    <t xml:space="preserve"> Câştiguri legate de anularea  instrumentelor de capitaluri proprii (P)</t>
  </si>
  <si>
    <t>149</t>
  </si>
  <si>
    <t xml:space="preserve"> Pierderi legate de emiterea, răscumpărarea, vânzarea, cedarea cu titlu gratuit sau anularea instrumentelor de capitaluri proprii (A)</t>
  </si>
  <si>
    <t>1491</t>
  </si>
  <si>
    <t xml:space="preserve"> Pierderi rezultate din reorganizari si care sunt determinate de anularea titlurilor detinute (A)</t>
  </si>
  <si>
    <t>1495</t>
  </si>
  <si>
    <t xml:space="preserve"> Alte pierderi legate de instrumentele de capitaluri proprii (A)</t>
  </si>
  <si>
    <t>1498</t>
  </si>
  <si>
    <t>Alte pierderi legate de instrumentele de capitaluri proprii (A)</t>
  </si>
  <si>
    <t>1515</t>
  </si>
  <si>
    <t xml:space="preserve"> Provizioane pentru pensii şi obligaţii similare (P)</t>
  </si>
  <si>
    <t>1516</t>
  </si>
  <si>
    <t xml:space="preserve"> Provizioane pentru impozite (P)</t>
  </si>
  <si>
    <t>1511</t>
  </si>
  <si>
    <t xml:space="preserve"> Provizioane pentru litigii (P)</t>
  </si>
  <si>
    <t>1512</t>
  </si>
  <si>
    <t xml:space="preserve"> Provizioane pentru garanţii acordate clienţilor (P)</t>
  </si>
  <si>
    <t>1513</t>
  </si>
  <si>
    <t xml:space="preserve"> Provizioane pentru dezafectare imobilizări corporale şi alte acţiuni similare legate de acestea (P)</t>
  </si>
  <si>
    <t>1514</t>
  </si>
  <si>
    <t xml:space="preserve"> Provizioane pentru restructurare (P)</t>
  </si>
  <si>
    <t>1518</t>
  </si>
  <si>
    <t xml:space="preserve"> Alte provizioane (P)</t>
  </si>
  <si>
    <t>1517</t>
  </si>
  <si>
    <t>Provizioane pentru terminarea contractului de munca (P)</t>
  </si>
  <si>
    <t>161</t>
  </si>
  <si>
    <t xml:space="preserve"> Alte împrumuturi din emisiuni de obligaţiuni (P)</t>
  </si>
  <si>
    <t>1614</t>
  </si>
  <si>
    <t xml:space="preserve"> Împrumuturi externe din emisiuni de obligaţiuni garantate de stat (P)</t>
  </si>
  <si>
    <t>1615</t>
  </si>
  <si>
    <t xml:space="preserve"> Împrumuturi externe din emisiuni de obligaţiuni garantate de bănci (P)</t>
  </si>
  <si>
    <t>1617</t>
  </si>
  <si>
    <t xml:space="preserve"> Împrumuturi interne din emisiuni de obligaţiuni garantate de stat (P)</t>
  </si>
  <si>
    <t>1618</t>
  </si>
  <si>
    <t>1621</t>
  </si>
  <si>
    <t xml:space="preserve"> Credite bancare pe termen lung (P)</t>
  </si>
  <si>
    <t>1622</t>
  </si>
  <si>
    <t xml:space="preserve"> Credite bancare pe termen lung nerambursate la scadenţă (P)</t>
  </si>
  <si>
    <t>1624</t>
  </si>
  <si>
    <t xml:space="preserve"> Credite bancare externe garantate de stat (P)</t>
  </si>
  <si>
    <t>1625</t>
  </si>
  <si>
    <t xml:space="preserve"> Credite bancare externe garantate de bănci (P)</t>
  </si>
  <si>
    <t>1627</t>
  </si>
  <si>
    <t xml:space="preserve"> Credite bancare interne garantate de stat (P)</t>
  </si>
  <si>
    <t>1623</t>
  </si>
  <si>
    <t xml:space="preserve"> Credite externe guvernamentale (P)</t>
  </si>
  <si>
    <t>1626</t>
  </si>
  <si>
    <t xml:space="preserve"> Credite de la trezoreria statului (P)</t>
  </si>
  <si>
    <t>1661</t>
  </si>
  <si>
    <t xml:space="preserve"> Datorii faţă de entităţile afiliate (P)</t>
  </si>
  <si>
    <t>1663</t>
  </si>
  <si>
    <t xml:space="preserve"> Datorii faţă de entităţile de care compania este legată prin interese de participare (P)</t>
  </si>
  <si>
    <t>167</t>
  </si>
  <si>
    <t xml:space="preserve"> Alte împrumuturi şi datorii asimilate (P)</t>
  </si>
  <si>
    <t>1681</t>
  </si>
  <si>
    <t xml:space="preserve"> Dobânzi aferente împrumuturilor din emisiuni de obligaţiuni (P)</t>
  </si>
  <si>
    <t>1682</t>
  </si>
  <si>
    <t xml:space="preserve"> Dobânzi aferente creditelor bancare pe termen lung (P)</t>
  </si>
  <si>
    <t>1685</t>
  </si>
  <si>
    <t xml:space="preserve"> Dobânzi aferente datoriilor faţă de entităţile afiliate (P)</t>
  </si>
  <si>
    <t>1686</t>
  </si>
  <si>
    <t xml:space="preserve"> Dobânzi aferente datoriilor faţă de entităţile de care compania este legată prin interese de participare (P)</t>
  </si>
  <si>
    <t>1687</t>
  </si>
  <si>
    <t xml:space="preserve"> Dobânzi aferente altor împrumuturi şi datorii asimilate (P)</t>
  </si>
  <si>
    <t>169</t>
  </si>
  <si>
    <t xml:space="preserve"> Prime privind rambursarea obligaţiunilor si al altor datorii (A)</t>
  </si>
  <si>
    <t>1691</t>
  </si>
  <si>
    <t xml:space="preserve"> Prime privind rambursarea obligaţiunilor (A)</t>
  </si>
  <si>
    <t>1692</t>
  </si>
  <si>
    <t xml:space="preserve"> Prime privind rambursarea altor datorii (A)</t>
  </si>
  <si>
    <t>201</t>
  </si>
  <si>
    <t xml:space="preserve"> Cheltuieli de constituire (A)</t>
  </si>
  <si>
    <t>203</t>
  </si>
  <si>
    <t xml:space="preserve"> Cheltuieli de dezvoltare (A)</t>
  </si>
  <si>
    <t xml:space="preserve"> Concesiuni, brevete, licenţe, mărci comerciale, drepturi şi active similare (A)</t>
  </si>
  <si>
    <t>206</t>
  </si>
  <si>
    <t>Active necorporale de explorare si evaluare a resurselor minerale (A)</t>
  </si>
  <si>
    <t>2071</t>
  </si>
  <si>
    <t xml:space="preserve"> Fond comercial pozitiv (A)</t>
  </si>
  <si>
    <t>2075</t>
  </si>
  <si>
    <t xml:space="preserve"> Fond comercial negativ (P)</t>
  </si>
  <si>
    <t>208</t>
  </si>
  <si>
    <t xml:space="preserve"> Alte imobilizări necorporale (A)</t>
  </si>
  <si>
    <t>211</t>
  </si>
  <si>
    <t xml:space="preserve"> Terenuri</t>
  </si>
  <si>
    <t>2111</t>
  </si>
  <si>
    <t xml:space="preserve"> Terenuri (A)</t>
  </si>
  <si>
    <t>2112</t>
  </si>
  <si>
    <t xml:space="preserve"> Amenajări de terenuri (A)</t>
  </si>
  <si>
    <t xml:space="preserve"> Construcţii (A)</t>
  </si>
  <si>
    <t>Instalaţii tehnice şi mijloace de transport</t>
  </si>
  <si>
    <t xml:space="preserve"> Echipamente tehnologice (maşini, utilaje şi instalaţii de lucru) (A)</t>
  </si>
  <si>
    <t xml:space="preserve"> Aparate şi instalaţii de măsurare, control şi reglare (A)</t>
  </si>
  <si>
    <t>2133</t>
  </si>
  <si>
    <t xml:space="preserve"> Mijloace de transport (A)</t>
  </si>
  <si>
    <t>2134</t>
  </si>
  <si>
    <t xml:space="preserve"> Animale şi plantaţii (A)</t>
  </si>
  <si>
    <t xml:space="preserve"> Mobilier, aparatură birotică, echipamente de protecţie a valorilor umane şi materiale şi alte active corporale (A)</t>
  </si>
  <si>
    <t>215</t>
  </si>
  <si>
    <t>Investitii imobiliare</t>
  </si>
  <si>
    <t>216</t>
  </si>
  <si>
    <t>Active corporale de explorare si evaluare a resurselor minerale (A)</t>
  </si>
  <si>
    <t>217</t>
  </si>
  <si>
    <t>Active biologice productive (A)</t>
  </si>
  <si>
    <t>223</t>
  </si>
  <si>
    <t xml:space="preserve"> Instalaţii tehnice, mijloace de transport, animale şi plantaţii în curs de aprovizionare (A)</t>
  </si>
  <si>
    <t>224</t>
  </si>
  <si>
    <t xml:space="preserve"> Mobilier, aparatură birotică, echipamente de protecţie a valorilor umane şi materiale şi alte active corporale în curs de aprovizionare (A)</t>
  </si>
  <si>
    <t>227</t>
  </si>
  <si>
    <t>Active biologice productive în curs de aprovizionare (A)</t>
  </si>
  <si>
    <t>231</t>
  </si>
  <si>
    <t xml:space="preserve"> Imobilizări corporale în curs de execuţie (A)</t>
  </si>
  <si>
    <t>232</t>
  </si>
  <si>
    <t xml:space="preserve"> Avansuri acordate pentru imobilizări corporale (A)</t>
  </si>
  <si>
    <t>233</t>
  </si>
  <si>
    <t xml:space="preserve"> Imobilizări necorporale în curs de execuţie (A)</t>
  </si>
  <si>
    <t>234</t>
  </si>
  <si>
    <t xml:space="preserve"> Avansuri acordate pentru imobilizări necorporale (A)</t>
  </si>
  <si>
    <t>235</t>
  </si>
  <si>
    <t>Investitii imobiliare în curs de executie (A)</t>
  </si>
  <si>
    <t>261</t>
  </si>
  <si>
    <t xml:space="preserve"> Acţiuni deţinute la entităţile afiliate (A)</t>
  </si>
  <si>
    <t>262</t>
  </si>
  <si>
    <t>Actiuni detinute la entitati asociate (A)</t>
  </si>
  <si>
    <t>263</t>
  </si>
  <si>
    <t>Actiuni detinute la entitati controlate în comun (A)</t>
  </si>
  <si>
    <t>264</t>
  </si>
  <si>
    <t xml:space="preserve"> Titluri puse în echivalenţă (A)</t>
  </si>
  <si>
    <t>265</t>
  </si>
  <si>
    <t xml:space="preserve"> Alte titluri imobilizate (A)</t>
  </si>
  <si>
    <t>2671</t>
  </si>
  <si>
    <t xml:space="preserve"> Sume datorate de entităţile afiliate (A)</t>
  </si>
  <si>
    <t>2672</t>
  </si>
  <si>
    <t xml:space="preserve"> Dobânda aferentă sumelor datorate de entităţile afiliate (A)</t>
  </si>
  <si>
    <t>2673</t>
  </si>
  <si>
    <t>Creante fata de entitatile asociate si entitatile controlate în comun (A)</t>
  </si>
  <si>
    <t>2674</t>
  </si>
  <si>
    <t>Dobânda aferenta creantelor fata de entitatile asociate si entitatile controlate în comun (A)</t>
  </si>
  <si>
    <t>2675</t>
  </si>
  <si>
    <t xml:space="preserve"> Împrumuturi acordate pe termen lung (A)</t>
  </si>
  <si>
    <t>2676</t>
  </si>
  <si>
    <t xml:space="preserve"> Dobânda aferentă împrumuturilor acordate pe termen lung (A)</t>
  </si>
  <si>
    <t>2677</t>
  </si>
  <si>
    <t xml:space="preserve"> Obligatiuni achizitionate cu ocazia emisiunilor efectuate de terti (A)</t>
  </si>
  <si>
    <t xml:space="preserve"> Alte creanţe imobilizate (A)</t>
  </si>
  <si>
    <t>2679</t>
  </si>
  <si>
    <t xml:space="preserve"> Dobânzi aferente altor creanţe imobilizate (A)</t>
  </si>
  <si>
    <t>2691</t>
  </si>
  <si>
    <t xml:space="preserve"> Vărsăminte de efectuat privind acţiunile deţinute la entităţile afiliate (P)</t>
  </si>
  <si>
    <t>2692</t>
  </si>
  <si>
    <t>Varsaminte de efectuat privind actiunile de?inute la entitati asociate (P)</t>
  </si>
  <si>
    <t>2693</t>
  </si>
  <si>
    <t>Varsaminte de efectuat privind actiunile detinute la entitati controlate în comun (P)</t>
  </si>
  <si>
    <t>2695</t>
  </si>
  <si>
    <t xml:space="preserve"> Vărsăminte de efectuat pentru alte imobilizări financiare (P)</t>
  </si>
  <si>
    <t>2801</t>
  </si>
  <si>
    <t xml:space="preserve"> Amortizarea cheltuielilor de constituire (P)</t>
  </si>
  <si>
    <t>2803</t>
  </si>
  <si>
    <t xml:space="preserve"> Amortizarea cheltuielilor de dezvoltare (P)</t>
  </si>
  <si>
    <t xml:space="preserve"> Amortizarea concesiunilor, brevetelor, licenţelor, mărcilor comerciale, drepturilor şi activelor similare (P)</t>
  </si>
  <si>
    <t>2806</t>
  </si>
  <si>
    <t>Amortizarea activelor necorporale de explorare si evaluare a resurselor minerale (P)</t>
  </si>
  <si>
    <t>2808</t>
  </si>
  <si>
    <t xml:space="preserve"> Amortizarea altor imobilizări necorporale (P)</t>
  </si>
  <si>
    <t>2807</t>
  </si>
  <si>
    <t xml:space="preserve"> Amortizarea fondului comercial*13) (P)</t>
  </si>
  <si>
    <t>2811</t>
  </si>
  <si>
    <t xml:space="preserve"> Amortizarea amenajărilor de terenuri (P)</t>
  </si>
  <si>
    <t xml:space="preserve"> Amortizarea construcţiilor (P)</t>
  </si>
  <si>
    <t xml:space="preserve"> Amortizarea instalaţiilor, mijloacelor de transport, animalelor şi plantaţiilor (P)</t>
  </si>
  <si>
    <t xml:space="preserve"> Amortizarea altor imobilizări corporale (P)</t>
  </si>
  <si>
    <t>2815</t>
  </si>
  <si>
    <t>Amortizarea investitiilor imobiliare (P)</t>
  </si>
  <si>
    <t>2816</t>
  </si>
  <si>
    <t>Amortizarea activelor corporale de explorare si evaluare a resurselor minerale (P)</t>
  </si>
  <si>
    <t>2817</t>
  </si>
  <si>
    <t>Amortizarea activelor biologice productive (P)</t>
  </si>
  <si>
    <t>2903</t>
  </si>
  <si>
    <t xml:space="preserve"> Ajustări pentru deprecierea cheltuielilor de dezvoltare (P)</t>
  </si>
  <si>
    <t>2905</t>
  </si>
  <si>
    <t xml:space="preserve"> Ajustări pentru deprecierea concesiunilor, brevetelor, licenţelor, mărcilor comerciale, drepturilor şi activelor similare (P)</t>
  </si>
  <si>
    <t>2906</t>
  </si>
  <si>
    <t>Ajustari pentru deprecierea activelor necorporale de explorare si evaluare a resurselor minerale (P)</t>
  </si>
  <si>
    <t>2908</t>
  </si>
  <si>
    <t xml:space="preserve"> Ajustări pentru deprecierea altor imobilizări necorporale (P)</t>
  </si>
  <si>
    <t>2907</t>
  </si>
  <si>
    <t xml:space="preserve"> Ajustări pentru deprecierea fondului comercial*14) (P)</t>
  </si>
  <si>
    <t>2911</t>
  </si>
  <si>
    <t xml:space="preserve"> Ajustări pentru deprecierea terenurilor şi amenajărilor de terenuri (P)</t>
  </si>
  <si>
    <t>2912</t>
  </si>
  <si>
    <t xml:space="preserve"> Ajustări pentru deprecierea construcţiilor (P)</t>
  </si>
  <si>
    <t>2913</t>
  </si>
  <si>
    <t xml:space="preserve"> Ajustări pentru deprecierea instalaţiilor, mijloacelor de transport, animalelor şi plantaţiilor (P)</t>
  </si>
  <si>
    <t>2914</t>
  </si>
  <si>
    <t xml:space="preserve"> Ajustări pentru deprecierea altor imobilizări corporale (P)</t>
  </si>
  <si>
    <t>2915</t>
  </si>
  <si>
    <t>Ajustari pentru deprecierea investitiilor imobiliare (P)</t>
  </si>
  <si>
    <t>2916</t>
  </si>
  <si>
    <t>Ajustari pentru deprecierea activelor corporale de explorare si evaluare a resurselor minerale (P)</t>
  </si>
  <si>
    <t>2917</t>
  </si>
  <si>
    <t>Ajustari pentru deprecierea activelor biologice productive (P)</t>
  </si>
  <si>
    <t>2933</t>
  </si>
  <si>
    <t xml:space="preserve"> Ajustări pentru deprecierea imobilizărilor necorporale în curs de execuţie (P)</t>
  </si>
  <si>
    <t>2931</t>
  </si>
  <si>
    <t xml:space="preserve"> Ajustări pentru deprecierea imobilizărilor corporale în curs de execuţie (P)</t>
  </si>
  <si>
    <t>2935</t>
  </si>
  <si>
    <t>Ajustari pentru deprecierea investitiilor imobiliare în curs de executie (P)</t>
  </si>
  <si>
    <t>2961</t>
  </si>
  <si>
    <t xml:space="preserve"> Ajustări pentru pierderea de valoare a acţiunilor deţinute la entităţile afiliate (P)</t>
  </si>
  <si>
    <t>2964</t>
  </si>
  <si>
    <t xml:space="preserve"> Ajustări pentru pierderea de valoare a sumelor de incasat de la entităţile afiliate (P)</t>
  </si>
  <si>
    <t>2962</t>
  </si>
  <si>
    <t>Ajustari pentru pierderea de valoare a actiunilor detinute la entitati asociate si entitati controlate în comun (P)</t>
  </si>
  <si>
    <t>2965</t>
  </si>
  <si>
    <t>Ajustari pentru pierderea de valoare a creantelor fata de entitatile asociate si entitatile controlate în comun (P)</t>
  </si>
  <si>
    <t>2963</t>
  </si>
  <si>
    <t xml:space="preserve"> Ajustări pentru pierderea de valoare a altor titluri imobilizate (P)</t>
  </si>
  <si>
    <t>2966</t>
  </si>
  <si>
    <t xml:space="preserve"> Ajustări pentru pierderea de valoare a împrumuturilor acordate pe termen lung (P)</t>
  </si>
  <si>
    <t>2968</t>
  </si>
  <si>
    <t xml:space="preserve"> Ajustări pentru pierderea de valoare a altor creanţe imobilizate (P)</t>
  </si>
  <si>
    <t>301</t>
  </si>
  <si>
    <t xml:space="preserve"> Materii prime (A)</t>
  </si>
  <si>
    <t>3021</t>
  </si>
  <si>
    <t xml:space="preserve"> Materiale auxiliare (A)</t>
  </si>
  <si>
    <t>3022</t>
  </si>
  <si>
    <t xml:space="preserve"> Combustibili (A)</t>
  </si>
  <si>
    <t>3023</t>
  </si>
  <si>
    <t xml:space="preserve"> Materiale pentru ambalat (A)</t>
  </si>
  <si>
    <t>3024</t>
  </si>
  <si>
    <t xml:space="preserve"> Piese de schimb (A)</t>
  </si>
  <si>
    <t>3025</t>
  </si>
  <si>
    <t xml:space="preserve"> Seminţe şi materiale de plantat (A)</t>
  </si>
  <si>
    <t>3026</t>
  </si>
  <si>
    <t xml:space="preserve"> Furaje (A)</t>
  </si>
  <si>
    <t xml:space="preserve"> Alte materiale consumabile (A)</t>
  </si>
  <si>
    <t xml:space="preserve"> Materiale de natura obiectelor de inventar (A)</t>
  </si>
  <si>
    <t>308</t>
  </si>
  <si>
    <t xml:space="preserve"> Diferenţe de preţ la materii prime şi materiale (A/P)</t>
  </si>
  <si>
    <t>321</t>
  </si>
  <si>
    <t xml:space="preserve"> Materii prime în curs de aprovizionare (A)</t>
  </si>
  <si>
    <t>322</t>
  </si>
  <si>
    <t xml:space="preserve"> Materiale consumabile în curs de aprovizionare (A)</t>
  </si>
  <si>
    <t>323</t>
  </si>
  <si>
    <t xml:space="preserve"> Materiale de natura obiectelor de inventar în curs de aprovizionare (A)</t>
  </si>
  <si>
    <t>326</t>
  </si>
  <si>
    <t>Active biologice de natura stocurilor în curs de aprovizionare (A)</t>
  </si>
  <si>
    <t>327</t>
  </si>
  <si>
    <t xml:space="preserve"> Mărfuri în curs de aprovizionare (A)</t>
  </si>
  <si>
    <t>328</t>
  </si>
  <si>
    <t xml:space="preserve"> Ambalaje în curs de aprovizionare (A)</t>
  </si>
  <si>
    <t>331</t>
  </si>
  <si>
    <t xml:space="preserve"> Produse în curs de execuţie (A)</t>
  </si>
  <si>
    <t>332</t>
  </si>
  <si>
    <t xml:space="preserve"> Servicii în curs de execuţie (A)</t>
  </si>
  <si>
    <t>341</t>
  </si>
  <si>
    <t xml:space="preserve"> Semifabricate (A)</t>
  </si>
  <si>
    <t>345</t>
  </si>
  <si>
    <t xml:space="preserve"> Produse finite (A)</t>
  </si>
  <si>
    <t>346</t>
  </si>
  <si>
    <t xml:space="preserve"> Produse reziduale (A)</t>
  </si>
  <si>
    <t>347</t>
  </si>
  <si>
    <t>Produse agricole (A)</t>
  </si>
  <si>
    <t>348E</t>
  </si>
  <si>
    <t xml:space="preserve"> Diferenţe de preţ la produse (A/P) - in curs</t>
  </si>
  <si>
    <t>348</t>
  </si>
  <si>
    <t xml:space="preserve"> Diferenţe de preţ la produse (A/P) - finite</t>
  </si>
  <si>
    <t>351</t>
  </si>
  <si>
    <t xml:space="preserve"> Materii şi materiale aflate la terţi (A)</t>
  </si>
  <si>
    <t>354</t>
  </si>
  <si>
    <t xml:space="preserve"> Produse aflate la terţi (A)</t>
  </si>
  <si>
    <t>356</t>
  </si>
  <si>
    <t>Active biologice de natura stocurilor aflate la terti (A)</t>
  </si>
  <si>
    <t>357</t>
  </si>
  <si>
    <t xml:space="preserve"> Mărfuri aflate la terţi (A)</t>
  </si>
  <si>
    <t>358</t>
  </si>
  <si>
    <t xml:space="preserve"> Ambalaje aflate la terţi (A)</t>
  </si>
  <si>
    <t>361</t>
  </si>
  <si>
    <t>Active biologice de natura stocurilor (A)</t>
  </si>
  <si>
    <t>368</t>
  </si>
  <si>
    <t>Diferente de pret la active biologice de natura stocurilor (A/P)</t>
  </si>
  <si>
    <t>371</t>
  </si>
  <si>
    <t xml:space="preserve"> Mărfuri (A)</t>
  </si>
  <si>
    <t>378</t>
  </si>
  <si>
    <t xml:space="preserve"> Diferenţe de preţ la mărfuri (A/P)</t>
  </si>
  <si>
    <t>381</t>
  </si>
  <si>
    <t xml:space="preserve"> Ambalaje (A)</t>
  </si>
  <si>
    <t>388</t>
  </si>
  <si>
    <t xml:space="preserve"> Diferenţe de preţ la ambalaje (A/P)</t>
  </si>
  <si>
    <t>391</t>
  </si>
  <si>
    <t xml:space="preserve"> Ajustări pentru deprecierea materiilor prime (P)</t>
  </si>
  <si>
    <t>3921</t>
  </si>
  <si>
    <t xml:space="preserve"> Ajustări pentru deprecierea materialelor consumabile (P)</t>
  </si>
  <si>
    <t>3922</t>
  </si>
  <si>
    <t xml:space="preserve"> Ajustări pentru deprecierea materialelor de natura obiectelor de inventar (P)</t>
  </si>
  <si>
    <t>393</t>
  </si>
  <si>
    <t xml:space="preserve"> Ajustări pentru deprecierea producţiei în curs de execuţie (P)</t>
  </si>
  <si>
    <t>394</t>
  </si>
  <si>
    <t xml:space="preserve"> Ajustări pentru deprecierea produselor (P)</t>
  </si>
  <si>
    <t>3941</t>
  </si>
  <si>
    <t xml:space="preserve"> Ajustări pentru deprecierea semifabricatelor (P)</t>
  </si>
  <si>
    <t>3945</t>
  </si>
  <si>
    <t xml:space="preserve"> Ajustări pentru deprecierea produselor finite (P)</t>
  </si>
  <si>
    <t>3946</t>
  </si>
  <si>
    <t xml:space="preserve"> Ajustări pentru deprecierea produselor reziduale (P)</t>
  </si>
  <si>
    <t>3947</t>
  </si>
  <si>
    <t>Ajustari pentru deprecierea produselor agricole (P)</t>
  </si>
  <si>
    <t>395</t>
  </si>
  <si>
    <t>Ajustări pentru deprecierea stocurilor aflate la terţi</t>
  </si>
  <si>
    <t>3951</t>
  </si>
  <si>
    <t xml:space="preserve"> Ajustări pentru deprecierea materiilor şi materialelor aflate la terţi (P)</t>
  </si>
  <si>
    <t>3958</t>
  </si>
  <si>
    <t xml:space="preserve"> Ajustări pentru deprecierea ambalajelor aflate la terţi (P)</t>
  </si>
  <si>
    <t>3952</t>
  </si>
  <si>
    <t xml:space="preserve"> Ajustări pentru deprecierea semifabricatelor aflate la terţi (P)</t>
  </si>
  <si>
    <t>3953</t>
  </si>
  <si>
    <t xml:space="preserve"> Ajustări pentru deprecierea produselor finite aflate la terţi (P)</t>
  </si>
  <si>
    <t>3954</t>
  </si>
  <si>
    <t xml:space="preserve"> Ajustări pentru deprecierea produselor reziduale aflate la terţi (P)</t>
  </si>
  <si>
    <t>3956</t>
  </si>
  <si>
    <t>Ajustari pentru deprecierea activelor biologice de natura stocurilor aflate la terti (P)</t>
  </si>
  <si>
    <t>3957</t>
  </si>
  <si>
    <t xml:space="preserve"> Ajustări pentru deprecierea mărfurilor aflate la terţi (P)</t>
  </si>
  <si>
    <t>3955</t>
  </si>
  <si>
    <t>Ajustari pentru deprecierea produselor agricole aflate la terti (P)</t>
  </si>
  <si>
    <t>396</t>
  </si>
  <si>
    <t>Ajustari pentru deprecierea activelor biologice de natura stocurilor (P)</t>
  </si>
  <si>
    <t>397</t>
  </si>
  <si>
    <t xml:space="preserve"> Ajustări pentru deprecierea mărfurilor (P)</t>
  </si>
  <si>
    <t>398</t>
  </si>
  <si>
    <t xml:space="preserve"> Ajustări pentru deprecierea ambalajelor (P)</t>
  </si>
  <si>
    <t xml:space="preserve"> Furnizori (P)</t>
  </si>
  <si>
    <t>403</t>
  </si>
  <si>
    <t xml:space="preserve"> Efecte de plătit (P)</t>
  </si>
  <si>
    <t xml:space="preserve"> Furnizori de imobilizări (P)</t>
  </si>
  <si>
    <t>405</t>
  </si>
  <si>
    <t xml:space="preserve"> Efecte de plătit pentru imobilizări (P)</t>
  </si>
  <si>
    <t xml:space="preserve"> Furnizori - facturi nesosite (P)</t>
  </si>
  <si>
    <t>4091</t>
  </si>
  <si>
    <t xml:space="preserve"> Furnizori - debitori pentru cumpărări de bunuri de natura stocurilor (A)</t>
  </si>
  <si>
    <t>Furnizori - debitori</t>
  </si>
  <si>
    <t>4093</t>
  </si>
  <si>
    <t>Avansuri acordate pentru imobilizari corporale (A)</t>
  </si>
  <si>
    <t>4094</t>
  </si>
  <si>
    <t>Avansuri acordate pentru imobilizari necorporale (A)</t>
  </si>
  <si>
    <t xml:space="preserve"> Furnizori - debitori pentru prestări de servicii (A)</t>
  </si>
  <si>
    <t xml:space="preserve"> Clienţi (A)</t>
  </si>
  <si>
    <t>4112</t>
  </si>
  <si>
    <t>4118</t>
  </si>
  <si>
    <t xml:space="preserve"> Clienţi incerţi sau în litigiu (A)</t>
  </si>
  <si>
    <t>413</t>
  </si>
  <si>
    <t xml:space="preserve"> Efecte de primit de la clienţi (A)</t>
  </si>
  <si>
    <t>418</t>
  </si>
  <si>
    <t xml:space="preserve"> Clienţi - facturi de întocmit (A)</t>
  </si>
  <si>
    <t xml:space="preserve"> Clienţi - creditori (P)</t>
  </si>
  <si>
    <t xml:space="preserve"> Personal - salarii datorate (P)</t>
  </si>
  <si>
    <t xml:space="preserve"> Personal - ajutoare materiale datorate (P)</t>
  </si>
  <si>
    <t>424</t>
  </si>
  <si>
    <t xml:space="preserve"> Prime reprezentând participarea personalului la profit (P)</t>
  </si>
  <si>
    <t>425</t>
  </si>
  <si>
    <t xml:space="preserve"> Avansuri acordate personalului (A)</t>
  </si>
  <si>
    <t>426</t>
  </si>
  <si>
    <t xml:space="preserve"> Drepturi de personal neridicate (P)</t>
  </si>
  <si>
    <t>427</t>
  </si>
  <si>
    <t xml:space="preserve"> Reţineri din salarii datorate terţilor (P)</t>
  </si>
  <si>
    <t xml:space="preserve"> Alte creanţe în legătură cu personalul (A)</t>
  </si>
  <si>
    <t>4281</t>
  </si>
  <si>
    <t xml:space="preserve"> Alte datorii în legătură cu personalul (P)</t>
  </si>
  <si>
    <t xml:space="preserve"> Contribuţia unităţii la asigurările sociale (P)</t>
  </si>
  <si>
    <t>4311</t>
  </si>
  <si>
    <t>4312</t>
  </si>
  <si>
    <t xml:space="preserve"> Contribuţia personalului la asigurările sociale (P)</t>
  </si>
  <si>
    <t>4313</t>
  </si>
  <si>
    <t xml:space="preserve"> Contribuţia angajatorului pentru asigurările sociale de sănătate (P)</t>
  </si>
  <si>
    <t>4314</t>
  </si>
  <si>
    <t xml:space="preserve"> Contribuţia angajaţilor pentru asigurările sociale de sănătate (P)</t>
  </si>
  <si>
    <t>Contribuția asiguratorie pentru muncă (P)</t>
  </si>
  <si>
    <t>437</t>
  </si>
  <si>
    <t>Asigurari sociale</t>
  </si>
  <si>
    <t>4371</t>
  </si>
  <si>
    <t xml:space="preserve"> Contribuţia unităţii la fondul de şomaj (P)</t>
  </si>
  <si>
    <t>4372</t>
  </si>
  <si>
    <t xml:space="preserve"> Contribuţia personalului la fondul de şomaj (P)</t>
  </si>
  <si>
    <t xml:space="preserve"> Alte creanţe sociale (A)</t>
  </si>
  <si>
    <t>4381</t>
  </si>
  <si>
    <t xml:space="preserve"> Alte datorii sociale (P)</t>
  </si>
  <si>
    <t xml:space="preserve"> Impozitul pe profit (P)</t>
  </si>
  <si>
    <t>4418</t>
  </si>
  <si>
    <t xml:space="preserve"> Impozitul pe venit (P)</t>
  </si>
  <si>
    <t xml:space="preserve"> TVA neexigibilă (A/P)</t>
  </si>
  <si>
    <t xml:space="preserve"> TVA de recuperat (A)</t>
  </si>
  <si>
    <t xml:space="preserve"> TVA deductibilă (A)</t>
  </si>
  <si>
    <t>4423</t>
  </si>
  <si>
    <t xml:space="preserve"> TVA de plată (P)</t>
  </si>
  <si>
    <t xml:space="preserve"> TVA colectată (P)</t>
  </si>
  <si>
    <t xml:space="preserve"> Impozitul pe venituri de natura salariilor (P)</t>
  </si>
  <si>
    <t>445</t>
  </si>
  <si>
    <t>Subvenţii</t>
  </si>
  <si>
    <t>4451</t>
  </si>
  <si>
    <t xml:space="preserve"> Subvenţii guvernamentale (A)</t>
  </si>
  <si>
    <t>4452</t>
  </si>
  <si>
    <t xml:space="preserve"> Împrumuturi nerambursabile cu caracter de subvenţii (A)</t>
  </si>
  <si>
    <t>4458</t>
  </si>
  <si>
    <t xml:space="preserve"> Alte sume primite cu caracter de subvenţii (A)</t>
  </si>
  <si>
    <t xml:space="preserve"> Alte impozite, taxe şi vărsăminte asimilate (P)</t>
  </si>
  <si>
    <t>447</t>
  </si>
  <si>
    <t xml:space="preserve"> Fonduri speciale - taxe şi vărsăminte asimilate (P)</t>
  </si>
  <si>
    <t xml:space="preserve"> Alte creanţe privind bugetul statului (A)</t>
  </si>
  <si>
    <t>4481</t>
  </si>
  <si>
    <t xml:space="preserve"> Alte datorii faţă de bugetul statului (P)</t>
  </si>
  <si>
    <t>451</t>
  </si>
  <si>
    <t>Decontări între entităţile afiliate</t>
  </si>
  <si>
    <t>4511</t>
  </si>
  <si>
    <t xml:space="preserve"> Decontări între entităţile afiliate (A/P)</t>
  </si>
  <si>
    <t>4518</t>
  </si>
  <si>
    <t xml:space="preserve"> Dobânzi aferente decontărilor între entităţile afiliate (A/P)</t>
  </si>
  <si>
    <t>4531</t>
  </si>
  <si>
    <t xml:space="preserve"> Decontări privind interesele de participare (A/P)</t>
  </si>
  <si>
    <t>4538</t>
  </si>
  <si>
    <t xml:space="preserve"> Dobânzi aferente decontărilor privind interesele de participare (A/P)</t>
  </si>
  <si>
    <t>4551</t>
  </si>
  <si>
    <t xml:space="preserve"> Acţionari/asociaţi - conturi curente (P)</t>
  </si>
  <si>
    <t>4558</t>
  </si>
  <si>
    <t xml:space="preserve"> Acţionari/asociaţi - dobânzi la conturi curente (P)</t>
  </si>
  <si>
    <t>456</t>
  </si>
  <si>
    <t xml:space="preserve"> Decontări cu acţionarii/asociaţii privind capitalul (A/P)</t>
  </si>
  <si>
    <t>457</t>
  </si>
  <si>
    <t xml:space="preserve"> Dividende de plată (P)</t>
  </si>
  <si>
    <t>4582</t>
  </si>
  <si>
    <t xml:space="preserve"> Decontări din operaţii în participaţie - activ (A)</t>
  </si>
  <si>
    <t>4581</t>
  </si>
  <si>
    <t xml:space="preserve"> Decontări din operaţii în participaţie - pasiv (P)</t>
  </si>
  <si>
    <t>461</t>
  </si>
  <si>
    <t xml:space="preserve"> Debitori diverşi (A)</t>
  </si>
  <si>
    <t xml:space="preserve"> Creditori diverşi (P)</t>
  </si>
  <si>
    <t>463</t>
  </si>
  <si>
    <t>Creante reprezentand dividende repartizate in cursul exercitiului financiar” (A)</t>
  </si>
  <si>
    <t>4662</t>
  </si>
  <si>
    <t>Creante din operatiuni de fiducie (A)</t>
  </si>
  <si>
    <t>4661</t>
  </si>
  <si>
    <t>Datorii din operatiuni de fiducie (P)</t>
  </si>
  <si>
    <t xml:space="preserve"> Cheltuieli înregistrate în avans (A)</t>
  </si>
  <si>
    <t>472</t>
  </si>
  <si>
    <t xml:space="preserve"> Venituri înregistrate în avans (P)</t>
  </si>
  <si>
    <t>472L</t>
  </si>
  <si>
    <t xml:space="preserve"> Decontări din operaţii în curs de clarificare (A/P)</t>
  </si>
  <si>
    <t>4751</t>
  </si>
  <si>
    <t xml:space="preserve"> Subvenţii guvernamentale pentru investiţii (P)</t>
  </si>
  <si>
    <t>4752</t>
  </si>
  <si>
    <t xml:space="preserve"> Împrumuturi nerambursabile cu caracter de subvenţii pentru investiţii (P)</t>
  </si>
  <si>
    <t>4753</t>
  </si>
  <si>
    <t xml:space="preserve"> Donaţii pentru investiţii (P)</t>
  </si>
  <si>
    <t>4754</t>
  </si>
  <si>
    <t xml:space="preserve"> Plusuri de inventar de natura imobilizărilor (P)</t>
  </si>
  <si>
    <t xml:space="preserve"> Alte sume primite cu caracter de subvenţii pentru investiţii (P)</t>
  </si>
  <si>
    <t>478</t>
  </si>
  <si>
    <t xml:space="preserve"> Venituri in avans aferente activelor primite prin transfer de la clienti (P)</t>
  </si>
  <si>
    <t>481</t>
  </si>
  <si>
    <t xml:space="preserve"> Decontări între unitate şi subunităţi (A/P)</t>
  </si>
  <si>
    <t>482</t>
  </si>
  <si>
    <t xml:space="preserve"> Decontări între subunităţi (A/P)</t>
  </si>
  <si>
    <t>4901</t>
  </si>
  <si>
    <t>Ajustări pentru deprecierea creanţelor aferente cumpărărilor de bunuri de natura stocurilor</t>
  </si>
  <si>
    <t>4902</t>
  </si>
  <si>
    <t>Ajustări pentru deprecierea creanţelor aferente prestărilor de servicii</t>
  </si>
  <si>
    <t>4903</t>
  </si>
  <si>
    <t>Ajustări pentru deprecierea creanţelor aferente imobilizărilor corporale</t>
  </si>
  <si>
    <t>4904</t>
  </si>
  <si>
    <t>Ajustări pentru deprecierea creanţelor aferente imobilizărilor necorporale</t>
  </si>
  <si>
    <t>491</t>
  </si>
  <si>
    <t xml:space="preserve"> Ajustări pentru deprecierea creanţelor - clienţi (P)</t>
  </si>
  <si>
    <t>495</t>
  </si>
  <si>
    <t xml:space="preserve"> Ajustări pentru deprecierea creanţelor - decontări în cadrul grupului şi cu acţionarii/asociaţii (P)</t>
  </si>
  <si>
    <t>496</t>
  </si>
  <si>
    <t xml:space="preserve"> Ajustări pentru deprecierea creanţelor - debitori diverşi (P)</t>
  </si>
  <si>
    <t>501</t>
  </si>
  <si>
    <t>505</t>
  </si>
  <si>
    <t xml:space="preserve"> Obligaţiuni emise şi răscumpărate (A)</t>
  </si>
  <si>
    <t>506</t>
  </si>
  <si>
    <t xml:space="preserve"> Obligaţiuni (A)</t>
  </si>
  <si>
    <t>507</t>
  </si>
  <si>
    <t xml:space="preserve"> Certificate verzi acordate (A)</t>
  </si>
  <si>
    <t>508</t>
  </si>
  <si>
    <t>Alte investiţii pe termen scurt şi creanţe asimilate</t>
  </si>
  <si>
    <t>5081</t>
  </si>
  <si>
    <t xml:space="preserve"> Alte titluri de plasament (A)</t>
  </si>
  <si>
    <t>5088</t>
  </si>
  <si>
    <t xml:space="preserve"> Dobânzi la obligaţiuni şi titluri de plasament (A)</t>
  </si>
  <si>
    <t>5091</t>
  </si>
  <si>
    <t xml:space="preserve"> Vărsăminte de efectuat pentru acţiunile deţinute la entităţile afiliate (P)</t>
  </si>
  <si>
    <t>5092</t>
  </si>
  <si>
    <t xml:space="preserve"> Vărsăminte de efectuat pentru alte investiţii pe termen scurt (P)</t>
  </si>
  <si>
    <t>5113</t>
  </si>
  <si>
    <t xml:space="preserve"> Efecte de încasat (A)</t>
  </si>
  <si>
    <t>5114</t>
  </si>
  <si>
    <t xml:space="preserve"> Efecte remise spre scontare (A)</t>
  </si>
  <si>
    <t>5112</t>
  </si>
  <si>
    <t xml:space="preserve"> Cecuri de încasat (A)</t>
  </si>
  <si>
    <t xml:space="preserve"> Conturi la bănci în lei (A)</t>
  </si>
  <si>
    <t xml:space="preserve"> Conturi la bănci în valută (A)</t>
  </si>
  <si>
    <t>5125</t>
  </si>
  <si>
    <t xml:space="preserve"> Sume în curs de decontare (A)</t>
  </si>
  <si>
    <t>5187</t>
  </si>
  <si>
    <t xml:space="preserve"> Dobânzi de încasat (A)</t>
  </si>
  <si>
    <t>5186</t>
  </si>
  <si>
    <t xml:space="preserve"> Dobânzi de plătit (P)</t>
  </si>
  <si>
    <t>5191</t>
  </si>
  <si>
    <t xml:space="preserve"> Credite bancare pe termen scurt (P)</t>
  </si>
  <si>
    <t>5192</t>
  </si>
  <si>
    <t xml:space="preserve"> Credite bancare pe termen scurt nerambursate la scadenţă (P)</t>
  </si>
  <si>
    <t>5198</t>
  </si>
  <si>
    <t xml:space="preserve"> Dobânzi aferente creditelor bancare pe termen scurt (P)</t>
  </si>
  <si>
    <t>5193</t>
  </si>
  <si>
    <t>5194</t>
  </si>
  <si>
    <t xml:space="preserve"> Credite externe garantate de stat (P)</t>
  </si>
  <si>
    <t>5195</t>
  </si>
  <si>
    <t xml:space="preserve"> Credite externe garantate de bănci (P)</t>
  </si>
  <si>
    <t>5196</t>
  </si>
  <si>
    <t>5197</t>
  </si>
  <si>
    <t xml:space="preserve"> Credite interne garantate de stat (P)</t>
  </si>
  <si>
    <t xml:space="preserve"> Casa în lei (A)</t>
  </si>
  <si>
    <t xml:space="preserve"> Casa în valută (A)</t>
  </si>
  <si>
    <t>5321</t>
  </si>
  <si>
    <t xml:space="preserve"> Timbre fiscale şi poştale (A)</t>
  </si>
  <si>
    <t>5322</t>
  </si>
  <si>
    <t xml:space="preserve"> Bilete de tratament şi odihnă (A)</t>
  </si>
  <si>
    <t>5323</t>
  </si>
  <si>
    <t xml:space="preserve"> Tichete şi bilete de călătorie (A)</t>
  </si>
  <si>
    <t>5325</t>
  </si>
  <si>
    <t>VOUCHERE CADOU</t>
  </si>
  <si>
    <t xml:space="preserve"> Alte valori (A)</t>
  </si>
  <si>
    <t>5411</t>
  </si>
  <si>
    <t xml:space="preserve"> Acreditive în lei (A)</t>
  </si>
  <si>
    <t>5412</t>
  </si>
  <si>
    <t xml:space="preserve"> Acreditive în valută (A)</t>
  </si>
  <si>
    <t>5414</t>
  </si>
  <si>
    <t xml:space="preserve"> Avansuri de trezorerie (A)</t>
  </si>
  <si>
    <t xml:space="preserve"> Viramente interne (A/P)</t>
  </si>
  <si>
    <t>591</t>
  </si>
  <si>
    <t>595</t>
  </si>
  <si>
    <t xml:space="preserve"> Ajustări pentru pierderea de valoare a obligaţiunilor emise şi răscumpărate (P)</t>
  </si>
  <si>
    <t>596</t>
  </si>
  <si>
    <t xml:space="preserve"> Ajustări pentru pierderea de valoare a obligaţiunilor (P)</t>
  </si>
  <si>
    <t>598</t>
  </si>
  <si>
    <t xml:space="preserve"> Ajustări pentru pierderea de valoare a altor investiţii pe termen scurt şi creanţe asimilate (P)</t>
  </si>
  <si>
    <t>1170</t>
  </si>
  <si>
    <t>Rezultat reportat</t>
  </si>
  <si>
    <t>1178</t>
  </si>
  <si>
    <t>1177</t>
  </si>
  <si>
    <t>601</t>
  </si>
  <si>
    <t xml:space="preserve"> Cheltuieli cu materiile prime</t>
  </si>
  <si>
    <t>6021</t>
  </si>
  <si>
    <t xml:space="preserve"> Cheltuieli cu materialele auxiliare</t>
  </si>
  <si>
    <t>6022</t>
  </si>
  <si>
    <t xml:space="preserve"> Cheltuieli privind combustibilii</t>
  </si>
  <si>
    <t>6023</t>
  </si>
  <si>
    <t xml:space="preserve"> Cheltuieli privind materialele pentru ambalat</t>
  </si>
  <si>
    <t>6024</t>
  </si>
  <si>
    <t xml:space="preserve"> Cheltuieli privind piesele de schimb</t>
  </si>
  <si>
    <t>6025</t>
  </si>
  <si>
    <t xml:space="preserve"> Cheltuieli privind seminţele şi materialele de plantat</t>
  </si>
  <si>
    <t>6026</t>
  </si>
  <si>
    <t xml:space="preserve"> Cheltuieli privind furajele</t>
  </si>
  <si>
    <t xml:space="preserve"> Cheltuieli privind alte materiale consumabile</t>
  </si>
  <si>
    <t xml:space="preserve"> Cheltuieli privind materialele de natura obiectelor de inventar</t>
  </si>
  <si>
    <t xml:space="preserve"> Cheltuieli privind materialele nestocate</t>
  </si>
  <si>
    <t xml:space="preserve"> Cheltuieli privind energia şi apa</t>
  </si>
  <si>
    <t>606</t>
  </si>
  <si>
    <t xml:space="preserve"> Cheltuieli privind animalele şi păsările</t>
  </si>
  <si>
    <t>607</t>
  </si>
  <si>
    <t xml:space="preserve"> Cheltuieli privind mărfurile</t>
  </si>
  <si>
    <t>608</t>
  </si>
  <si>
    <t xml:space="preserve"> Cheltuieli privind ambalajele</t>
  </si>
  <si>
    <t xml:space="preserve"> Reduceri comerciale primite</t>
  </si>
  <si>
    <t xml:space="preserve"> Cheltuieli cu întreţinerea şi reparaţiile</t>
  </si>
  <si>
    <t xml:space="preserve"> Cheltuieli cu redevenţele, locaţiile de gestiune şi chiriile</t>
  </si>
  <si>
    <t xml:space="preserve"> Cheltuieli cu primele de asigurare</t>
  </si>
  <si>
    <t>614</t>
  </si>
  <si>
    <t xml:space="preserve"> Cheltuieli cu studiile şi cercetările</t>
  </si>
  <si>
    <t>Cheltuieli cu pregătirea personalului</t>
  </si>
  <si>
    <t xml:space="preserve"> Cheltuieli cu colaboratorii</t>
  </si>
  <si>
    <t xml:space="preserve"> Cheltuieli privind comisioanele şi onorariile</t>
  </si>
  <si>
    <t xml:space="preserve"> Cheltuieli de protocol, reclamă şi publicitate</t>
  </si>
  <si>
    <t xml:space="preserve"> Cheltuieli cu transportul de bunuri şi personal</t>
  </si>
  <si>
    <t xml:space="preserve"> Cheltuieli cu deplasări, detaşări şi transferări</t>
  </si>
  <si>
    <t xml:space="preserve"> Cheltuieli poştale şi taxe de telecomunicaţii</t>
  </si>
  <si>
    <t xml:space="preserve"> Cheltuieli cu serviciile bancare şi asimilate</t>
  </si>
  <si>
    <t xml:space="preserve"> Alte cheltuieli cu serviciile executate de terţi</t>
  </si>
  <si>
    <t xml:space="preserve"> Cheltuieli cu alte impozite, taxe şi vărsăminte asimilate</t>
  </si>
  <si>
    <t xml:space="preserve"> Cheltuieli cu salariile personalului</t>
  </si>
  <si>
    <t>Cheltuieli cu avantajele în natură şi tichetele acordate salariaţilor</t>
  </si>
  <si>
    <t>6421</t>
  </si>
  <si>
    <t>Cheltuieli cu avantajele în natură acordate salariaţilor</t>
  </si>
  <si>
    <t xml:space="preserve"> Cheltuieli cu tichetele de masă acordate salariaţilor</t>
  </si>
  <si>
    <t>643</t>
  </si>
  <si>
    <t xml:space="preserve"> Cheltuieli cu primele reprezentând participarea personalului la profit</t>
  </si>
  <si>
    <t>644</t>
  </si>
  <si>
    <t xml:space="preserve"> Cheltuieli cu remunerarea în instrumente de capitaluri proprii</t>
  </si>
  <si>
    <t>Cheltuieli privind asigurările şi protecţia socială</t>
  </si>
  <si>
    <t>Cheltuieli privind contribuţia asiguratorie pentru muncă</t>
  </si>
  <si>
    <t>6451</t>
  </si>
  <si>
    <t xml:space="preserve"> Contribuţia unităţii la asigurările sociale</t>
  </si>
  <si>
    <t>6452</t>
  </si>
  <si>
    <t xml:space="preserve"> Contribuţia unităţii pentru ajutorul de şomaj</t>
  </si>
  <si>
    <t>6453</t>
  </si>
  <si>
    <t xml:space="preserve"> Contribuţia angajatorului pentru asigurările sociale de sănătate</t>
  </si>
  <si>
    <t>6456</t>
  </si>
  <si>
    <t xml:space="preserve"> Contribuţia unităţii la schemele de pensii facultative</t>
  </si>
  <si>
    <t>6457</t>
  </si>
  <si>
    <t xml:space="preserve"> Contribuţia unităţii la primele de asigurare voluntară de sănătate</t>
  </si>
  <si>
    <t xml:space="preserve"> Alte cheltuieli privind asigurările şi protecţia socială</t>
  </si>
  <si>
    <t>6455</t>
  </si>
  <si>
    <t xml:space="preserve"> Contributia unitatii la asigurarile de viata</t>
  </si>
  <si>
    <t>6511</t>
  </si>
  <si>
    <t>Cheltuieli ocazionate de constituirea fiduciei</t>
  </si>
  <si>
    <t>6512</t>
  </si>
  <si>
    <t>Cheltuieli din derularea operatiunilor de fiducie</t>
  </si>
  <si>
    <t>6513</t>
  </si>
  <si>
    <t>Cheltuieli din lichidarea operatiunilor de fiducie</t>
  </si>
  <si>
    <t>652</t>
  </si>
  <si>
    <t xml:space="preserve"> Cheltuieli cu protecţia mediului înconjurător</t>
  </si>
  <si>
    <t>654</t>
  </si>
  <si>
    <t xml:space="preserve"> Pierderi din creanţe şi debitori diverşi</t>
  </si>
  <si>
    <t>655</t>
  </si>
  <si>
    <t>Cheltuieli din reevaluarea imobilizărilor corporale</t>
  </si>
  <si>
    <t>6581</t>
  </si>
  <si>
    <t xml:space="preserve"> Despăgubiri, amenzi şi penalităţi</t>
  </si>
  <si>
    <t>6582</t>
  </si>
  <si>
    <t xml:space="preserve"> Donaţii acordate</t>
  </si>
  <si>
    <t>6583</t>
  </si>
  <si>
    <t xml:space="preserve"> Cheltuieli privind activele cedate şi alte operaţii de capital</t>
  </si>
  <si>
    <t>6584</t>
  </si>
  <si>
    <t>Cheltuieli cu sumele sau bunurile acordate ca sponsorizări</t>
  </si>
  <si>
    <t>6586</t>
  </si>
  <si>
    <t>Cheltuieli reprezentând transferuri şi contribuţii datorate în baza unor acte normative speciale</t>
  </si>
  <si>
    <t xml:space="preserve"> Alte cheltuieli de exploatare</t>
  </si>
  <si>
    <t>6587</t>
  </si>
  <si>
    <t>Cheltuieli privind calamităţile şi alte evenimente similare</t>
  </si>
  <si>
    <t>663</t>
  </si>
  <si>
    <t xml:space="preserve"> Pierderi din creanţe legate de participaţii</t>
  </si>
  <si>
    <t>6641</t>
  </si>
  <si>
    <t xml:space="preserve"> Cheltuieli privind imobilizările financiare cedate</t>
  </si>
  <si>
    <t>6642</t>
  </si>
  <si>
    <t xml:space="preserve"> Pierderi din investiţiile pe termen scurt cedate</t>
  </si>
  <si>
    <t xml:space="preserve"> Cheltuieli din diferenţe de curs valutar</t>
  </si>
  <si>
    <t>Diferenţe nefavorabile de curs valutar legate de elementele monetare exprimate în valută</t>
  </si>
  <si>
    <t>6652</t>
  </si>
  <si>
    <t>Diferenţe nefavorabile de curs valutar din evaluarea elementelor monetare care fac parte din investiţia netă într-o entitate străină</t>
  </si>
  <si>
    <t>666</t>
  </si>
  <si>
    <t xml:space="preserve"> Cheltuieli privind dobânzile</t>
  </si>
  <si>
    <t>667</t>
  </si>
  <si>
    <t xml:space="preserve"> Cheltuieli privind sconturile acordate</t>
  </si>
  <si>
    <t>668</t>
  </si>
  <si>
    <t xml:space="preserve"> Alte cheltuieli financiare</t>
  </si>
  <si>
    <t>671</t>
  </si>
  <si>
    <t xml:space="preserve"> Cheltuieli privind calamităţile şi alte evenimente extraordinare</t>
  </si>
  <si>
    <t xml:space="preserve"> Cheltuieli de exploatare privind amortizarea imobilizărilor</t>
  </si>
  <si>
    <t>6812</t>
  </si>
  <si>
    <t xml:space="preserve"> Cheltuieli de exploatare privind provizioanele</t>
  </si>
  <si>
    <t>6813</t>
  </si>
  <si>
    <t xml:space="preserve"> Cheltuieli de exploatare privind ajustările pentru deprecierea imobilizărilor</t>
  </si>
  <si>
    <t>6814</t>
  </si>
  <si>
    <t xml:space="preserve"> Cheltuieli de exploatare privind ajustările pentru deprecierea activelor circulante</t>
  </si>
  <si>
    <t>6817</t>
  </si>
  <si>
    <t>Cheltuieli de exploatare privind ajustările pentru deprecierea fondului comercial</t>
  </si>
  <si>
    <t>6818</t>
  </si>
  <si>
    <t>Cheltuieli de exploatare privind ajustările pentru deprecierea creanţelor reprezentând avansuri acordate furnizorilor</t>
  </si>
  <si>
    <t>PL26/PL29</t>
  </si>
  <si>
    <t>6861</t>
  </si>
  <si>
    <t>Cheltuieli privind actualizarea provizioanelor</t>
  </si>
  <si>
    <t>6863</t>
  </si>
  <si>
    <t xml:space="preserve"> Cheltuieli financiare privind ajustările pentru pierderea de valoare a imobilizărilor financiare</t>
  </si>
  <si>
    <t>6864</t>
  </si>
  <si>
    <t xml:space="preserve"> Cheltuieli financiare privind ajustările pentru pierderea de valoare a activelor circulante</t>
  </si>
  <si>
    <t>6868</t>
  </si>
  <si>
    <t xml:space="preserve"> Cheltuieli financiare privind amortizarea primelor de rambursare a obligaţiunilor</t>
  </si>
  <si>
    <t>6865</t>
  </si>
  <si>
    <t>Cheltuieli financiare privind amortizarea diferentelor aferente titlurilor de stat</t>
  </si>
  <si>
    <t xml:space="preserve"> Cheltuieli cu impozitul pe profit</t>
  </si>
  <si>
    <t>695</t>
  </si>
  <si>
    <t>Cheltuieli cu impozitul specific unor activitati</t>
  </si>
  <si>
    <t>698</t>
  </si>
  <si>
    <t xml:space="preserve"> Cheltuieli cu impozitul pe venit şi cu alte impozite care nu apar în elementele de mai sus*18)</t>
  </si>
  <si>
    <t>701</t>
  </si>
  <si>
    <t xml:space="preserve"> Venituri din vânzarea produselor finite</t>
  </si>
  <si>
    <t>7017</t>
  </si>
  <si>
    <t>Venituri din vânzarea produselor agricole</t>
  </si>
  <si>
    <t>7018</t>
  </si>
  <si>
    <t>Venituri din vânzarea activelor biologice de natura stocurilor</t>
  </si>
  <si>
    <t>7015</t>
  </si>
  <si>
    <t>702</t>
  </si>
  <si>
    <t xml:space="preserve"> Venituri din vânzarea semifabricatelor</t>
  </si>
  <si>
    <t>703</t>
  </si>
  <si>
    <t xml:space="preserve"> Venituri din vânzarea produselor reziduale</t>
  </si>
  <si>
    <t xml:space="preserve"> Venituri din servicii prestate</t>
  </si>
  <si>
    <t>705</t>
  </si>
  <si>
    <t xml:space="preserve"> Venituri din studii şi cercetări</t>
  </si>
  <si>
    <t>706</t>
  </si>
  <si>
    <t xml:space="preserve"> Venituri din redevenţe, locaţii de gestiune şi chirii</t>
  </si>
  <si>
    <t>707</t>
  </si>
  <si>
    <t xml:space="preserve"> Venituri din vânzarea mărfurilor</t>
  </si>
  <si>
    <t>708</t>
  </si>
  <si>
    <t xml:space="preserve"> Venituri din activităţi diverse</t>
  </si>
  <si>
    <t>709</t>
  </si>
  <si>
    <t xml:space="preserve"> Reduceri comerciale acordate</t>
  </si>
  <si>
    <t>711</t>
  </si>
  <si>
    <t xml:space="preserve"> Venituri aferente costurilor stocurilor de produse</t>
  </si>
  <si>
    <t>712</t>
  </si>
  <si>
    <t xml:space="preserve"> Venituri aferente costurilor serviciilor în curs de execuţie</t>
  </si>
  <si>
    <t>721</t>
  </si>
  <si>
    <t xml:space="preserve"> Venituri din producţia de imobilizări necorporale</t>
  </si>
  <si>
    <t>722</t>
  </si>
  <si>
    <t xml:space="preserve"> Venituri din producţia de imobilizări corporale</t>
  </si>
  <si>
    <t>725</t>
  </si>
  <si>
    <t>Venituri din producţia de investiţii imobiliare</t>
  </si>
  <si>
    <t>7411</t>
  </si>
  <si>
    <t xml:space="preserve"> Venituri din subvenţii de exploatare aferente cifrei de afaceri*19)</t>
  </si>
  <si>
    <t>7412</t>
  </si>
  <si>
    <t xml:space="preserve"> Venituri din subvenţii de exploatare pentru materii prime şi materiale consumabile</t>
  </si>
  <si>
    <t>7413</t>
  </si>
  <si>
    <t xml:space="preserve"> Venituri din subvenţii de exploatare pentru alte cheltuieli externe</t>
  </si>
  <si>
    <t>7414</t>
  </si>
  <si>
    <t xml:space="preserve"> Venituri din subvenţii de exploatare pentru plata personalului</t>
  </si>
  <si>
    <t>7415</t>
  </si>
  <si>
    <t xml:space="preserve"> Venituri din subvenţii de exploatare pentru asigurări şi protecţie socială</t>
  </si>
  <si>
    <t>7416</t>
  </si>
  <si>
    <t xml:space="preserve"> Venituri din subvenţii de exploatare pentru alte cheltuieli de exploatare</t>
  </si>
  <si>
    <t>7417</t>
  </si>
  <si>
    <t xml:space="preserve"> Venituri din subvenţii de exploatare aferente altor venituri</t>
  </si>
  <si>
    <t>7418</t>
  </si>
  <si>
    <t xml:space="preserve"> Venituri din subvenţii de exploatare pentru dobânda datorată</t>
  </si>
  <si>
    <t>7419</t>
  </si>
  <si>
    <t>Venituri din subventii de exploatare aferente altor venituri</t>
  </si>
  <si>
    <t>7511</t>
  </si>
  <si>
    <t>Venituri ocazionate de constituirea fiduciei</t>
  </si>
  <si>
    <t>7512</t>
  </si>
  <si>
    <t>Venituri din derularea operatiunilor de fiducie</t>
  </si>
  <si>
    <t>7513</t>
  </si>
  <si>
    <t>Venituri din lichidarea operatiunilor de fiducie</t>
  </si>
  <si>
    <t>754</t>
  </si>
  <si>
    <t xml:space="preserve"> Venituri din creanţe reactivate şi debitori diverşi</t>
  </si>
  <si>
    <t>755</t>
  </si>
  <si>
    <t>Venituri din reevaluarea imobilizărilor corporale</t>
  </si>
  <si>
    <t>7581</t>
  </si>
  <si>
    <t xml:space="preserve"> Venituri din despăgubiri, amenzi şi penalităţi</t>
  </si>
  <si>
    <t>7582</t>
  </si>
  <si>
    <t xml:space="preserve"> Venituri din donaţii primite</t>
  </si>
  <si>
    <t>7583</t>
  </si>
  <si>
    <t xml:space="preserve"> Venituri din vânzarea activelor şi alte operaţii de capital</t>
  </si>
  <si>
    <t>7584</t>
  </si>
  <si>
    <t xml:space="preserve"> Venituri din subvenţii pentru investiţii</t>
  </si>
  <si>
    <t xml:space="preserve"> Alte venituri din exploatare</t>
  </si>
  <si>
    <t>7611</t>
  </si>
  <si>
    <t xml:space="preserve"> Venituri din acţiuni deţinute la entităţile afiliate (grup)</t>
  </si>
  <si>
    <t>7613</t>
  </si>
  <si>
    <t xml:space="preserve"> Venituri din interese de participare</t>
  </si>
  <si>
    <t>7615</t>
  </si>
  <si>
    <t>Venituri din alte imobilizări financiare</t>
  </si>
  <si>
    <t>7612</t>
  </si>
  <si>
    <t xml:space="preserve"> Venituri din acţiuni deţinute la entităţile asociate </t>
  </si>
  <si>
    <t>762</t>
  </si>
  <si>
    <t xml:space="preserve"> Venituri din investiţii financiare pe termen scurt</t>
  </si>
  <si>
    <t>763</t>
  </si>
  <si>
    <t xml:space="preserve"> Venituri din creanţe imobilizate</t>
  </si>
  <si>
    <t>764</t>
  </si>
  <si>
    <t>Venituri din investiţii financiare cedate</t>
  </si>
  <si>
    <t>7641</t>
  </si>
  <si>
    <t xml:space="preserve"> Venituri din imobilizări financiare cedate</t>
  </si>
  <si>
    <t>7642</t>
  </si>
  <si>
    <t xml:space="preserve"> Câştiguri din investiţii pe termen scurt cedate</t>
  </si>
  <si>
    <t xml:space="preserve"> Venituri din diferenţe de curs valutar</t>
  </si>
  <si>
    <t>Diferenţe favorabile de curs valutar legate de elementele monetare exprimate în valută</t>
  </si>
  <si>
    <t>7652</t>
  </si>
  <si>
    <t>Diferenţe favorabile de curs valutar din evaluarea elementelor monetare care fac parte din investiţia netă într-o entitate străină</t>
  </si>
  <si>
    <t>766</t>
  </si>
  <si>
    <t xml:space="preserve"> Venituri din dobânzi</t>
  </si>
  <si>
    <t>767</t>
  </si>
  <si>
    <t xml:space="preserve"> Venituri din sconturi obţinute</t>
  </si>
  <si>
    <t>768</t>
  </si>
  <si>
    <t xml:space="preserve"> Alte venituri financiare</t>
  </si>
  <si>
    <t>771</t>
  </si>
  <si>
    <t xml:space="preserve"> Venituri din subvenţii pentru evenimente extraordinare şi altele similare</t>
  </si>
  <si>
    <t>7812</t>
  </si>
  <si>
    <t xml:space="preserve"> Venituri din provizioane</t>
  </si>
  <si>
    <t>7813</t>
  </si>
  <si>
    <t xml:space="preserve"> Venituri din ajustări pentru deprecierea imobilizărilor</t>
  </si>
  <si>
    <t>7814</t>
  </si>
  <si>
    <t xml:space="preserve"> Venituri din ajustări pentru deprecierea activelor circulante</t>
  </si>
  <si>
    <t>7815</t>
  </si>
  <si>
    <t xml:space="preserve"> Venituri din fondul comercial negativ*20)</t>
  </si>
  <si>
    <t>7818</t>
  </si>
  <si>
    <t>Venituri din ajustări pentru deprecierea creanţelor reprezentând avansuri acordate furnizorilor</t>
  </si>
  <si>
    <t>PL27/PL30</t>
  </si>
  <si>
    <t>786</t>
  </si>
  <si>
    <t>Venituri financiare din ajustări pentru pierdere de valoare</t>
  </si>
  <si>
    <t>7863</t>
  </si>
  <si>
    <t>Venituri financiare din ajustări pentru pierderea de valoare a imobilizărilor financiare</t>
  </si>
  <si>
    <t>7864</t>
  </si>
  <si>
    <t xml:space="preserve"> Venituri financiare din ajustări pentru pierderea de valoare a activelor circulante</t>
  </si>
  <si>
    <t>7410</t>
  </si>
  <si>
    <t>I. Information about result recorded</t>
  </si>
  <si>
    <t xml:space="preserve">I. Date privind rezultatul înregistrat     </t>
  </si>
  <si>
    <t xml:space="preserve"> Nr. unităţi  </t>
  </si>
  <si>
    <t xml:space="preserve">     Sume     </t>
  </si>
  <si>
    <t xml:space="preserve">                      A                     </t>
  </si>
  <si>
    <t xml:space="preserve"> B </t>
  </si>
  <si>
    <t>Units  which have recorded profit</t>
  </si>
  <si>
    <t xml:space="preserve"> Unităţi care au înregistrat profit</t>
  </si>
  <si>
    <t>Formula partial automata</t>
  </si>
  <si>
    <t>Implicit 1 si se schimba manual daca este cazul</t>
  </si>
  <si>
    <t>Units  which have recorded losss</t>
  </si>
  <si>
    <t xml:space="preserve"> Unităţi care au înregistrat pierdere</t>
  </si>
  <si>
    <t>Units which have not recorded nor profit nor loss</t>
  </si>
  <si>
    <t xml:space="preserve"> Unităţi care nu au înregistrat nici profit,  nici pierdere</t>
  </si>
  <si>
    <t xml:space="preserve">              </t>
  </si>
  <si>
    <t>Manual</t>
  </si>
  <si>
    <t xml:space="preserve"> II. Information about outstanding payments</t>
  </si>
  <si>
    <t xml:space="preserve"> II. Date privind plăţile restante          </t>
  </si>
  <si>
    <t>Total,
din care:</t>
  </si>
  <si>
    <t>Pentru activitatea curenta</t>
  </si>
  <si>
    <t xml:space="preserve">Pentru activitatea de investiţii </t>
  </si>
  <si>
    <t xml:space="preserve">                        A                   </t>
  </si>
  <si>
    <t>1 = 2+3</t>
  </si>
  <si>
    <t xml:space="preserve"> Outstanding payments - total (rd. 05 + 09 + 15 la 18)</t>
  </si>
  <si>
    <t>Outstanding suppliers - total (06 to 08):</t>
  </si>
  <si>
    <t>  - Over 30 days</t>
  </si>
  <si>
    <t xml:space="preserve"> - peste 30 de zile                         </t>
  </si>
  <si>
    <t>  - over 90 days</t>
  </si>
  <si>
    <t xml:space="preserve"> - peste 90 de zile                         </t>
  </si>
  <si>
    <t>  - over 1 year</t>
  </si>
  <si>
    <t xml:space="preserve"> - peste 1 an                               </t>
  </si>
  <si>
    <t>  Obligations overdue to the social insurance budget - total (10th to 14th year), out of which:</t>
  </si>
  <si>
    <t>Total</t>
  </si>
  <si>
    <t>  - State social insurance contributions due by employers, employees and other assimilated persons;</t>
  </si>
  <si>
    <t>  - contributions to the health insurance fund</t>
  </si>
  <si>
    <t>  - contribution to the supplementary pension</t>
  </si>
  <si>
    <t xml:space="preserve"> - contribuţia pentru pensia suplimentară   </t>
  </si>
  <si>
    <t>  - contributions to the unemployment insurance budget</t>
  </si>
  <si>
    <t xml:space="preserve"> - contribuţii pentru bugetul asigurărilor  pentru şomaj</t>
  </si>
  <si>
    <t>  - other social debts</t>
  </si>
  <si>
    <t xml:space="preserve"> - alte datorii sociale                     </t>
  </si>
  <si>
    <t>  Obligations overdue to special funds and other funds</t>
  </si>
  <si>
    <t>  Obligations overdue with other creditors</t>
  </si>
  <si>
    <t>  Taxes and taxes not paid at the time limit set by the state budget</t>
  </si>
  <si>
    <t xml:space="preserve">   - out of which, contribution for work</t>
  </si>
  <si>
    <t>17a</t>
  </si>
  <si>
    <t>  Taxes and taxes not paid at the local budget</t>
  </si>
  <si>
    <t>III. Average number of employees</t>
  </si>
  <si>
    <t xml:space="preserve"> III. Număr mediu de salariaţi              </t>
  </si>
  <si>
    <t>                       A</t>
  </si>
  <si>
    <t>  Average number of employees</t>
  </si>
  <si>
    <t xml:space="preserve"> Număr mediu de salariaţi                   </t>
  </si>
  <si>
    <t>  Actual number of employees at the end of the period</t>
  </si>
  <si>
    <t xml:space="preserve">   </t>
  </si>
  <si>
    <t>IV. Fees paid during the reporting period. Received subsidies and overdue claims</t>
  </si>
  <si>
    <t xml:space="preserve"> IV. Redevenţe plătite  în cursul perioadei de raportare. Subvenţii  încasate şi creanţe restante               </t>
  </si>
  <si>
    <t xml:space="preserve">             Sume            </t>
  </si>
  <si>
    <t>                      A</t>
  </si>
  <si>
    <t> Fees paid during the reporting period for public goods received in the concession, out of which:</t>
  </si>
  <si>
    <t xml:space="preserve"> Redevenţe plătite în cursul perioadei de   raportare pentru bunurile din domeniul public, primite în concesiune, din care:</t>
  </si>
  <si>
    <t> - Fees for public goods paid to the state budget</t>
  </si>
  <si>
    <t xml:space="preserve"> - redevenţe pentru bunurile din domeniul   public plătite la bugetul de stat </t>
  </si>
  <si>
    <t> Mining fee paid to the state budget</t>
  </si>
  <si>
    <t xml:space="preserve"> Redevenţă minieră plătită la bugetul de stat</t>
  </si>
  <si>
    <t> Petroleum levy paid to the state budget</t>
  </si>
  <si>
    <t xml:space="preserve"> Redevenţă petrolieră plătită la bugetul de  stat</t>
  </si>
  <si>
    <t> Rents paid during the reporting period for land</t>
  </si>
  <si>
    <t> Gross income from services paid to non-residents, out of which:</t>
  </si>
  <si>
    <t xml:space="preserve"> Venituri brute din servicii plătite către   persoane nerezidente, din care:</t>
  </si>
  <si>
    <t> - the tax owed to the state budget</t>
  </si>
  <si>
    <t xml:space="preserve"> - impozitul datorat la bugetul de stat     </t>
  </si>
  <si>
    <t> Gross income from services paid to non-residents in the Member States of the European Union, out of which:</t>
  </si>
  <si>
    <t xml:space="preserve"> Venituri brute din servicii plătite către  persoane nerezidente din statele membre ale  Uniunii Europene, din care: </t>
  </si>
  <si>
    <t> Subsidies received during the reporting period, out of which:</t>
  </si>
  <si>
    <t xml:space="preserve"> Subvenţii încasate în cursul perioadei de   raportare, din care:                       </t>
  </si>
  <si>
    <t> - Subsidies received during the asset reporting period</t>
  </si>
  <si>
    <t xml:space="preserve"> - subvenţii încasate în cursul perioadei de raportare aferente activelor               </t>
  </si>
  <si>
    <t> - Income subsidies, out of which:</t>
  </si>
  <si>
    <t xml:space="preserve"> - subvenţii aferente veniturilor, din care:</t>
  </si>
  <si>
    <t> - subsidies to boost employment **)</t>
  </si>
  <si>
    <t xml:space="preserve">   -  subsidies for energy from renewable resources</t>
  </si>
  <si>
    <t>33a</t>
  </si>
  <si>
    <t xml:space="preserve">   -  fossil fuels subsidies</t>
  </si>
  <si>
    <t>33b</t>
  </si>
  <si>
    <t> Overdue receivables that have not been collected at the time stipulated in the commercial contracts and / or in the normative acts in force, out of which:</t>
  </si>
  <si>
    <t xml:space="preserve"> Creanţe restante, care nu au fost încasate  la termenele prevăzute în contractele  comerciale şi/sau în actele normative în  vigoare, din care:                         </t>
  </si>
  <si>
    <t> - overdue receivables from entities in the majority or full state sector</t>
  </si>
  <si>
    <t xml:space="preserve"> - creanţe restante de la entităţi din   sectorul majoritar sau integral de stat    </t>
  </si>
  <si>
    <t> - overdue receivables from private sector entities</t>
  </si>
  <si>
    <t xml:space="preserve"> - creanţe restante de la entităţi din   sectorul privat                            </t>
  </si>
  <si>
    <t xml:space="preserve">                             </t>
  </si>
  <si>
    <t>V. Meal tickets</t>
  </si>
  <si>
    <t xml:space="preserve"> V. Tichete de masă                         </t>
  </si>
  <si>
    <t xml:space="preserve">            Sume             </t>
  </si>
  <si>
    <t>  The equivalent of meal vouchers to employees</t>
  </si>
  <si>
    <t>  The equivalent of meal vouchers to other categories beneficiaries, other than employees</t>
  </si>
  <si>
    <t>37a</t>
  </si>
  <si>
    <t>VI. Expenditure incurred for the activity</t>
  </si>
  <si>
    <t xml:space="preserve"> VI. Cheltuieli efectuate pentru activitatea</t>
  </si>
  <si>
    <t>Nr.</t>
  </si>
  <si>
    <t>  research and development ***)</t>
  </si>
  <si>
    <t xml:space="preserve"> de cercetare-dezvoltare***)                </t>
  </si>
  <si>
    <t>rd.</t>
  </si>
  <si>
    <t>  R &amp; D expenditure</t>
  </si>
  <si>
    <t xml:space="preserve">  - of which, performed in order to reduce the impact the entity's activity on the environment or the development of new technologies or more sustainable products</t>
  </si>
  <si>
    <t>38a</t>
  </si>
  <si>
    <t>  - by sources of funding</t>
  </si>
  <si>
    <t>  - from public funds</t>
  </si>
  <si>
    <t>  - from private funds</t>
  </si>
  <si>
    <t>  - by type of expenditure</t>
  </si>
  <si>
    <t>  - current expenses</t>
  </si>
  <si>
    <t xml:space="preserve"> - cheltuieli curente                       </t>
  </si>
  <si>
    <t>  - capital expenditure</t>
  </si>
  <si>
    <t xml:space="preserve"> - cheltuieli de capital                    </t>
  </si>
  <si>
    <t>  VII. Innovation costs ****)</t>
  </si>
  <si>
    <t xml:space="preserve"> VII. Cheltuieli de inovare****)            </t>
  </si>
  <si>
    <t>Nr. 
rd.</t>
  </si>
  <si>
    <t>                        A</t>
  </si>
  <si>
    <t xml:space="preserve">                       A                    </t>
  </si>
  <si>
    <t>  Innovation costs</t>
  </si>
  <si>
    <t xml:space="preserve"> Cheltuieli de inovare                      </t>
  </si>
  <si>
    <t>45a</t>
  </si>
  <si>
    <t>VIII. Other information</t>
  </si>
  <si>
    <t xml:space="preserve"> VIII. Alte informaţii                      </t>
  </si>
  <si>
    <t>                       A</t>
  </si>
  <si>
    <t> Advance payments for intangible assets (cf. 4094), out of which:</t>
  </si>
  <si>
    <t xml:space="preserve">  - advance payments for non-resident non-affiliated entities for intangible assets (cf. 4094)</t>
  </si>
  <si>
    <t>46a</t>
  </si>
  <si>
    <t xml:space="preserve">  - advance payments for non-resident affiliates for intangible assets (cf. 4094)</t>
  </si>
  <si>
    <t>46b</t>
  </si>
  <si>
    <t> Advance payments for tangible assets (cf. 4093)</t>
  </si>
  <si>
    <t xml:space="preserve">  - advance payments for non-resident non-affiliated entities for tangible assets (cf. 4093)</t>
  </si>
  <si>
    <t>47a</t>
  </si>
  <si>
    <t xml:space="preserve">  - advance payments for non-resident affiliates entities for tangible assets (cf. 4093)</t>
  </si>
  <si>
    <t>47b</t>
  </si>
  <si>
    <t> Financial assets in gross amounts</t>
  </si>
  <si>
    <t> Shares held in affiliated entities, participating interests, other fixed assets and bonds in gross amounts (lines 77 to 83), out of which:</t>
  </si>
  <si>
    <t> - unquoted shares issued by residents</t>
  </si>
  <si>
    <t xml:space="preserve"> - acţiuni necotate emise de rezidenţi      </t>
  </si>
  <si>
    <t> - shares issued by residents</t>
  </si>
  <si>
    <t xml:space="preserve"> - părţi sociale emise de rezidenţi         </t>
  </si>
  <si>
    <t> - shares and shares issued by non-residents</t>
  </si>
  <si>
    <t xml:space="preserve">      - out of which, holdings of at least 10%</t>
  </si>
  <si>
    <t>52a</t>
  </si>
  <si>
    <t> - bonds issued by non-residents</t>
  </si>
  <si>
    <t> Fixed claims in gross amounts</t>
  </si>
  <si>
    <t> - fixed assets denominated in RON and denominated in lei, the settlement of which is based on a currency (from 267)</t>
  </si>
  <si>
    <t>Formula automata</t>
  </si>
  <si>
    <t> - fixed assets denominated in foreign currency (from 267)</t>
  </si>
  <si>
    <t xml:space="preserve"> - creanţe imobilizate în valută (din ct.    267)                                       </t>
  </si>
  <si>
    <t> Trade receivables, advances for purchases of goods in the nature of inventories and other assimilated accounts, in gross amounts (4091+ 4092 + 411 + 413 + 418) of which</t>
  </si>
  <si>
    <t> - trade receivables in relation to non-resident non-affiliated entities, advances for purchases of goods of the nature of stocks and for provision of services to non-resident and other non-resident suppliers assimilated accounts, in gross amounts in relation to non-residents non-affiliates entities (from item 4091 + from item 4092 + from item 411 + from item 413 + from 418)</t>
  </si>
  <si>
    <t xml:space="preserve"> - trade receivables in relation to non-resident affiliates entities, advances for purchases of goods of the nature of stocks and for provision of services to non-resident and other affiliated suppliers assimilated accounts, in gross amounts in relation to non-resident affiliates entitites (from item 4091 + from item 4092 + from item 411 + from item 413 + from 418)</t>
  </si>
  <si>
    <t>58a</t>
  </si>
  <si>
    <t> Claims not settled within the prescribed time limit (from 4091 + + in 4092 + from 411 + in 413)</t>
  </si>
  <si>
    <t>Claims related to staff and assimilated accounts (cf. 425 + 4282)</t>
  </si>
  <si>
    <t xml:space="preserve"> Creanţe în legătură cu personalul şi  conturi asimilate (ct. 425 + 4282)</t>
  </si>
  <si>
    <t>  Claims related to the social security budget and state budget (from 431 + 437 4382 + 441 + 4424 + 4428 + 444 + 445 + 446 + 447 + 4482), (lines 66 to 66)</t>
  </si>
  <si>
    <t>  - receivables related to the social insurance budget (431 + 437 + 4382)</t>
  </si>
  <si>
    <t>  - fiscal receivables related to the state budget (441 + 4424 + 4428 + 444 + 446)</t>
  </si>
  <si>
    <t>  - Subsidies to be collected (item 445)</t>
  </si>
  <si>
    <t>  - special funds - assimilated taxes and fees (cf. 447)</t>
  </si>
  <si>
    <t>  - other claims related to the state budget (4482)</t>
  </si>
  <si>
    <t>  The claims of the entity in relation to entities in the group (451)</t>
  </si>
  <si>
    <t>- receivables with non-resident affiliated entities (from item 451), out of which:</t>
  </si>
  <si>
    <t>- trade receivables with non-resident affiliated entities (from item 451)</t>
  </si>
  <si>
    <t>- creanţe comerciale cu entităţi afiliate nerezidente (din ct. 451)</t>
  </si>
  <si>
    <t>Claims relating to the social security budget and the state budget not paid at the prescribed time ((from 431 + 437 + of 4382 + from 441 + from 4424 + from 4428 + from 444 + of 445 + of 446 + of 447 + of 4482)</t>
  </si>
  <si>
    <t> Other claims (453 + 456 + 4582 + 461 + 4662 + 471 +473), (rd.72 to 74), out of which:</t>
  </si>
  <si>
    <t> - settlements with associated entities and jointly controlled entities, shareholder settlements on equity and share-based settlements (c453 + 456 + 4582)</t>
  </si>
  <si>
    <t> - other claims in relation to natural and legal persons, other than claims in connection with public institutions (state institutions) (from 461 + of 471 + from 473 + 4662)</t>
  </si>
  <si>
    <t> - the amounts taken from account 542 "Treasury advances" representing treasury advances granted under the law and not settled up to December 31 (from 461)</t>
  </si>
  <si>
    <t> Interest receivable (item 5187), of which:</t>
  </si>
  <si>
    <t> - from non-residents</t>
  </si>
  <si>
    <t> Interest receivable from non-residents (item 4518+ item 4538)</t>
  </si>
  <si>
    <t>76a</t>
  </si>
  <si>
    <t>Value of Loans to Economic Operators *****)</t>
  </si>
  <si>
    <t xml:space="preserve">Short-term investments in gross amounts (501 + 505 +_x000D_
506 + 507 + from ct.508), (rd.79 to 82) </t>
  </si>
  <si>
    <t> - shares issued by non-residents</t>
  </si>
  <si>
    <t> - holdings of green bounds</t>
  </si>
  <si>
    <t>82a</t>
  </si>
  <si>
    <t> Other Valuables (5113 + 5114)</t>
  </si>
  <si>
    <t> House in lei and in foreign currency</t>
  </si>
  <si>
    <t> - in lei (5311)</t>
  </si>
  <si>
    <t> - in foreign currency (ct. 5314)</t>
  </si>
  <si>
    <t> Current accounts with banks in lei and foreign currency</t>
  </si>
  <si>
    <t> - in lei (5121), out of which:</t>
  </si>
  <si>
    <t> - Current accounts in lei open to non-resident banks</t>
  </si>
  <si>
    <t> - in foreign currency (5124), of which:</t>
  </si>
  <si>
    <t> - current accounts in foreign currency opened with non-resident banks</t>
  </si>
  <si>
    <t> Other current accounts with banks and letters of credit</t>
  </si>
  <si>
    <t> - outstanding amounts, letters of credit and other amounts receivable in RON (5112 + 5125 + 5411)</t>
  </si>
  <si>
    <t> - amounts in settlement and foreign currency letters of credit (from 5125 + 5414)</t>
  </si>
  <si>
    <t> Debts (Debts (96 + 99 + 102 + 103 + 106 + 108 + 110 + 111 + 116 + 119 + 122 + 128)</t>
  </si>
  <si>
    <t>Short-term external bank credits (ct.5193 + 5194 +5195), (rd. 97 + 98)</t>
  </si>
  <si>
    <t> - in lei</t>
  </si>
  <si>
    <t> - Foreign currency</t>
  </si>
  <si>
    <t> Long-term foreign bank credits (ct. (1623 + 1624+ 1625) (rd 100 + 101)</t>
  </si>
  <si>
    <t> State Treasury Credits and Related Interests (1626 + 1682)</t>
  </si>
  <si>
    <t> Other borrowings and interest (see 166 + 1685 + 1686 + 1687) (lines 104 + 105)</t>
  </si>
  <si>
    <t> - in RON and expressed in ROL, the settlement of which is based on a currency exchange rate</t>
  </si>
  <si>
    <t> Other borrowings and similar liabilities (c.167) of which:</t>
  </si>
  <si>
    <t> - the value of the concessions received (from item 167)</t>
  </si>
  <si>
    <t xml:space="preserve"> - the value of green bonds issued by the entity</t>
  </si>
  <si>
    <t>107a</t>
  </si>
  <si>
    <t> Trade payables, advances received from customers and other assimilated accounts in gross amounts (401 + 403 + 404 + 405 + 408 + 419), of which:</t>
  </si>
  <si>
    <t xml:space="preserve">  - trade payables in relation to non-affiliated entities non-residents, advances received from non-affiliated customers non-residents and other assimilated accounts, in gross amounts in the relationship with non-affiliates entities non-residents (ct. 401 + of ct. 403 + of ct. 404 + of ct. 405 + of ct. 408 + of ct. 419)</t>
  </si>
  <si>
    <t xml:space="preserve">  - trade payables in relation to non-resident affiliates, advances received from non-resident affiliates and other accounts assimilated, in gross amounts in relation to non-resident affiliates entities (ct. 401 + of ct. 403 + of ct. 404 + of ct. 405 + of ct. 408 + of ct. 419)</t>
  </si>
  <si>
    <t>109a</t>
  </si>
  <si>
    <t> Debt related to staff and assimilated accounts (421 + 423 + 424 + 426 + 427 + 4281)</t>
  </si>
  <si>
    <t> Debts related to the social security budget and state budget (431 + 437 + 4381 + 441 + 4423 + 4428 + 444 + 446 + 447 + 4481) (rd.112 to 115)</t>
  </si>
  <si>
    <t> - debts related to the social insurance budget (ct.431 + 437 + 4381)</t>
  </si>
  <si>
    <t> - tax debts related to the state budget (441 + 4423 + 4428 + 444 + 446)</t>
  </si>
  <si>
    <t> - special funds - assimilated taxes and fees (cf. 447)</t>
  </si>
  <si>
    <t> - other debts related to the state budget (c. 4481)</t>
  </si>
  <si>
    <t> The entity's liabilities in relation to entities in the group (item 451)</t>
  </si>
  <si>
    <t> '- debts with non-resident affiliated entities (from item 451), out of which:</t>
  </si>
  <si>
    <t xml:space="preserve">  '- with non-current initial due date </t>
  </si>
  <si>
    <t>  '- trade payables with non-resident affiliates regardless of maturity (from item 451)</t>
  </si>
  <si>
    <t>118a</t>
  </si>
  <si>
    <t> Amounts owed to shareholders / associates (item 455), out of which:</t>
  </si>
  <si>
    <t> - amounts due to the shareholders / associates</t>
  </si>
  <si>
    <t> - amounts owed to shareholders / legal entities</t>
  </si>
  <si>
    <t> Other debts (item 269 + 453 + 456 + 457 + 4581 + 4661 +462 + 472 + 473 + 478 + 509) (rd.123 to 127)</t>
  </si>
  <si>
    <t>-requests of participation interests, settlements with share capital / associations, share-based settlements (c453 + 456 + 457 + 4581)</t>
  </si>
  <si>
    <t xml:space="preserve">- other debts in relation to natural persons and legal persons, other than liabilities in relation to public institutions (state institutions) 2)_x000D_
(from c.462 + 4661 + of c.472 + ct.473) </t>
  </si>
  <si>
    <t> - Unsold Subsidies to Income (from item 472)</t>
  </si>
  <si>
    <t> - payments to be made for financial assets and short-term investments (269 + 509)</t>
  </si>
  <si>
    <t> - prepaid proceeds related to assets received by customer transfer (cf. 478)</t>
  </si>
  <si>
    <t> Interest Rates (5186)</t>
  </si>
  <si>
    <t xml:space="preserve"> -  interest Rates to non-residents</t>
  </si>
  <si>
    <t>128a</t>
  </si>
  <si>
    <t> Interest Rates to non-residents (ct 4518+ct 4538)</t>
  </si>
  <si>
    <t>128b</t>
  </si>
  <si>
    <t> Value of loans received from economic operators *****)</t>
  </si>
  <si>
    <t> Subscribed Subscribed Capital (ct 1012), out of which:</t>
  </si>
  <si>
    <t> - listed shares * 3)</t>
  </si>
  <si>
    <t> - unquoted shares * 4)</t>
  </si>
  <si>
    <t> - social parts</t>
  </si>
  <si>
    <t> - subscribed capital paid by non-residents (from 1012)</t>
  </si>
  <si>
    <t> Patents and licenses (from 205)</t>
  </si>
  <si>
    <t>IX. Expenses with collaborators</t>
  </si>
  <si>
    <t xml:space="preserve"> IX. Informaţii privind cheltuielile cu     colaboratorii                              </t>
  </si>
  <si>
    <t>Nr.
rd.</t>
  </si>
  <si>
    <t>  Expenses with contributors (621)</t>
  </si>
  <si>
    <t>  X. Information on public goods in the state</t>
  </si>
  <si>
    <t xml:space="preserve"> X. Informaţii privind bunurile din domeniul  public al statului                         </t>
  </si>
  <si>
    <t>  Value of assets in the public domain of the state under management</t>
  </si>
  <si>
    <t>  Value of goods in the public domain of the state in concession</t>
  </si>
  <si>
    <t>  Value of goods in the public domain of the leased state</t>
  </si>
  <si>
    <t xml:space="preserve">XI. Information on the goods in_x000D_
the private property of the state subject_x000D_
inventory cf. OMFP no. 668/2014 </t>
  </si>
  <si>
    <t>XI. Informaţii privind bunurile din
proprietatea privată a statului supuse
inventarierii cf. OMFP nr. 668/2014</t>
  </si>
  <si>
    <t>  Net book value of goods * 5)</t>
  </si>
  <si>
    <t>  XII. Social capital paid out</t>
  </si>
  <si>
    <t xml:space="preserve"> XII. Capital social vărsat                 </t>
  </si>
  <si>
    <t xml:space="preserve">                                            </t>
  </si>
  <si>
    <t>Amount</t>
  </si>
  <si>
    <t xml:space="preserve"> %</t>
  </si>
  <si>
    <t>(Col.  1)</t>
  </si>
  <si>
    <t>(Col.  2)</t>
  </si>
  <si>
    <t>Share capital paid out (1012) * 6) (142 + 145 + 149 + 150 + 151 + 152)</t>
  </si>
  <si>
    <t>- held by public institutions, (lines 143 + 144)</t>
  </si>
  <si>
    <t> - held by public central subordinate institutions;</t>
  </si>
  <si>
    <t> - owned by public local subordinate institutions;</t>
  </si>
  <si>
    <t> - owned by state-owned companies, out of which:</t>
  </si>
  <si>
    <t> - with state capital;</t>
  </si>
  <si>
    <t> - with majority state capital;</t>
  </si>
  <si>
    <t> - with minority state capital;</t>
  </si>
  <si>
    <t> - owned by the Regie Autonomous</t>
  </si>
  <si>
    <t> - held by private equity companies</t>
  </si>
  <si>
    <t> - owned by individuals</t>
  </si>
  <si>
    <t> - owned by other entities</t>
  </si>
  <si>
    <t>                     A</t>
  </si>
  <si>
    <t xml:space="preserve">                     A                      </t>
  </si>
  <si>
    <t xml:space="preserve">XIII Dividends / Due Dividends_x000D_
state budget or local budget to be allocated from_x000D_
the profit of the financial year by_x000D_
national companies, national societies,_x000D_
companies and autonomous regies, of which: </t>
  </si>
  <si>
    <t> - to central public institutions;</t>
  </si>
  <si>
    <t> - to local public institutions;</t>
  </si>
  <si>
    <t> - to other shareholders in which the state / territorial administrative units / institutions hold directly / indirectly shares or participations, irrespective of their weight.</t>
  </si>
  <si>
    <t>XIV. Dividends / payments due to the state or local budget transferred during the reporting period from the profits of national companies, national companies, companies and autonomous regies, out of which:</t>
  </si>
  <si>
    <t> - dividends / payments from the profit of the financial year of the previous year, of which:</t>
  </si>
  <si>
    <t>- dividends / payments from profit for previous years, from which:</t>
  </si>
  <si>
    <t>XV. Dividends distributed to shareholders from the profit carried forward</t>
  </si>
  <si>
    <t xml:space="preserve"> XV. Creanţe preluate prin cesionare de la   persoane juridice******)                   </t>
  </si>
  <si>
    <t>Dividends distributed to shareholders during the financial yearfrom the profit carried forward</t>
  </si>
  <si>
    <t>165a</t>
  </si>
  <si>
    <t>XVI. Interim distribution of dividents according to Law no.163/2018</t>
  </si>
  <si>
    <t xml:space="preserve"> XVI. Creanţe preluate prin cesionare de la   persoane juridice******)                   </t>
  </si>
  <si>
    <t>Interim distributios of dividents</t>
  </si>
  <si>
    <t>165b</t>
  </si>
  <si>
    <t>XVII. Claims taken over by divestiture from legal persons ******)</t>
  </si>
  <si>
    <t xml:space="preserve"> XVII. Creanţe preluate prin cesionare de la   persoane juridice******)                   </t>
  </si>
  <si>
    <t>  Claims taken over by divestiture from legal persons (at face value), of which:</t>
  </si>
  <si>
    <t>  - receivables taken over by divestiture from affiliated legal entities</t>
  </si>
  <si>
    <t>  Receivables taken through divestiture from legal entities (at acquisition cost), out of which:</t>
  </si>
  <si>
    <t>  XVIII. Income from agricultural activities *******)</t>
  </si>
  <si>
    <t xml:space="preserve"> XVIII. Venituri obţinute din activităţi       agricole*******)                           </t>
  </si>
  <si>
    <t>  Incomes obtained from agricultural activities</t>
  </si>
  <si>
    <t>XVIV. Expenses regarding calamities and other similar events (ct 6587), out of which:</t>
  </si>
  <si>
    <t>170a</t>
  </si>
  <si>
    <t xml:space="preserve">    - floods</t>
  </si>
  <si>
    <t>170b</t>
  </si>
  <si>
    <t xml:space="preserve">    - drought</t>
  </si>
  <si>
    <t>170c</t>
  </si>
  <si>
    <t xml:space="preserve">    - landslides</t>
  </si>
  <si>
    <t>170d</t>
  </si>
  <si>
    <t>Mapping F30</t>
  </si>
  <si>
    <t>4428 produse finite</t>
  </si>
  <si>
    <t>Datorii din operaţiuni cu instrumente derivate</t>
  </si>
  <si>
    <t>621pf</t>
  </si>
  <si>
    <t>666Leasing</t>
  </si>
  <si>
    <t>766 leasing</t>
  </si>
  <si>
    <t>766 RP</t>
  </si>
  <si>
    <t>Flag</t>
  </si>
  <si>
    <t>Preluare doar pentru activitatea curenta</t>
  </si>
  <si>
    <t>N15 personnel</t>
  </si>
  <si>
    <t>Nr. rd.
OMF nr 4268/2022</t>
  </si>
  <si>
    <t>- din care, cifra de afaceri netă corespunzătoare activității
preponderente efectiv desfășurate</t>
  </si>
  <si>
    <t>01a</t>
  </si>
  <si>
    <t>b) Alte cheltuieli externe (ct. 605), din care:</t>
  </si>
  <si>
    <t>-cheltuieli privind consumul de energie (ct. 6051)</t>
  </si>
  <si>
    <t>- cheltuieli privind consumul de gaze naturale (ct. 6053)</t>
  </si>
  <si>
    <t>19a</t>
  </si>
  <si>
    <t>19b</t>
  </si>
  <si>
    <t>66a</t>
  </si>
  <si>
    <t>66b</t>
  </si>
  <si>
    <t>PL66a</t>
  </si>
  <si>
    <t>PL66b</t>
  </si>
  <si>
    <t>694</t>
  </si>
  <si>
    <t>794</t>
  </si>
  <si>
    <t xml:space="preserve"> - Profit (rd. 64 - 65 - 66 - 67 - 68 - 66a+66b)</t>
  </si>
  <si>
    <t>Plaţi restante - total (rd.05 + 09 +15 la 17 +18)</t>
  </si>
  <si>
    <t>Furnizori restanţi - total (rd. 06 la 08)</t>
  </si>
  <si>
    <t>Obligaţii restante fata de bugetul asigurărilor sociale -total(rd.10 la 14)</t>
  </si>
  <si>
    <t>- contribuţii pentru asigurări sociale de stat datorate de angajatori, salariaţi si alte persoane asimilate</t>
  </si>
  <si>
    <t>- contribuţii pentru fondul asigurărilor sociale de sanatate</t>
  </si>
  <si>
    <t>Obligaţii restante fata de bugetele fondurilor speciale si alte fonduri</t>
  </si>
  <si>
    <t>Obligaţii restante fata de alti creditori</t>
  </si>
  <si>
    <t>Impozite, contribuţii si taxe neplatite la termenul stabilit la bugetul de stat, din care:</t>
  </si>
  <si>
    <t>- contribuţia asiguratorie pentru munca</t>
  </si>
  <si>
    <t>Impozite si taxe neplatite la termenul stabilit la bugetele locale</t>
  </si>
  <si>
    <t>Numărul efectiv de salariaţi existenţi la sfarsitul perioadei, respectiv la data de 31 decembrie</t>
  </si>
  <si>
    <t>Chirii plătite în cursul perioadei de raportare pentru terenuri i)</t>
  </si>
  <si>
    <t>- subvenţii pentru stimularea ocupării forţei de muncă *)</t>
  </si>
  <si>
    <t>- subvenţii pentru energie din surse regenerabile</t>
  </si>
  <si>
    <t>- subvenţii pentru combustibili fosili</t>
  </si>
  <si>
    <t>Contravaloarea tichetelor acordate salariaţilor</t>
  </si>
  <si>
    <t>Contravaloarea tichetelor acordate altor categorii de beneficiari, alţii decât salariaţii</t>
  </si>
  <si>
    <t>Cheltuieli de cercetare - dezvoltare:</t>
  </si>
  <si>
    <t>- din care, efectuate în scopul diminuării impactului activităţii entităţii asupra mediului sau al dezvoltării unor noi tehnologii sau a unor produse mai sustenabile</t>
  </si>
  <si>
    <t>- dupa surse de finanţare (rd. 40+41)</t>
  </si>
  <si>
    <t>suma</t>
  </si>
  <si>
    <t>-din fonduri publice</t>
  </si>
  <si>
    <t>-din fonduri private</t>
  </si>
  <si>
    <t>- dupa natura cheltuielilor (rd. 43+44)</t>
  </si>
  <si>
    <t>Avansuri acordate pentru imobilizări necorporale (ct.4094), din care:</t>
  </si>
  <si>
    <t>- avansuri acordate entităţilor neafiliate nerezidente pentru imobilizări necorporale (din ct.4094)</t>
  </si>
  <si>
    <t>- avansuri acordate entităţilor afiliate nerezidente pentru imobilizări necorporale (din ct. 4094)</t>
  </si>
  <si>
    <t>Avansuri acordate pentru imobilizări corporale (ct.4093), din care:</t>
  </si>
  <si>
    <t>- avansuri acordate entităţilor neafiliate nerezidente pentru imobilizări corporale (din ct. 4093)</t>
  </si>
  <si>
    <t>- avansuri acordate entităţilor afiliate nerezidente pentru imobilizări corporale (din ct. 4093)</t>
  </si>
  <si>
    <t>Imobilizări financiare, în sume brute (rd. 49+54)</t>
  </si>
  <si>
    <t>Acţiuni deţinute la entităţile afiliate, interese de participare, alte titluri imobilizate şi obligaţiuni, în sume brute (rd. 50+ 51 +52 + 53)</t>
  </si>
  <si>
    <t>- acţiuni si parti sociale emise de nerezidenti,din care:</t>
  </si>
  <si>
    <t>- deţineri de cel puţin 10%</t>
  </si>
  <si>
    <t>- obligaţiuni emise de nerezidenti</t>
  </si>
  <si>
    <t>Creanţe imobilizate, în sume brute (rd. 55+56)</t>
  </si>
  <si>
    <t>- creanţe imobilizate în lei si exprimate in lei, a căror decontare se face in funcţie de cursul unei valute (din ct. 267)</t>
  </si>
  <si>
    <t>Creanţe comerciale, avansuri pentru cumpărări de bunuri de natura stocurilor şi pentru prestări de servicii acordate furnizorilor şi alte conturi asimilate, în sume brute (ct. 4091 + 4092 + 411 + 413 + 418), din care:</t>
  </si>
  <si>
    <t>- creanţe comerciale în relaţia cu entităţile neafiliate nerezidente, avansuri pentru cumpărări de bunuri de natura stocurilor şi pentru prestări de servicii acordate furnizorilor neafiliaţi nerezidenţi şi alte conturi asimilate, în sume brute în relaţie cu neafiliaţii nerezidenţi (din ct. 4091 + din ct. 4092 + din ct. 411 + din ct. 413 + din ct. 418)</t>
  </si>
  <si>
    <t>- creanţe comerciale în relaţia cu entităţile afiliate nerezidente, avansuri pentru cumpărări de bunuri de natura stocurilor şi pentru prestări de servicii acordate furnizorilor afiliaţi nerezidenţi şi alte conturi asimilate, în sume brute în relaţie cu afiliaţii nerezidenţi (din ct.4091 +din ct. 4092 + din ct.411 +din ct.413 + din ct. 418)</t>
  </si>
  <si>
    <t>Creanţe neîncasate la termenul stabilit (din ct.4091 + din ct.4092 +din ct.411 + din ct.413)</t>
  </si>
  <si>
    <t>Creanţe în legătură cu bugetul asigurărilor sociale şi bugetul de stat (din ct. 431+436+437+4382+ 441 + 4424 + 4428 + 444 + 445 + 446 + 447 + 4482), (rd.62 la 66)</t>
  </si>
  <si>
    <t>- creanţe in legătură cu bugetul asigurărilor sociale (ct.431+437+4382)</t>
  </si>
  <si>
    <t>- creanţe fiscale in legătură cu bugetul de stat (ct.436+441 +4424+4428+444+446)</t>
  </si>
  <si>
    <t>- subvenţii de incasat(ct.445)</t>
  </si>
  <si>
    <t>- fonduri speciale - taxe si varsaminte asimilate (ct.447)</t>
  </si>
  <si>
    <t>- alte creanţe in legătură cu bugetul de stat(ct.4482)</t>
  </si>
  <si>
    <t>Creanţele entităţii în relaţiile cu entităţile afiliate (ct.451), din care:</t>
  </si>
  <si>
    <t>- creanţe cu entităţi afiliate nerezidente (din ct.451),din care:</t>
  </si>
  <si>
    <t>Creanţe în legătură cu bugetul asigurărilor sociale şi bugetul de stat neîncasate la termenul stabilit (din ct. 431+ din ct. 436 + din ct. 437 + din ct. 4382 + din ct. 441 + din ct. 4424 + din ct. 4428 + din ct. 444 + din ct. 445 + din ct. 446 + din ct. 447 + din ct. 4482)</t>
  </si>
  <si>
    <t>Alte creanţe (ct. 453 + 456 + 4582 + 461 + 4662 + 471 + 473), din care:</t>
  </si>
  <si>
    <t>- decontări privind interesele de participare .decontări cu acţionarii/asociaţii privind capitalul .decontări din operaţiuni in participatie (ct.453+456+4582)</t>
  </si>
  <si>
    <t>- alte creanţe in legătură cu persoanele fizice si persoanele juridice, altele decât creanţele in legătură cu instituţiile publice (instituţiile statului) (din ct. 461 + din ct. 471 + din ct.473+4662)</t>
  </si>
  <si>
    <t>- sumele preluate din contul 542 'Avansuri de trezorerie' reprezentând avansurile de trezorerie, acordate potrivit legii şi nedecontate până la data de raportare (din ct. 461)</t>
  </si>
  <si>
    <t>Dobânzi de încasat (ct. 5187) , din care:</t>
  </si>
  <si>
    <t>- de la nerezidenti</t>
  </si>
  <si>
    <t>Dobânzi de încasat de la nerezidenţi (din ct. 4518 + din ct. 4538)</t>
  </si>
  <si>
    <t>Valoarea împrumuturilor acordate operatorilor economici ****)</t>
  </si>
  <si>
    <t>Investiţii pe termen scurt, în sume brute (ct. 501 + 505 + 506 + 507 + din ct.508), din care:</t>
  </si>
  <si>
    <t>- acţiuni necotate emise de rezidenţi</t>
  </si>
  <si>
    <t>- părţi sociale emise de rezidenţi</t>
  </si>
  <si>
    <t>- acţiuni emise de nerezidenti</t>
  </si>
  <si>
    <t>- deţineri de obligaţiuni verzi</t>
  </si>
  <si>
    <t>Alte valori de încasat (ct. 5113 + 5114)</t>
  </si>
  <si>
    <t>Casa în lei şi în valută (rd.85+86)</t>
  </si>
  <si>
    <t>-în lei (ct. 5311)</t>
  </si>
  <si>
    <t>-în valută (ct. 5314)</t>
  </si>
  <si>
    <t>Conturi curente la bănci în lei şi în valută (rd.88+90)</t>
  </si>
  <si>
    <t>-în lei (ct. 5121), din care:</t>
  </si>
  <si>
    <t>- conturi curente în lei deschise la bănci nerezidente</t>
  </si>
  <si>
    <t>- în valută (ct. 5124), din care:</t>
  </si>
  <si>
    <t>- conturi curente în valută deschise la bănci nerezidente</t>
  </si>
  <si>
    <t>Alte conturi curente la bănci şi acreditive, (rd.93+94)</t>
  </si>
  <si>
    <t>- sume în curs de decontare, acreditive şi alte valori de încasat, în lei (ct. 5112 + din ct. 5125 + 5411)</t>
  </si>
  <si>
    <t>- sume în curs de decontare şi acreditive în valută (din ct. 5125+ 5414)</t>
  </si>
  <si>
    <t>Datorii (rd. 96 +99+ 102+ 103+ 106+108+ 110+111 + 116+119 + 122 + 128)</t>
  </si>
  <si>
    <t>Credite bancare externe pe termen scurt (credite primite de la instituţii financiare nerezidente pentru care durata contractului de credit este mai mica de 1 an) (din ct. 519), (rd .97+98)</t>
  </si>
  <si>
    <t>- în lei</t>
  </si>
  <si>
    <t>- în valută</t>
  </si>
  <si>
    <t>Credite bancare externe pe termen lung (credite primite de la instituţii financiare nerezidente pentru care durata contractului de credit este mai mare sau eaală cu 1 an) (din ct. 162), (rd.100+101)</t>
  </si>
  <si>
    <t>-în lei</t>
  </si>
  <si>
    <t>-în valută</t>
  </si>
  <si>
    <t>Credite de la trezoreria statului si dobânzile aferente (ct. 1626 + din ct. 1682)</t>
  </si>
  <si>
    <t>Alte împrumuturi şi dobânzile aferente (ct. 166 +1685 + 1686 +1687) (rd. 104+105)</t>
  </si>
  <si>
    <t>- în lei si exprimate in lei, a căror decontare se face in funcţie de cursul unei valute</t>
  </si>
  <si>
    <t>Alte împrumuturi şi datorii asimilate (ct. 167), din care:</t>
  </si>
  <si>
    <t>-valoarea concesiunilor primite (din ct. 167)</t>
  </si>
  <si>
    <t>- valoarea obligaţiunilor verzi emise de entitate</t>
  </si>
  <si>
    <t>Datorii comerciale, avansuri primite de la clienţi şi alte conturi asimilate, în sume brute (ct. 401 + 403 + 404 + 405 + 408 + 419), din care:</t>
  </si>
  <si>
    <t>- datorii comerciale în relaţia cu entităţile neafiliate nerezidente, avansuri primite de la clienţi neafiliaţi nerezidenţi şi alte conturi asimilate, în sume brute în relaţie cu neafiliaţii nerezidenţi (din ct. 401 + din ct. 403 + din ct. 404 + din ct. 405 + din ct. 408 + din ct. 419)</t>
  </si>
  <si>
    <t>- datorii comerciale în relaţia cu entităţile afiliate nerezidente, avansuri primite de la clienţi afiliaţi nerezidenţi şi alte conturi asimilate, în sume brute în relaţie cu afiliaţii nerezidenţi (din ct. 401 + din ct. 403 + din ct. 404 + din ct. 405 + din ct. 408 + din ct. 419)</t>
  </si>
  <si>
    <t>Datorii în legătură cu personalul şi conturi asimilate (ct. 421 + 423 + 424 + 426 + 427 + 4281)</t>
  </si>
  <si>
    <t>Datorii în legătură cu bugetul asigurărilor sociale şi bugetul de stat (ct. 431+436 + 437 + 4381 + 441 + 4423 + 4428 + 444 + 446 + 447 + 4481) (rd.112 la 115)</t>
  </si>
  <si>
    <t>-datorii in legătură cu bugetul asigurărilor sociale (ct.431+437+4381)</t>
  </si>
  <si>
    <t>- datorii fiscale in legătură cu bugetul de stat (ct.436+441 +4423+4428+444+446)</t>
  </si>
  <si>
    <t>- alte datorii in legătură cu bugetul de stat (ct.4481)</t>
  </si>
  <si>
    <t>Datoriile entităţii în relaţiile cu entităţile afiliate (ct. 451), din care:</t>
  </si>
  <si>
    <t>- datorii cu entităţi afiliate nerezidente 2) (din ct. 451), din care:</t>
  </si>
  <si>
    <t>- cu scadenţa iniţială mai mare de un an</t>
  </si>
  <si>
    <t>- datorii comerciale cu entităţile afiliate nerezidente indiferent de scadenţă (din ct. 451)</t>
  </si>
  <si>
    <t>Sume datorate acţionarilor / asociaţilor (ct.455), din care:</t>
  </si>
  <si>
    <t>- sume datorate acţionarilor / asociaţilor pers.fizice</t>
  </si>
  <si>
    <t>- sume datorate acţionarilor / asociaţilor pers.juridice</t>
  </si>
  <si>
    <t>Alte datorii (ct. 269 + 453 + 456 + 457 + 4581 + 462 + 4661 + 467 + 472 + 473 + 478 + 509), din care:</t>
  </si>
  <si>
    <t>-decontări privind interesele de participare, decontări cu acţionarii /asociaţii privind capitalul, decontări din operaţii in participatie (ct.453+456+457+4581 +467)</t>
  </si>
  <si>
    <t>-alte datorii in legătură cu persoanele fizice si persoanele juridice, altele decât datoriile in legătură cu instituţiile publice (instituţiile statului) 3) (din ct-462+4661+din ct.472+din ct.473)</t>
  </si>
  <si>
    <t>- subvenţii nereluate la venituri (din ct. 472)</t>
  </si>
  <si>
    <t>- varsaminte de efectuat pentru imobilizări financiare si investiţii pe termen scurt (ct.269+509)</t>
  </si>
  <si>
    <t>- venituri în avans aferente activelor primite prin transfer de la clienţi (ct. 478)</t>
  </si>
  <si>
    <t>Dobânzi de plătit (ct. 5186), din care:</t>
  </si>
  <si>
    <t>- către nerezidenţi</t>
  </si>
  <si>
    <t>Dobânzi de plătit către nerezidenţi (din ct. 4518 + din ct. 4538)</t>
  </si>
  <si>
    <t>Valoarea împrumuturilor primite de la operatorii economici ****)</t>
  </si>
  <si>
    <t>Capital subscris vărsat (ct. 1012), din care:</t>
  </si>
  <si>
    <t>-acţiuni cotate 4)</t>
  </si>
  <si>
    <t>-acţiuni necotate5)</t>
  </si>
  <si>
    <t>- părţi sociale</t>
  </si>
  <si>
    <t>- capital subscris varsat de nerezidenti (din ct. 1012)</t>
  </si>
  <si>
    <t>Brevete si licenţe (din ct.205)</t>
  </si>
  <si>
    <t>Cheltuieli cu colaboratorii (ct. 621)</t>
  </si>
  <si>
    <t>Valoarea bunurilor din domeniul public al statului aflate în administrare</t>
  </si>
  <si>
    <t>Valoarea bunurilor din domeniul public al statului aflate în concesiune</t>
  </si>
  <si>
    <t>Valoarea bunurilor din domeniul public al statului închiriate</t>
  </si>
  <si>
    <t>Valoarea contabilă netă a bunurilor 6)</t>
  </si>
  <si>
    <t>Capital social vărsat (ct. 1012) 7), (rd. 142+ 145+ 149+ 150+ 151 +152)</t>
  </si>
  <si>
    <t>-deţinut de instituţii publice, (rd. 143+144)</t>
  </si>
  <si>
    <t>- deţinut de instituţii publice de subord. centrală</t>
  </si>
  <si>
    <t>- deţinut de instituţii publice de subord. locală</t>
  </si>
  <si>
    <t>- deţinut de societăţile cu capital de stat, din care:</t>
  </si>
  <si>
    <t>- cu capital integral de stat</t>
  </si>
  <si>
    <t>- cu capital majoritar de stat</t>
  </si>
  <si>
    <t>- cu capital minoritar de stat</t>
  </si>
  <si>
    <t>- deţinut de regii autonome</t>
  </si>
  <si>
    <t>- deţinut de societăţi cu capital privat</t>
  </si>
  <si>
    <t>- deţinut de persoane fizice</t>
  </si>
  <si>
    <t>- deţinut de alte entităţi</t>
  </si>
  <si>
    <t>XIII. Dividende/vărsăminte cuvenite bugetului de stat sau local, de repartizat din profitul exerciţiului financiar de către companiile naţionale, societăţile naţionale, societăţile şi regiile autonome, din care:</t>
  </si>
  <si>
    <t>- către instituţii publice centrale;</t>
  </si>
  <si>
    <t>- către instituţii publice locale;</t>
  </si>
  <si>
    <t>- către alţi acţionari la care statul/unităţile administrativ teritoriale/instituţiile publice deţin direct/indirect acţiuni sau participaţii indiferent de ponderea acestora.</t>
  </si>
  <si>
    <t>XIV. Dividende/vărsăminte cuvenite bugetului de stat sau local si virate în perioada de raportare din profitul reportat al companiilor naţionale, societăţilor naţionale, societăţilor şi al regiilor autonome, din care:</t>
  </si>
  <si>
    <t>- dividende/vărsăminte din profitul exerciţiului financiar al anului precedent, din care virate:</t>
  </si>
  <si>
    <t>- către instituţii publice centrale</t>
  </si>
  <si>
    <t>- către instituţii publice locale</t>
  </si>
  <si>
    <t>- către alţi acţionari la care statul/ unităţile administrativ teritoriale /instituţiile publice deţin direct/indirect acţiuni sau participaţii indiferent de ponderea acestora.</t>
  </si>
  <si>
    <t>- dividende/vărsăminte din profitul exerciţiilor financiare anterioare anului precedent, din care virate:</t>
  </si>
  <si>
    <t>- către alţi acţionari la care statul/ unităţile administrativ teritoriale/instituţiile publice deţin direct/indirect acţiuni sau participaţii indiferent de ponderea acestora</t>
  </si>
  <si>
    <t>Dividende distribuite acţionarilor/ asociaţilor în perioada de raportare din profitul reportat</t>
  </si>
  <si>
    <t>- dividendele interimare repartizate 8)</t>
  </si>
  <si>
    <t>Creanţe preluate prin cesionare de la persoane juridice (la valoarea nominală), din care:</t>
  </si>
  <si>
    <t>- creanţe preluate prin cesionare de la persoane juridice afiliate</t>
  </si>
  <si>
    <t>Creanţe preluate prin cesionare de la persoane juridice (la cost de achiziţie), din care:</t>
  </si>
  <si>
    <t>Venituri obţinute din activităţi agricole</t>
  </si>
  <si>
    <t>XIX. Cheltuieli privind calamităţile şi alte evenimente similare (ct. 6587), din care:</t>
  </si>
  <si>
    <t>- inundaţii</t>
  </si>
  <si>
    <t>- secetă</t>
  </si>
  <si>
    <t>- alunecări de teren</t>
  </si>
  <si>
    <t>Totul exprimat in Lei F10 Rand 3</t>
  </si>
  <si>
    <t>Verificare #473 care poate sa fie pasiv</t>
  </si>
  <si>
    <t>A se verifica daca aceste creante sunt prinse in 411 sau 401 sau sunt pasive</t>
  </si>
  <si>
    <t>doar #4382, restul este mapat pe linia 113</t>
  </si>
  <si>
    <t>Mapare doar 4424, restul pe rd.114</t>
  </si>
  <si>
    <t>Mapare efectuata pe rd. 114</t>
  </si>
  <si>
    <t xml:space="preserve">De evaluat daca este o creanta (rd 62) sau o datorie (rd. 112), acolo unde este mapat </t>
  </si>
  <si>
    <t xml:space="preserve">De evaluat daca este o creanta (rd 63) sau o datorie (rd. 123), acolo unde este mapat </t>
  </si>
  <si>
    <t>De evaluat natura soldului (datorie rd.114 sau creanta rd.65)</t>
  </si>
  <si>
    <t>A se verifica daca aceste creante sunt prinse in 411 sau 401 sau sunt active -mapate pe randul 67</t>
  </si>
  <si>
    <t>453, 456, 473 mapat pe creanta, linia 71</t>
  </si>
  <si>
    <t>ENG</t>
  </si>
  <si>
    <t>ROM</t>
  </si>
  <si>
    <t>Code OB</t>
  </si>
  <si>
    <t>Code inc</t>
  </si>
  <si>
    <t>Code decr1</t>
  </si>
  <si>
    <t>Code decr2</t>
  </si>
  <si>
    <t>Code CB</t>
  </si>
  <si>
    <t>Type of non-current assets</t>
  </si>
  <si>
    <t>Elemente de imobilizari</t>
  </si>
  <si>
    <t>Sold  inițial</t>
  </si>
  <si>
    <t>Creșteri</t>
  </si>
  <si>
    <t xml:space="preserve"> Reduceri </t>
  </si>
  <si>
    <t xml:space="preserve">Sold final 
(col. 5 = 1 + 2 - 3) </t>
  </si>
  <si>
    <t xml:space="preserve">Din care: 
dezmembrări 
și casări </t>
  </si>
  <si>
    <t xml:space="preserve"> A</t>
  </si>
  <si>
    <t xml:space="preserve"> A </t>
  </si>
  <si>
    <t>  I. Intangible assets</t>
  </si>
  <si>
    <t xml:space="preserve"> I. Imobilizări  necorporale </t>
  </si>
  <si>
    <t xml:space="preserve">  Set-up costs</t>
  </si>
  <si>
    <t>1.Cheltuieli de constituire</t>
  </si>
  <si>
    <t>01</t>
  </si>
  <si>
    <t>F40_0011</t>
  </si>
  <si>
    <t>F40_0012</t>
  </si>
  <si>
    <t>F40_0013</t>
  </si>
  <si>
    <t>F40_0014</t>
  </si>
  <si>
    <t>F40_0015</t>
  </si>
  <si>
    <t>  Development costs</t>
  </si>
  <si>
    <t>2.Cheltuieli de dezvoltare</t>
  </si>
  <si>
    <t>02</t>
  </si>
  <si>
    <t>F40_0021</t>
  </si>
  <si>
    <t>F40_0022</t>
  </si>
  <si>
    <t>F40_0023</t>
  </si>
  <si>
    <t>F40_0024</t>
  </si>
  <si>
    <t>F40_0025</t>
  </si>
  <si>
    <t xml:space="preserve">  Concessions, patents, licenses, trademarks, rights and similar assets and other intangible assets</t>
  </si>
  <si>
    <t>3.Concesiuni,brevete, licente,
marci comerciale, drepturi si
active similare si alte imobilizari
necorporale</t>
  </si>
  <si>
    <t>03</t>
  </si>
  <si>
    <t>F40_0031</t>
  </si>
  <si>
    <t>F40_0032</t>
  </si>
  <si>
    <t>F40_0033</t>
  </si>
  <si>
    <t>F40_0034</t>
  </si>
  <si>
    <t>F40_0035</t>
  </si>
  <si>
    <t xml:space="preserve">  Goodwill </t>
  </si>
  <si>
    <t>4.Fond comercial</t>
  </si>
  <si>
    <t>04</t>
  </si>
  <si>
    <t>F40_0041</t>
  </si>
  <si>
    <t>F40_0042</t>
  </si>
  <si>
    <t>F40_0043</t>
  </si>
  <si>
    <t>F40_0044</t>
  </si>
  <si>
    <t>F40_0045</t>
  </si>
  <si>
    <t>  Intangible assets for the exploration and evaluation of mineral resources</t>
  </si>
  <si>
    <t xml:space="preserve">5.Active necorporale de  explorare și evaluare a resurselor minerale </t>
  </si>
  <si>
    <t>05</t>
  </si>
  <si>
    <t>F40_0051</t>
  </si>
  <si>
    <t>F40_0052</t>
  </si>
  <si>
    <t>F40_0053</t>
  </si>
  <si>
    <t>F40_0054</t>
  </si>
  <si>
    <t>F40_0055</t>
  </si>
  <si>
    <t>  Advance payments for intangible assets</t>
  </si>
  <si>
    <t xml:space="preserve">6. Avansuri acordate pentru  imobilizări necorporale </t>
  </si>
  <si>
    <t>06</t>
  </si>
  <si>
    <t>F40_0061</t>
  </si>
  <si>
    <t>F40_0062</t>
  </si>
  <si>
    <t>F40_0063</t>
  </si>
  <si>
    <t>F40_0064</t>
  </si>
  <si>
    <t>F40_0065</t>
  </si>
  <si>
    <t>07</t>
  </si>
  <si>
    <t>F40_0071</t>
  </si>
  <si>
    <t>F40_0072</t>
  </si>
  <si>
    <t>F40_0073</t>
  </si>
  <si>
    <t>F40_0074</t>
  </si>
  <si>
    <t>F40_0075</t>
  </si>
  <si>
    <t>  II. Tangible assets</t>
  </si>
  <si>
    <t xml:space="preserve"> II. Imobilizări  corporale </t>
  </si>
  <si>
    <t>  Land and landscaping</t>
  </si>
  <si>
    <t xml:space="preserve">1. Terenuri </t>
  </si>
  <si>
    <t>08</t>
  </si>
  <si>
    <t>F40_0081</t>
  </si>
  <si>
    <t>F40_0082</t>
  </si>
  <si>
    <t>F40_0083</t>
  </si>
  <si>
    <t>F40_0084</t>
  </si>
  <si>
    <t>F40_0085</t>
  </si>
  <si>
    <t>  Constructions</t>
  </si>
  <si>
    <t xml:space="preserve">2. Construcții </t>
  </si>
  <si>
    <t>09</t>
  </si>
  <si>
    <t>F40_0091</t>
  </si>
  <si>
    <t>F40_0092</t>
  </si>
  <si>
    <t>F40_0093</t>
  </si>
  <si>
    <t>F40_0094</t>
  </si>
  <si>
    <t>F40_0095</t>
  </si>
  <si>
    <t>  Technical installations and machinery</t>
  </si>
  <si>
    <t xml:space="preserve">3. Instalații tehnice și  mașini </t>
  </si>
  <si>
    <t>F40_0101</t>
  </si>
  <si>
    <t>F40_0102</t>
  </si>
  <si>
    <t>F40_0103</t>
  </si>
  <si>
    <t>F40_0104</t>
  </si>
  <si>
    <t>F40_0105</t>
  </si>
  <si>
    <t>  Other plant, machinery and furniture</t>
  </si>
  <si>
    <t xml:space="preserve">4. Alte instalații, utilaje  și mobilier </t>
  </si>
  <si>
    <t>F40_0111</t>
  </si>
  <si>
    <t>F40_0112</t>
  </si>
  <si>
    <t>F40_0113</t>
  </si>
  <si>
    <t>F40_0114</t>
  </si>
  <si>
    <t>F40_0115</t>
  </si>
  <si>
    <t>  Real estate investments</t>
  </si>
  <si>
    <t xml:space="preserve">5. Investiții imobiliare </t>
  </si>
  <si>
    <t>F40_0121</t>
  </si>
  <si>
    <t>F40_0122</t>
  </si>
  <si>
    <t>F40_0123</t>
  </si>
  <si>
    <t>F40_0124</t>
  </si>
  <si>
    <t>F40_0125</t>
  </si>
  <si>
    <t>  Tangible fixed assets under construction</t>
  </si>
  <si>
    <t xml:space="preserve">6. Imobilizări corporale în  curs de execuție </t>
  </si>
  <si>
    <t>F40_0131</t>
  </si>
  <si>
    <t>F40_0132</t>
  </si>
  <si>
    <t>F40_0133</t>
  </si>
  <si>
    <t>F40_0134</t>
  </si>
  <si>
    <t>F40_0135</t>
  </si>
  <si>
    <t>  Real estate investments in progress</t>
  </si>
  <si>
    <t xml:space="preserve">7. Investiții imobiliare în  curs de execuție </t>
  </si>
  <si>
    <t>F40_0141</t>
  </si>
  <si>
    <t>F40_0142</t>
  </si>
  <si>
    <t>F40_0143</t>
  </si>
  <si>
    <t>F40_0144</t>
  </si>
  <si>
    <t>F40_0145</t>
  </si>
  <si>
    <t>  Tangible assets for the exploration and evaluation of mineral resources</t>
  </si>
  <si>
    <t xml:space="preserve">8. Active corporale de  explorare și evaluare a  resurselor minerale </t>
  </si>
  <si>
    <t>F40_0151</t>
  </si>
  <si>
    <t>F40_0152</t>
  </si>
  <si>
    <t>F40_0153</t>
  </si>
  <si>
    <t>F40_0154</t>
  </si>
  <si>
    <t>F40_0155</t>
  </si>
  <si>
    <t xml:space="preserve">  Bearer biological assets</t>
  </si>
  <si>
    <t>9. Active biologice productive</t>
  </si>
  <si>
    <t>F40_0161</t>
  </si>
  <si>
    <t>F40_0162</t>
  </si>
  <si>
    <t>F40_0163</t>
  </si>
  <si>
    <t>F40_0164</t>
  </si>
  <si>
    <t>F40_0165</t>
  </si>
  <si>
    <t>  Advance payments for tangible assets</t>
  </si>
  <si>
    <t xml:space="preserve">10. Avansuri acordate pentru  imobilizări corporale </t>
  </si>
  <si>
    <t>F40_0171</t>
  </si>
  <si>
    <t>F40_0172</t>
  </si>
  <si>
    <t>F40_0173</t>
  </si>
  <si>
    <t>F40_0174</t>
  </si>
  <si>
    <t>F40_0175</t>
  </si>
  <si>
    <t>F40_0181</t>
  </si>
  <si>
    <t>F40_0182</t>
  </si>
  <si>
    <t>F40_0183</t>
  </si>
  <si>
    <t>F40_0184</t>
  </si>
  <si>
    <t>F40_0185</t>
  </si>
  <si>
    <t>  III. Financial assets</t>
  </si>
  <si>
    <t xml:space="preserve"> IV. Imobilizări  financiare </t>
  </si>
  <si>
    <t>F40_0191</t>
  </si>
  <si>
    <t>F40_0192</t>
  </si>
  <si>
    <t>F40_0193</t>
  </si>
  <si>
    <t>F40_0194</t>
  </si>
  <si>
    <t>F40_0195</t>
  </si>
  <si>
    <t>F40_0201</t>
  </si>
  <si>
    <t>F40_0202</t>
  </si>
  <si>
    <t>F40_0203</t>
  </si>
  <si>
    <t>F40_0204</t>
  </si>
  <si>
    <t>F40_0205</t>
  </si>
  <si>
    <t>A</t>
  </si>
  <si>
    <t>F40_0211</t>
  </si>
  <si>
    <t>F40_0212</t>
  </si>
  <si>
    <t>F40_0213</t>
  </si>
  <si>
    <t>F40_0214</t>
  </si>
  <si>
    <t>F40_0221</t>
  </si>
  <si>
    <t>F40_0222</t>
  </si>
  <si>
    <t>F40_0223</t>
  </si>
  <si>
    <t>F40_0224</t>
  </si>
  <si>
    <t>F40_0231</t>
  </si>
  <si>
    <t>F40_0232</t>
  </si>
  <si>
    <t>F40_0233</t>
  </si>
  <si>
    <t>F40_0234</t>
  </si>
  <si>
    <t>F40_0241</t>
  </si>
  <si>
    <t>F40_0242</t>
  </si>
  <si>
    <t>F40_0243</t>
  </si>
  <si>
    <t>F40_0244</t>
  </si>
  <si>
    <t>F40_0251</t>
  </si>
  <si>
    <t>F40_0252</t>
  </si>
  <si>
    <t>F40_0253</t>
  </si>
  <si>
    <t>F40_0254</t>
  </si>
  <si>
    <t>F40_0261</t>
  </si>
  <si>
    <t>F40_0262</t>
  </si>
  <si>
    <t>F40_0263</t>
  </si>
  <si>
    <t>F40_0264</t>
  </si>
  <si>
    <t xml:space="preserve"> II. Imobilizări   corporale </t>
  </si>
  <si>
    <t>  Landscaping</t>
  </si>
  <si>
    <t xml:space="preserve"> 1. Terenuri </t>
  </si>
  <si>
    <t>F40_0271</t>
  </si>
  <si>
    <t>F40_0272</t>
  </si>
  <si>
    <t>F40_0273</t>
  </si>
  <si>
    <t>F40_0274</t>
  </si>
  <si>
    <t xml:space="preserve"> 2. Construcții </t>
  </si>
  <si>
    <t>F40_0281</t>
  </si>
  <si>
    <t>F40_0282</t>
  </si>
  <si>
    <t>F40_0283</t>
  </si>
  <si>
    <t>F40_0284</t>
  </si>
  <si>
    <t xml:space="preserve"> 3. Instalații tehnice și  mașini </t>
  </si>
  <si>
    <t>F40_0291</t>
  </si>
  <si>
    <t>F40_0292</t>
  </si>
  <si>
    <t>F40_0293</t>
  </si>
  <si>
    <t>F40_0294</t>
  </si>
  <si>
    <t xml:space="preserve"> 4. Alte instalații, utilaje  și mobilier </t>
  </si>
  <si>
    <t>F40_0301</t>
  </si>
  <si>
    <t>F40_0302</t>
  </si>
  <si>
    <t>F40_0303</t>
  </si>
  <si>
    <t>F40_0304</t>
  </si>
  <si>
    <t xml:space="preserve"> 5. Investiții imobiliare </t>
  </si>
  <si>
    <t>F40_0311</t>
  </si>
  <si>
    <t>F40_0312</t>
  </si>
  <si>
    <t>F40_0313</t>
  </si>
  <si>
    <t>F40_0314</t>
  </si>
  <si>
    <t xml:space="preserve">6.  Active corporale de  explorare și evaluare a  resurselor minerale </t>
  </si>
  <si>
    <t>F40_0321</t>
  </si>
  <si>
    <t>F40_0322</t>
  </si>
  <si>
    <t>F40_0323</t>
  </si>
  <si>
    <t>F40_0324</t>
  </si>
  <si>
    <t>  Productive biological plants</t>
  </si>
  <si>
    <t xml:space="preserve">7.  Plante biologice productive </t>
  </si>
  <si>
    <t>F40_0331</t>
  </si>
  <si>
    <t>F40_0332</t>
  </si>
  <si>
    <t>F40_0333</t>
  </si>
  <si>
    <t>F40_0334</t>
  </si>
  <si>
    <t>F40_0341</t>
  </si>
  <si>
    <t>F40_0342</t>
  </si>
  <si>
    <t>F40_0343</t>
  </si>
  <si>
    <t>F40_0344</t>
  </si>
  <si>
    <t>F40_0351</t>
  </si>
  <si>
    <t>F40_0352</t>
  </si>
  <si>
    <t>F40_0353</t>
  </si>
  <si>
    <t>F40_0354</t>
  </si>
  <si>
    <t xml:space="preserve">  I. Intangible assets</t>
  </si>
  <si>
    <t xml:space="preserve"> I. Imobilizări necorporale </t>
  </si>
  <si>
    <t xml:space="preserve">1. Cheltuieli de dezvoltare </t>
  </si>
  <si>
    <t>F40_0361</t>
  </si>
  <si>
    <t>F40_0362</t>
  </si>
  <si>
    <t>F40_0363</t>
  </si>
  <si>
    <t>F40_0364</t>
  </si>
  <si>
    <t>2 .Concesiuni,brevete, licente,
marci comerciale, drepturi si
active similare si alte imobilizari
necorporale</t>
  </si>
  <si>
    <t>F40_3011</t>
  </si>
  <si>
    <t>F40_3012</t>
  </si>
  <si>
    <t>F40_3013</t>
  </si>
  <si>
    <t>F40_3014</t>
  </si>
  <si>
    <t xml:space="preserve">3. Active necorporale de explorare  și evaluare a resurselor  minerale </t>
  </si>
  <si>
    <t>F40_0381</t>
  </si>
  <si>
    <t>F40_0382</t>
  </si>
  <si>
    <t>F40_0383</t>
  </si>
  <si>
    <t>F40_0384</t>
  </si>
  <si>
    <t xml:space="preserve">4. Avansuri acordate pentru  imobilizări necorporale </t>
  </si>
  <si>
    <t>F40_0391</t>
  </si>
  <si>
    <t>F40_0392</t>
  </si>
  <si>
    <t>F40_0393</t>
  </si>
  <si>
    <t>F40_0394</t>
  </si>
  <si>
    <t>F40_0401</t>
  </si>
  <si>
    <t>F40_0402</t>
  </si>
  <si>
    <t>F40_0403</t>
  </si>
  <si>
    <t>F40_0404</t>
  </si>
  <si>
    <t xml:space="preserve"> II. Imobilizări corporale </t>
  </si>
  <si>
    <t>F40_0411</t>
  </si>
  <si>
    <t>F40_0412</t>
  </si>
  <si>
    <t>F40_0413</t>
  </si>
  <si>
    <t>F40_0414</t>
  </si>
  <si>
    <t>F40_0421</t>
  </si>
  <si>
    <t>F40_0422</t>
  </si>
  <si>
    <t>F40_0423</t>
  </si>
  <si>
    <t>F40_0424</t>
  </si>
  <si>
    <t>F40_0431</t>
  </si>
  <si>
    <t>F40_0432</t>
  </si>
  <si>
    <t>F40_0433</t>
  </si>
  <si>
    <t>F40_0434</t>
  </si>
  <si>
    <t>F40_0441</t>
  </si>
  <si>
    <t>F40_0442</t>
  </si>
  <si>
    <t>F40_0443</t>
  </si>
  <si>
    <t>F40_0444</t>
  </si>
  <si>
    <t>F40_0451</t>
  </si>
  <si>
    <t>F40_0452</t>
  </si>
  <si>
    <t>F40_0453</t>
  </si>
  <si>
    <t>F40_0454</t>
  </si>
  <si>
    <t>F40_0461</t>
  </si>
  <si>
    <t>F40_0462</t>
  </si>
  <si>
    <t>F40_0463</t>
  </si>
  <si>
    <t>F40_0464</t>
  </si>
  <si>
    <t>F40_0471</t>
  </si>
  <si>
    <t>F40_0472</t>
  </si>
  <si>
    <t>F40_0473</t>
  </si>
  <si>
    <t>F40_0474</t>
  </si>
  <si>
    <t>F40_0481</t>
  </si>
  <si>
    <t>F40_0482</t>
  </si>
  <si>
    <t>F40_0483</t>
  </si>
  <si>
    <t>F40_0484</t>
  </si>
  <si>
    <t>F40_0491</t>
  </si>
  <si>
    <t>F40_0492</t>
  </si>
  <si>
    <t>F40_0493</t>
  </si>
  <si>
    <t>F40_0494</t>
  </si>
  <si>
    <t>F40_3021</t>
  </si>
  <si>
    <t>F40_3022</t>
  </si>
  <si>
    <t>F40_3023</t>
  </si>
  <si>
    <t>F40_3024</t>
  </si>
  <si>
    <t>F40_0511</t>
  </si>
  <si>
    <t>F40_0512</t>
  </si>
  <si>
    <t>F40_0513</t>
  </si>
  <si>
    <t>F40_0514</t>
  </si>
  <si>
    <t xml:space="preserve"> IV. Imobilizări financiare </t>
  </si>
  <si>
    <t>F40_0521</t>
  </si>
  <si>
    <t>F40_0522</t>
  </si>
  <si>
    <t>F40_0523</t>
  </si>
  <si>
    <t>F40_0524</t>
  </si>
  <si>
    <t>F40_0531</t>
  </si>
  <si>
    <t>F40_0532</t>
  </si>
  <si>
    <t>F40_0533</t>
  </si>
  <si>
    <t>F40_0534</t>
  </si>
  <si>
    <t>NBV</t>
  </si>
  <si>
    <t>Check</t>
  </si>
  <si>
    <t>Increases / Depreciation during the year</t>
  </si>
  <si>
    <t>&gt;&gt;&gt; F40 mapping</t>
  </si>
  <si>
    <t xml:space="preserve"> TOTAL (rd. 01 la 06) </t>
  </si>
  <si>
    <t>  TOTAL (01 to 06)</t>
  </si>
  <si>
    <t>266</t>
  </si>
  <si>
    <t>  TOTAL (lines 08 to 17)</t>
  </si>
  <si>
    <t xml:space="preserve"> TOTAL (rd. 08 la 17) </t>
  </si>
  <si>
    <t>  INVESTMENTS - TOTAL (07 + 18 + 19)</t>
  </si>
  <si>
    <t xml:space="preserve"> ACTIVE IMOBILIZATE -  TOTAL (07 + 18 + 19)</t>
  </si>
  <si>
    <t>Sold Initial</t>
  </si>
  <si>
    <t>Amortizare in cursul anului</t>
  </si>
  <si>
    <t>Amortizare la
 sfarsitul anului
(col.9=6+7-8)</t>
  </si>
  <si>
    <t>Reducerea/eliminarea 
în cursul anului a
valorii amortizării</t>
  </si>
  <si>
    <t>Nr. Rd.</t>
  </si>
  <si>
    <t>  TOTAL (line 21 to 25)</t>
  </si>
  <si>
    <t xml:space="preserve"> TOTAL (rd. 21 la 25)</t>
  </si>
  <si>
    <t>  TOTAL (lines 27 to 33)</t>
  </si>
  <si>
    <t xml:space="preserve"> TOTAL (rd. 27 la 33) </t>
  </si>
  <si>
    <t>  AMORTIZATIONS - TOTAL (lines 26 + 34)</t>
  </si>
  <si>
    <t xml:space="preserve"> AMORTIZĂRI - TOTAL  (rd. 26 + 34) </t>
  </si>
  <si>
    <t>Ajustari constituite
in cursul anului</t>
  </si>
  <si>
    <t>Ajustari
reluate la venituri</t>
  </si>
  <si>
    <t>Sold final
(col. 13=10+11-12)</t>
  </si>
  <si>
    <t>  TOTAL (lines 34 to 39)</t>
  </si>
  <si>
    <t xml:space="preserve"> TOTAL (rd. 34 la 39) </t>
  </si>
  <si>
    <t>  TOTAL (lines 41 to 50)</t>
  </si>
  <si>
    <t xml:space="preserve"> TOTAL (rd. 41 la 50) </t>
  </si>
  <si>
    <t>  ADJUSTMENTS FOR DEPRECIATION - TOTAL (lines 40+51+52)</t>
  </si>
  <si>
    <t xml:space="preserve"> AJUSTĂRI PENTRU DEPRECIERE -  TOTAL (rd. 40+51+52) </t>
  </si>
  <si>
    <t>F10</t>
  </si>
  <si>
    <t>Companie:</t>
  </si>
  <si>
    <t xml:space="preserve">Adresa:                    </t>
  </si>
  <si>
    <t xml:space="preserve">Cod fiscal TVA: </t>
  </si>
  <si>
    <t xml:space="preserve">Nr. de inregistrare:      </t>
  </si>
  <si>
    <t xml:space="preserve">Tipul companiei:      </t>
  </si>
  <si>
    <t xml:space="preserve">Activitate principala:         </t>
  </si>
  <si>
    <t>An financiar</t>
  </si>
  <si>
    <t>Nota 3 - Active imobilizate</t>
  </si>
  <si>
    <t>Elemente ale activelor imobilizate</t>
  </si>
  <si>
    <t>Valoare</t>
  </si>
  <si>
    <t>brută</t>
  </si>
  <si>
    <t>Ajustări</t>
  </si>
  <si>
    <t>de valoare</t>
  </si>
  <si>
    <t>Valoarea</t>
  </si>
  <si>
    <t>contabilă neta</t>
  </si>
  <si>
    <t>(amortizare și ajustări pentru depreciere sau pierderi din depreciere)</t>
  </si>
  <si>
    <t>Sold la 1 ian</t>
  </si>
  <si>
    <t>Adăugiri</t>
  </si>
  <si>
    <t>Reevaluare</t>
  </si>
  <si>
    <t>Dispunerile</t>
  </si>
  <si>
    <t>Transferuri</t>
  </si>
  <si>
    <t>Sold la 31 dec</t>
  </si>
  <si>
    <t>5 = 1 + 2 +3-4-5</t>
  </si>
  <si>
    <t>11 =6 + 7 -8 - 9 - 10</t>
  </si>
  <si>
    <t>12=1-6</t>
  </si>
  <si>
    <t>13=5-11</t>
  </si>
  <si>
    <t>Costuri de instalare și dezvoltare</t>
  </si>
  <si>
    <t>Concesiuni, brevete, mărci comerciale, drepturi și active similare și alte active necorporale</t>
  </si>
  <si>
    <t>Fond comercial</t>
  </si>
  <si>
    <t>Imobilizari necorporale pentru explorarea si evaluarea resurselor minerale</t>
  </si>
  <si>
    <t>Alte active necorporale</t>
  </si>
  <si>
    <t>Avansuri imobilizari necorporale</t>
  </si>
  <si>
    <t>Total active necorporale</t>
  </si>
  <si>
    <t>b) Imobilizări corporale</t>
  </si>
  <si>
    <t>Teren și îmbunătățiri funciare</t>
  </si>
  <si>
    <t>Clădiri</t>
  </si>
  <si>
    <t>Echipamente tehnice si utilaje</t>
  </si>
  <si>
    <t>Alte accesorii, unelte și mobilier</t>
  </si>
  <si>
    <t>Investiție imobiliară – teren</t>
  </si>
  <si>
    <t>Investiții imobiliare – construcții</t>
  </si>
  <si>
    <t>Imobilizari corporale in curs</t>
  </si>
  <si>
    <t>Investiție imobiliară în curs</t>
  </si>
  <si>
    <t>Imobilizari corporale pentru explorarea si evaluarea resurselor minerale</t>
  </si>
  <si>
    <t>Active biologice purtătoare – plantații</t>
  </si>
  <si>
    <t>Active biologice purtătoare - animale/păsări</t>
  </si>
  <si>
    <t>Avansuri imobilizări corporale</t>
  </si>
  <si>
    <t>Total imobilizări corporale</t>
  </si>
  <si>
    <t>c) Active financiare</t>
  </si>
  <si>
    <t>Acțiuni la filiale</t>
  </si>
  <si>
    <t>Credite acordate entităților din grup</t>
  </si>
  <si>
    <t>Investiții în entități asociate și controlate în comun</t>
  </si>
  <si>
    <t>Credite acordate entităților asociate și controlate în comun</t>
  </si>
  <si>
    <t xml:space="preserve">Alte investitii </t>
  </si>
  <si>
    <t>Alte împrumuturi</t>
  </si>
  <si>
    <t>Total active financiare</t>
  </si>
  <si>
    <t>Mapping Notes</t>
  </si>
  <si>
    <t>Mapping Notes 2</t>
  </si>
  <si>
    <t>Creante comerciale - terti</t>
  </si>
  <si>
    <t>Provizioane pentru pensii și obligații similare</t>
  </si>
  <si>
    <t>Provizioane pentru impozite</t>
  </si>
  <si>
    <t>Dispoziții de litigiu</t>
  </si>
  <si>
    <t>Provizioane pentru garantii acordate clientilor</t>
  </si>
  <si>
    <t>Provizioane pentru dezmembrari imobilizari corporale si alte actiuni similare conexe</t>
  </si>
  <si>
    <t>Proviziuni pentru restructurare</t>
  </si>
  <si>
    <t>Alte prevederi</t>
  </si>
  <si>
    <t>Prevederi pentru încetarea contractului de muncă</t>
  </si>
  <si>
    <t>Împrumuturi cu obligațiuni, din care</t>
  </si>
  <si>
    <t>Sume datorate entităților din grup</t>
  </si>
  <si>
    <t>Alte datorii</t>
  </si>
  <si>
    <t>Imprumuturi bancare</t>
  </si>
  <si>
    <t>Alte investitii</t>
  </si>
  <si>
    <t>Costuri de infiintare si dezvoltare - ADJE</t>
  </si>
  <si>
    <t>Concesiuni, brevete, mărci comerciale, drepturi și active similare și alte active necorporale - ADJE</t>
  </si>
  <si>
    <t>Imobilizari necorporale pentru explorarea si evaluarea resurselor minerale - ADJE</t>
  </si>
  <si>
    <t>Alte imobilizari necorporale - ADJE</t>
  </si>
  <si>
    <t>Fond comercial - ADJE</t>
  </si>
  <si>
    <t>Funciare si imbunatatiri funciare - ADJE</t>
  </si>
  <si>
    <t>Clădiri - ADJE</t>
  </si>
  <si>
    <t>Utilaje si utilaje tehnice - ADJE</t>
  </si>
  <si>
    <t>Alte accesorii, unelte și mobilier - ADJE</t>
  </si>
  <si>
    <t>Investiție imobiliară – teren - ADJE</t>
  </si>
  <si>
    <t>Imobilizari corporale pentru explorarea si evaluarea resurselor minerale - ADJE</t>
  </si>
  <si>
    <t>Activ biologic purtător – plantații - ADJE</t>
  </si>
  <si>
    <t>Imobilizari corporale in curs - ADJE</t>
  </si>
  <si>
    <t>Investitie imobiliara in curs - ADJE</t>
  </si>
  <si>
    <t>Acțiuni în filiale - ADJE</t>
  </si>
  <si>
    <t>Investiții în entități asociate și controlate în comun - ADJE</t>
  </si>
  <si>
    <t>Alte investitii - ADJE</t>
  </si>
  <si>
    <t>Materii prime si consumabile</t>
  </si>
  <si>
    <t>Articole de inventar mic</t>
  </si>
  <si>
    <t>Inventar în tranzit</t>
  </si>
  <si>
    <t>Lucrări în curs</t>
  </si>
  <si>
    <t>Produse semifabricate</t>
  </si>
  <si>
    <t>Produse finite și bunuri pentru revânzare</t>
  </si>
  <si>
    <t>Reziduuri</t>
  </si>
  <si>
    <t>Produse agricole</t>
  </si>
  <si>
    <t>Stocuri deținute de terți</t>
  </si>
  <si>
    <t>Active biologice – inventare</t>
  </si>
  <si>
    <t>Ambalare</t>
  </si>
  <si>
    <t>Materii prime si consumabile-ADJE</t>
  </si>
  <si>
    <t>Articole de inventar mic - ADJE</t>
  </si>
  <si>
    <t>Lucrări în curs - ADJE</t>
  </si>
  <si>
    <t>Produse finite și bunuri pentru revânzare - ADJE</t>
  </si>
  <si>
    <t>Semifabricate - ADJE</t>
  </si>
  <si>
    <t>Reziduuri - ADJE</t>
  </si>
  <si>
    <t>Produse agricole - ADJE</t>
  </si>
  <si>
    <t>Stocuri detinute de terti - ADJE</t>
  </si>
  <si>
    <t>Active biologice - inventare - ADJE</t>
  </si>
  <si>
    <t>Ambalaj - ADJE</t>
  </si>
  <si>
    <t>Datorii comerciale - furnizori terți</t>
  </si>
  <si>
    <t>Note comerciale de plătit</t>
  </si>
  <si>
    <t>Avansuri</t>
  </si>
  <si>
    <t>Avansuri imobilizari corporale</t>
  </si>
  <si>
    <t>Avansuri TR</t>
  </si>
  <si>
    <t>Plăți în avans primite de la clienți</t>
  </si>
  <si>
    <t>Salarii de plătit și datorii similare</t>
  </si>
  <si>
    <t>Alte creanțe</t>
  </si>
  <si>
    <t>Alte taxe la bugetul de stat</t>
  </si>
  <si>
    <t>Alte creanțe de la bugetul statului</t>
  </si>
  <si>
    <t>Creante/datorii intre companii/'- Credite I/C</t>
  </si>
  <si>
    <t>Alte obligații față de acționari/asociați</t>
  </si>
  <si>
    <t>Subscris și nevărsat în capitalul social</t>
  </si>
  <si>
    <t>Creanțe din operațiuni comune</t>
  </si>
  <si>
    <t>Cont suspendat</t>
  </si>
  <si>
    <t>Avansuri - ADJE</t>
  </si>
  <si>
    <t>Ajutor pentru creanțele comerciale</t>
  </si>
  <si>
    <t>Ajutor pentru creanțe de la afiliați, asociați și entități controlate în comun</t>
  </si>
  <si>
    <t>Reduceri pentru alte creanțe</t>
  </si>
  <si>
    <t>Alte obligații față de alte părți afiliate</t>
  </si>
  <si>
    <t>Cecuri</t>
  </si>
  <si>
    <t>Conturi bancare in lei</t>
  </si>
  <si>
    <t>Conturi bancare în valută</t>
  </si>
  <si>
    <t>Sume în curs de decontare</t>
  </si>
  <si>
    <t>Cheltuieli marunte</t>
  </si>
  <si>
    <t>Alte echivalente de numerar</t>
  </si>
  <si>
    <t>Bifuncțional si/sau ST/LT - Vă rugăm să analizati</t>
  </si>
  <si>
    <t>Bifuncțional - Vă rugăm să analizati</t>
  </si>
  <si>
    <t>ST/LT - Vă rugăm să analizati</t>
  </si>
  <si>
    <t>En ---&gt;&gt;&gt;</t>
  </si>
  <si>
    <t>Trade receivables - third parties</t>
  </si>
  <si>
    <t>Provisions for pensions and similar obligations</t>
  </si>
  <si>
    <t>Provisions for taxes</t>
  </si>
  <si>
    <t>Litigation provisions</t>
  </si>
  <si>
    <t>Provisions for guarantees granted to customers</t>
  </si>
  <si>
    <t>Provisions for tangible assets dismantling  and other similar actions related</t>
  </si>
  <si>
    <t>Provisions for restructuring</t>
  </si>
  <si>
    <t>Other provisions</t>
  </si>
  <si>
    <t xml:space="preserve">Provisions for termination of employment contracts </t>
  </si>
  <si>
    <t>Debenture loans, out of which</t>
  </si>
  <si>
    <t>Amounts due to group entities</t>
  </si>
  <si>
    <t>Other debts</t>
  </si>
  <si>
    <t>Other liabilities</t>
  </si>
  <si>
    <t>Bank loans</t>
  </si>
  <si>
    <t xml:space="preserve">Set-up and development costs </t>
  </si>
  <si>
    <t>Concessions, patents, trade marks, rights and similar assets and other intangible assets</t>
  </si>
  <si>
    <t>Intangible assets for exploration and valuation of mineral resources</t>
  </si>
  <si>
    <t>Goodwill</t>
  </si>
  <si>
    <t>Other intangible assets</t>
  </si>
  <si>
    <t>Land and land improvements</t>
  </si>
  <si>
    <t xml:space="preserve">Technical equipment and machinery </t>
  </si>
  <si>
    <t>Other fixtures, tools and furniture</t>
  </si>
  <si>
    <t>Investment property – constructions</t>
  </si>
  <si>
    <t>Tangible assets for exploration and valuation of mineral resources</t>
  </si>
  <si>
    <t>Bearer biological assets – plantations</t>
  </si>
  <si>
    <t>Tangible assets in progress</t>
  </si>
  <si>
    <t>Investment property in progress</t>
  </si>
  <si>
    <t>Shares in subsidiaries</t>
  </si>
  <si>
    <t xml:space="preserve">Other investments </t>
  </si>
  <si>
    <t>Loans granted to group entities</t>
  </si>
  <si>
    <t>Other loans</t>
  </si>
  <si>
    <t>Set-up and development costs  - ADJE</t>
  </si>
  <si>
    <t>Concessions, patents, trade marks, rights and similar assets and other intangible assets - ADJE</t>
  </si>
  <si>
    <t>Intangible assets for exploration and valuation of mineral resources - ADJE</t>
  </si>
  <si>
    <t>Other intangible assets - ADJE</t>
  </si>
  <si>
    <t>Goodwill - ADJE</t>
  </si>
  <si>
    <t>Land and land improvements - ADJE</t>
  </si>
  <si>
    <t>Buildings - ADJE</t>
  </si>
  <si>
    <t>Technical equipment and machinery  - ADJE</t>
  </si>
  <si>
    <t>Other fixtures, tools and furniture - ADJE</t>
  </si>
  <si>
    <t>Investment property – land - ADJE</t>
  </si>
  <si>
    <t>Tangible assets for exploration and valuation of mineral resources - ADJE</t>
  </si>
  <si>
    <t>Bearer biological assets – plantations - ADJE</t>
  </si>
  <si>
    <t>Tangible assets in progress - ADJE</t>
  </si>
  <si>
    <t>Investment property in progress - ADJE</t>
  </si>
  <si>
    <t>Shares in subsidiaries - ADJE</t>
  </si>
  <si>
    <t>Investments in associates and jointly controlled entities - ADJE</t>
  </si>
  <si>
    <t>Other investments  - ADJE</t>
  </si>
  <si>
    <t>Raw materials and consumables</t>
  </si>
  <si>
    <t>Small inventory Items</t>
  </si>
  <si>
    <t>Inventory in transit</t>
  </si>
  <si>
    <t>Work in progress</t>
  </si>
  <si>
    <t>Semi-finished goods</t>
  </si>
  <si>
    <t>Finished goods and goods for resale</t>
  </si>
  <si>
    <t>Residues</t>
  </si>
  <si>
    <t>Agricultural products</t>
  </si>
  <si>
    <t>Inventories held by third parties</t>
  </si>
  <si>
    <t>Biological assets -  inventories</t>
  </si>
  <si>
    <t>Packaging</t>
  </si>
  <si>
    <t>Raw materials and consumables-ADJE</t>
  </si>
  <si>
    <t>Small inventory Items - ADJE</t>
  </si>
  <si>
    <t>Work in progress - ADJE</t>
  </si>
  <si>
    <t>Finished goods and goods for resale - ADJE</t>
  </si>
  <si>
    <t>Semi-finished goods - ADJE</t>
  </si>
  <si>
    <t>Residues - ADJE</t>
  </si>
  <si>
    <t>Agricultural products - ADJE</t>
  </si>
  <si>
    <t>Inventories held by third parties - ADJE</t>
  </si>
  <si>
    <t>Biological assets -  inventories - ADJE</t>
  </si>
  <si>
    <t>Packaging - ADJE</t>
  </si>
  <si>
    <t>Trade payables - third-party suppliers</t>
  </si>
  <si>
    <t>Trade notes payable</t>
  </si>
  <si>
    <t>Advances</t>
  </si>
  <si>
    <t>Advances Tangible Assets</t>
  </si>
  <si>
    <t>Advances Intangible Assets</t>
  </si>
  <si>
    <t>Advances TR</t>
  </si>
  <si>
    <t>Advance payments received from customers</t>
  </si>
  <si>
    <t>Salaries payable and similar liabilities</t>
  </si>
  <si>
    <t>Other receivables</t>
  </si>
  <si>
    <t>Other taxes to state budget</t>
  </si>
  <si>
    <t>Other receivables from the state’s budget</t>
  </si>
  <si>
    <t xml:space="preserve">Intercompany receivables/payables/'- I/C Loans </t>
  </si>
  <si>
    <t>Other liabilities to shareholders / associates</t>
  </si>
  <si>
    <t xml:space="preserve">Subscribed and  not paid in share capital </t>
  </si>
  <si>
    <t>Receivables from joint operations</t>
  </si>
  <si>
    <t>Suspense account</t>
  </si>
  <si>
    <t>Advances - ADJE</t>
  </si>
  <si>
    <t>Allowance for trade receivables</t>
  </si>
  <si>
    <t>Allowance for receivables from affiliates, associates and jointly controlled entities</t>
  </si>
  <si>
    <t>Allowances for other receivables</t>
  </si>
  <si>
    <t>Other liabilities to other related parties</t>
  </si>
  <si>
    <t xml:space="preserve">Cheques </t>
  </si>
  <si>
    <t>Bank accounts in RON</t>
  </si>
  <si>
    <t>Bank accounts in foreign currency</t>
  </si>
  <si>
    <t>Amounts under settlement</t>
  </si>
  <si>
    <t>Petty Cash</t>
  </si>
  <si>
    <t>Bifunctional and/or ST/LT - Please asses</t>
  </si>
  <si>
    <t>Cheltuieli de întreținere și reparații</t>
  </si>
  <si>
    <t>Redevențe, chirie și cheltuieli administrative de locații</t>
  </si>
  <si>
    <t>Cheltuieli cu primele de asigurare</t>
  </si>
  <si>
    <t>Cheltuieli cu comisioane și taxe</t>
  </si>
  <si>
    <t>Cheltuieli de protocol și publicitate</t>
  </si>
  <si>
    <t>Cheltuieli cu personalul și transportul mărfurilor</t>
  </si>
  <si>
    <t>Cheltuieli de calatorie</t>
  </si>
  <si>
    <t xml:space="preserve">
Taxe postale si de telecomunicatii</t>
  </si>
  <si>
    <t>Cheltuieli cu serviciile bancare</t>
  </si>
  <si>
    <t>Alte cheltuieli cu serviciile terților</t>
  </si>
  <si>
    <t>Impozite, taxe și cheltuieli similare</t>
  </si>
  <si>
    <t>Cheltuieli salariale</t>
  </si>
  <si>
    <t>Cheltuieli cu beneficii în natură acordate angajaților</t>
  </si>
  <si>
    <t>Cheltuieli cu bonusuri reprezentand participarea angajatilor la profit</t>
  </si>
  <si>
    <t>Cheltuieli cu compensare sub formă de instrumente de capitaluri proprii</t>
  </si>
  <si>
    <t>Cheltuieli cu asigurările sociale</t>
  </si>
  <si>
    <t>Cheltuieli cu protecția mediului</t>
  </si>
  <si>
    <t>Alte cheltuieli</t>
  </si>
  <si>
    <t>Cheltuielile cu reevaluarea imobilizarilor corporale</t>
  </si>
  <si>
    <t>Maintenance and repairs expenses</t>
  </si>
  <si>
    <t xml:space="preserve">Royalties, rent and administrative locations expenses </t>
  </si>
  <si>
    <t>Insurance premium expenses</t>
  </si>
  <si>
    <t>Commissions and fees expenses</t>
  </si>
  <si>
    <t>Protocol and advertising expenses</t>
  </si>
  <si>
    <t>Personnel and goods transportation expenses</t>
  </si>
  <si>
    <t>Travel expenses</t>
  </si>
  <si>
    <t>Postal and telecommunication charges</t>
  </si>
  <si>
    <t>Bank services expenses</t>
  </si>
  <si>
    <t>Other third party services expenses</t>
  </si>
  <si>
    <t>Taxes, duties and similar expenses</t>
  </si>
  <si>
    <t>Salary expenses</t>
  </si>
  <si>
    <t>Expenses with benefits in kind granted to employees</t>
  </si>
  <si>
    <t>Meal tickets expenses</t>
  </si>
  <si>
    <t>Expenses with bonuses representing employees' participation to profit</t>
  </si>
  <si>
    <t>Expenses with compensation in  form of equity instruments</t>
  </si>
  <si>
    <t>Social security expenses</t>
  </si>
  <si>
    <t>Environment protection expenses</t>
  </si>
  <si>
    <t>Other expenses</t>
  </si>
  <si>
    <t>Revaluation of tangible assets expenses</t>
  </si>
  <si>
    <t>Ajustările valorii activelor imobilizate</t>
  </si>
  <si>
    <t>Elemente</t>
  </si>
  <si>
    <t>Ajustari in cursul anului</t>
  </si>
  <si>
    <t>Scăderi</t>
  </si>
  <si>
    <t>Sold la 31 dec                            ( col. 13 = 10+11-12)</t>
  </si>
  <si>
    <t>NBV OB</t>
  </si>
  <si>
    <t>NBV CB</t>
  </si>
  <si>
    <t>F10 OB</t>
  </si>
  <si>
    <t>F10 CB</t>
  </si>
  <si>
    <t>Ajustări totale</t>
  </si>
  <si>
    <t xml:space="preserve">a) Imobilizări  necorporale </t>
  </si>
  <si>
    <t>NOTA 4: STOCURI</t>
  </si>
  <si>
    <t xml:space="preserve">Cost </t>
  </si>
  <si>
    <t>Ajustări de valoare</t>
  </si>
  <si>
    <t xml:space="preserve">Total </t>
  </si>
  <si>
    <t>Produse semifabricate - ADJE</t>
  </si>
  <si>
    <t>Ambalare - ADJE</t>
  </si>
  <si>
    <t>Active biologice - inventare</t>
  </si>
  <si>
    <t>N/A</t>
  </si>
  <si>
    <t>Stocuri deținute de terți - ADJE</t>
  </si>
  <si>
    <t>As per F10</t>
  </si>
  <si>
    <t>NOTA 5: CREANTE</t>
  </si>
  <si>
    <t>Termenul</t>
  </si>
  <si>
    <t>de lichiditate</t>
  </si>
  <si>
    <t>Creanțe</t>
  </si>
  <si>
    <t>Sub 1 an</t>
  </si>
  <si>
    <t>Peste 1 an</t>
  </si>
  <si>
    <t>Creante comerciale - alte parti afiliate</t>
  </si>
  <si>
    <t>Total creante comerciale</t>
  </si>
  <si>
    <t>5=4-3</t>
  </si>
  <si>
    <t>Creante comerciale, nete</t>
  </si>
  <si>
    <t>Sume de încasat de la entitățile afiliate</t>
  </si>
  <si>
    <t>Sume de încasat de la entitățile asociate</t>
  </si>
  <si>
    <t>Sume de încasat de la entitățile controlate în comun</t>
  </si>
  <si>
    <t>Sume totale de încasat de la afiliați, asociați și entități controlate în comun</t>
  </si>
  <si>
    <t>Reducere pentru creanțe de la afiliați, asociați și entități controlate în comun</t>
  </si>
  <si>
    <t>11=9-10</t>
  </si>
  <si>
    <t>Sume de încasat de la afiliați, asociați și entități controlate în comun, net</t>
  </si>
  <si>
    <t>14=12-13</t>
  </si>
  <si>
    <t>Alte creanțe, net</t>
  </si>
  <si>
    <t>16= 5+11+14+15</t>
  </si>
  <si>
    <t>Total creanțe comerciale și alte creanțe</t>
  </si>
  <si>
    <t>Lichiditate pe termen</t>
  </si>
  <si>
    <t>1 - 5 ani</t>
  </si>
  <si>
    <t>Peste 5 ani</t>
  </si>
  <si>
    <t>Alte creanțe de la alte părți afiliate</t>
  </si>
  <si>
    <t>Total alte creanțe</t>
  </si>
  <si>
    <t>Ajutor pentru alte creanțe</t>
  </si>
  <si>
    <t>NOTA 7: NUMERAR ȘI CONTURI BANCARE</t>
  </si>
  <si>
    <t>Depozite bancare cu termen de maxim 3 luni</t>
  </si>
  <si>
    <t>As per F 10</t>
  </si>
  <si>
    <t>Datorii</t>
  </si>
  <si>
    <t>Sold la</t>
  </si>
  <si>
    <t>Scadenta</t>
  </si>
  <si>
    <t>Împrumuturi cu obligațiuni convertibile</t>
  </si>
  <si>
    <t>imprumuturi bancare</t>
  </si>
  <si>
    <t>Datorii comerciale - alte părți afiliate</t>
  </si>
  <si>
    <t>6=3+4+5</t>
  </si>
  <si>
    <t>Total datorii comerciale</t>
  </si>
  <si>
    <t>Sume datorate asociatilor</t>
  </si>
  <si>
    <t>Sume datorate entităților controlate în comun</t>
  </si>
  <si>
    <t>NOTA 9: Datorii</t>
  </si>
  <si>
    <t>Nota 10: Provizioane pentru riscuri și cheltuieli</t>
  </si>
  <si>
    <t>Numele provizionului</t>
  </si>
  <si>
    <t>Balanta initiala</t>
  </si>
  <si>
    <t>Balanta finala</t>
  </si>
  <si>
    <t>in cont</t>
  </si>
  <si>
    <t>din cont</t>
  </si>
  <si>
    <t>destinatie</t>
  </si>
  <si>
    <t>4=1+2-3</t>
  </si>
  <si>
    <t>NOTA 15: CHELTUIELI DE PERSONAL</t>
  </si>
  <si>
    <t>Personalul de conducere</t>
  </si>
  <si>
    <t>Personal administrativ</t>
  </si>
  <si>
    <t>Personal de productie</t>
  </si>
  <si>
    <t>Cheltuieli cu colaboratorii - persoane fizice</t>
  </si>
  <si>
    <t>Cheltuieli cu despăgubiri</t>
  </si>
  <si>
    <t>Cheltuieli cu bonusuri reprezentând participarea salariaților la profit</t>
  </si>
  <si>
    <t>Cheltuieli cu colaboratorii</t>
  </si>
  <si>
    <t>Cheltuieli de cercetare</t>
  </si>
  <si>
    <t>13 (row 1-12)</t>
  </si>
  <si>
    <t>Cheltuieli de aprovizionare externă - total</t>
  </si>
  <si>
    <t>Cheltuieli pentru dezastre naturale și evenimente similare</t>
  </si>
  <si>
    <t>19 (row 13-18)</t>
  </si>
  <si>
    <t>NOTA 16: ALTE CHELTUIELI DE EXPLOATARE</t>
  </si>
  <si>
    <t>Preluare N9</t>
  </si>
  <si>
    <t>Cheltuieli cu bonurile de masă</t>
  </si>
  <si>
    <t>Denumirea elementului</t>
  </si>
  <si>
    <t>Status for F30 Employee sections</t>
  </si>
  <si>
    <t>Verificare criteriu pentru Audit Statutar si Marime Contribuabil</t>
  </si>
  <si>
    <t>1. Audit Statutar</t>
  </si>
  <si>
    <t>Tip</t>
  </si>
  <si>
    <t>Sume An financiar curent</t>
  </si>
  <si>
    <t>Status (Audit Statutar DA/NU)</t>
  </si>
  <si>
    <t>Cifra de afaceri neta</t>
  </si>
  <si>
    <t>Numar mediu de salariati in cursul exercitiului</t>
  </si>
  <si>
    <t>2. Criteriu de marime</t>
  </si>
  <si>
    <t>Status (Criteriu de marime DA/NU)</t>
  </si>
  <si>
    <t>ICO Note OB</t>
  </si>
  <si>
    <t>ICO Note CB</t>
  </si>
  <si>
    <t>Imprumuturi primite</t>
  </si>
  <si>
    <t>Imprumuturi acordate</t>
  </si>
  <si>
    <t>ICO OB</t>
  </si>
  <si>
    <t>ICO CB</t>
  </si>
  <si>
    <t>manual</t>
  </si>
  <si>
    <t>automated</t>
  </si>
  <si>
    <r>
      <t xml:space="preserve">b) </t>
    </r>
    <r>
      <rPr>
        <b/>
        <sz val="9"/>
        <color theme="1"/>
        <rFont val="Tahoma"/>
        <family val="2"/>
      </rPr>
      <t>Informatii privind relatiile cu entitatile afiliate si alte parti legate</t>
    </r>
  </si>
  <si>
    <t xml:space="preserve">b1) Natura tranzactiilor cu entitatile afiliate si alte parti legate </t>
  </si>
  <si>
    <t>Nume societate</t>
  </si>
  <si>
    <t>Natura relatiei</t>
  </si>
  <si>
    <t>Tip tranzactii</t>
  </si>
  <si>
    <t>Tara de origine</t>
  </si>
  <si>
    <t xml:space="preserve">Sediu social </t>
  </si>
  <si>
    <t>b2) Sume datorate si de primit de la entitatile afiliate si alte parti legate</t>
  </si>
  <si>
    <t>(i) Creante de la entitatile mentionate mai sus</t>
  </si>
  <si>
    <t xml:space="preserve">Sold la </t>
  </si>
  <si>
    <t>31 decembrie 2022</t>
  </si>
  <si>
    <t>31 decembrie 2023</t>
  </si>
  <si>
    <t>Creante comerciale</t>
  </si>
  <si>
    <t>(ii) Datorii catre entitatile mentionate mai sus</t>
  </si>
  <si>
    <t xml:space="preserve">31 decembrie 2022 </t>
  </si>
  <si>
    <t xml:space="preserve">31 decembrie 2023 </t>
  </si>
  <si>
    <t>Datorii comerciale</t>
  </si>
  <si>
    <t>b3) Informatii cu privire la tranzactiile cu entitatile afiliate si alte parti legate</t>
  </si>
  <si>
    <t>(i)   Vanzari de bunuri si servicii si/sau active imobilizate</t>
  </si>
  <si>
    <t xml:space="preserve">Exercitiul financiar </t>
  </si>
  <si>
    <t>incheiat la</t>
  </si>
  <si>
    <t>Vanzari parti afiliate</t>
  </si>
  <si>
    <t>(ii)  Achizitii de bunuri si servicii</t>
  </si>
  <si>
    <t>Achizitii parti afiliate</t>
  </si>
  <si>
    <t>Cheltuieli cu redevenţele</t>
  </si>
  <si>
    <t>Cheltuieli cu locaţiile de gestiune</t>
  </si>
  <si>
    <t>Cheltuieli cu chiriile</t>
  </si>
  <si>
    <t>Cheltuieli aferente drepturilor de proprietate intelectuală</t>
  </si>
  <si>
    <t>Cheltuieli de management</t>
  </si>
  <si>
    <t>Cheltuieli de consultanţă.</t>
  </si>
  <si>
    <t>F10_0011</t>
  </si>
  <si>
    <t>F10_0021</t>
  </si>
  <si>
    <t>F10_0031</t>
  </si>
  <si>
    <t>F10_0041</t>
  </si>
  <si>
    <t>F10_0012</t>
  </si>
  <si>
    <t>F10_0022</t>
  </si>
  <si>
    <t>F10_0032</t>
  </si>
  <si>
    <t>F10_0042</t>
  </si>
  <si>
    <t>F10_0051</t>
  </si>
  <si>
    <t>F10_3011</t>
  </si>
  <si>
    <t>F10_3021</t>
  </si>
  <si>
    <t>F10_0061</t>
  </si>
  <si>
    <t>F10_0071</t>
  </si>
  <si>
    <t>F10_0081</t>
  </si>
  <si>
    <t>F10_0091</t>
  </si>
  <si>
    <t>F10_0052</t>
  </si>
  <si>
    <t>F10_3012</t>
  </si>
  <si>
    <t>F10_3022</t>
  </si>
  <si>
    <t>F10_0062</t>
  </si>
  <si>
    <t>F10_0072</t>
  </si>
  <si>
    <t>F10_0082</t>
  </si>
  <si>
    <t>F10_0092</t>
  </si>
  <si>
    <t>F10_0101</t>
  </si>
  <si>
    <t>F10_0102</t>
  </si>
  <si>
    <t>F10_0111</t>
  </si>
  <si>
    <t>F10_0121</t>
  </si>
  <si>
    <t>F10_0131</t>
  </si>
  <si>
    <t>F10_0141</t>
  </si>
  <si>
    <t>F10_0151</t>
  </si>
  <si>
    <t>F10_0112</t>
  </si>
  <si>
    <t>F10_0122</t>
  </si>
  <si>
    <t>F10_0132</t>
  </si>
  <si>
    <t>F10_0142</t>
  </si>
  <si>
    <t>F10_0152</t>
  </si>
  <si>
    <t>F10_0161</t>
  </si>
  <si>
    <t>F10_0171</t>
  </si>
  <si>
    <t>F10_0181</t>
  </si>
  <si>
    <t>F10_0191</t>
  </si>
  <si>
    <t>F10_0201</t>
  </si>
  <si>
    <t>F10_0211</t>
  </si>
  <si>
    <t>F10_0221</t>
  </si>
  <si>
    <t>F10_0231</t>
  </si>
  <si>
    <t>F10_0241</t>
  </si>
  <si>
    <t>F10_0251</t>
  </si>
  <si>
    <t>F10_0261</t>
  </si>
  <si>
    <t>F10_0271</t>
  </si>
  <si>
    <t>F10_0281</t>
  </si>
  <si>
    <t>F10_0162</t>
  </si>
  <si>
    <t>F10_0172</t>
  </si>
  <si>
    <t>F10_0182</t>
  </si>
  <si>
    <t>F10_0192</t>
  </si>
  <si>
    <t>F10_0202</t>
  </si>
  <si>
    <t>F10_0212</t>
  </si>
  <si>
    <t>F10_0222</t>
  </si>
  <si>
    <t>F10_0232</t>
  </si>
  <si>
    <t>F10_0242</t>
  </si>
  <si>
    <t>F10_0252</t>
  </si>
  <si>
    <t>F10_0262</t>
  </si>
  <si>
    <t>F10_0272</t>
  </si>
  <si>
    <t>F10_0282</t>
  </si>
  <si>
    <t>F10_0291</t>
  </si>
  <si>
    <t>F10_0301</t>
  </si>
  <si>
    <t>F10_0311</t>
  </si>
  <si>
    <t>F10_0321</t>
  </si>
  <si>
    <t>F10_0331</t>
  </si>
  <si>
    <t>F10_0341</t>
  </si>
  <si>
    <t>F10_0292</t>
  </si>
  <si>
    <t>F10_0302</t>
  </si>
  <si>
    <t>F10_0312</t>
  </si>
  <si>
    <t>F10_0322</t>
  </si>
  <si>
    <t>F10_0332</t>
  </si>
  <si>
    <t>F10_0342</t>
  </si>
  <si>
    <t>F10_0351</t>
  </si>
  <si>
    <t>F10_0361</t>
  </si>
  <si>
    <t>F10_0352</t>
  </si>
  <si>
    <t>F10_0362</t>
  </si>
  <si>
    <t>F10_0371</t>
  </si>
  <si>
    <t>F10_0381</t>
  </si>
  <si>
    <t>F10_0391</t>
  </si>
  <si>
    <t>F10_0401</t>
  </si>
  <si>
    <t>F10_0372</t>
  </si>
  <si>
    <t>F10_0382</t>
  </si>
  <si>
    <t>F10_0392</t>
  </si>
  <si>
    <t>F10_0402</t>
  </si>
  <si>
    <t>F10_0411</t>
  </si>
  <si>
    <t>F10_0421</t>
  </si>
  <si>
    <t>F10_0412</t>
  </si>
  <si>
    <t>F10_0422</t>
  </si>
  <si>
    <t>F10_0431</t>
  </si>
  <si>
    <t>F10_0441</t>
  </si>
  <si>
    <t>F10_0451</t>
  </si>
  <si>
    <t>F10_0461</t>
  </si>
  <si>
    <t>F10_0471</t>
  </si>
  <si>
    <t>F10_0481</t>
  </si>
  <si>
    <t>F10_0491</t>
  </si>
  <si>
    <t>F10_0432</t>
  </si>
  <si>
    <t>F10_0442</t>
  </si>
  <si>
    <t>F10_0452</t>
  </si>
  <si>
    <t>F10_0462</t>
  </si>
  <si>
    <t>F10_0472</t>
  </si>
  <si>
    <t>F10_0482</t>
  </si>
  <si>
    <t>F10_0492</t>
  </si>
  <si>
    <t>F20_3011</t>
  </si>
  <si>
    <t>F20_0011</t>
  </si>
  <si>
    <t>F20_0021</t>
  </si>
  <si>
    <t>F20_0031</t>
  </si>
  <si>
    <t>F20_0041</t>
  </si>
  <si>
    <t>F20_0061</t>
  </si>
  <si>
    <t>F20_0012</t>
  </si>
  <si>
    <t>F20_3012</t>
  </si>
  <si>
    <t>F20_0022</t>
  </si>
  <si>
    <t>F20_0032</t>
  </si>
  <si>
    <t>F20_0042</t>
  </si>
  <si>
    <t>F20_0062</t>
  </si>
  <si>
    <t>F20_0071</t>
  </si>
  <si>
    <t>F20_0081</t>
  </si>
  <si>
    <t>F20_0091</t>
  </si>
  <si>
    <t>F20_0101</t>
  </si>
  <si>
    <t>F20_0111</t>
  </si>
  <si>
    <t>F20_0121</t>
  </si>
  <si>
    <t>F20_0131</t>
  </si>
  <si>
    <t>F20_0141</t>
  </si>
  <si>
    <t>F20_0151</t>
  </si>
  <si>
    <t>F20_0072</t>
  </si>
  <si>
    <t>F20_0082</t>
  </si>
  <si>
    <t>F20_0092</t>
  </si>
  <si>
    <t>F20_0102</t>
  </si>
  <si>
    <t>F20_0112</t>
  </si>
  <si>
    <t>F20_0122</t>
  </si>
  <si>
    <t>F20_0132</t>
  </si>
  <si>
    <t>F20_0142</t>
  </si>
  <si>
    <t>F20_0152</t>
  </si>
  <si>
    <t>F20_0161</t>
  </si>
  <si>
    <t>F20_0171</t>
  </si>
  <si>
    <t>F20_0162</t>
  </si>
  <si>
    <t>F20_0172</t>
  </si>
  <si>
    <t>F20_0181</t>
  </si>
  <si>
    <t>F20_0191</t>
  </si>
  <si>
    <t>F20_3021</t>
  </si>
  <si>
    <t>F20_3031</t>
  </si>
  <si>
    <t>F20_0201</t>
  </si>
  <si>
    <t>F20_0211</t>
  </si>
  <si>
    <t>F20_0221</t>
  </si>
  <si>
    <t>F20_0231</t>
  </si>
  <si>
    <t>F20_0241</t>
  </si>
  <si>
    <t>F20_0251</t>
  </si>
  <si>
    <t>F20_0261</t>
  </si>
  <si>
    <t>F20_0271</t>
  </si>
  <si>
    <t>F20_0281</t>
  </si>
  <si>
    <t>F20_0291</t>
  </si>
  <si>
    <t>F20_0301</t>
  </si>
  <si>
    <t>F20_0311</t>
  </si>
  <si>
    <t>F20_0321</t>
  </si>
  <si>
    <t>F20_0331</t>
  </si>
  <si>
    <t>F20_0341</t>
  </si>
  <si>
    <t>F20_0351</t>
  </si>
  <si>
    <t>F20_0361</t>
  </si>
  <si>
    <t>F20_0371</t>
  </si>
  <si>
    <t>F20_0391</t>
  </si>
  <si>
    <t>F20_0401</t>
  </si>
  <si>
    <t>F20_0411</t>
  </si>
  <si>
    <t>F20_0182</t>
  </si>
  <si>
    <t>F20_0192</t>
  </si>
  <si>
    <t>F20_3022</t>
  </si>
  <si>
    <t>F20_3032</t>
  </si>
  <si>
    <t>F20_0202</t>
  </si>
  <si>
    <t>F20_0212</t>
  </si>
  <si>
    <t>F20_0222</t>
  </si>
  <si>
    <t>F20_0232</t>
  </si>
  <si>
    <t>F20_0242</t>
  </si>
  <si>
    <t>F20_0252</t>
  </si>
  <si>
    <t>F20_0262</t>
  </si>
  <si>
    <t>F20_0272</t>
  </si>
  <si>
    <t>F20_0282</t>
  </si>
  <si>
    <t>F20_0292</t>
  </si>
  <si>
    <t>F20_0302</t>
  </si>
  <si>
    <t>F20_0312</t>
  </si>
  <si>
    <t>F20_0322</t>
  </si>
  <si>
    <t>F20_0332</t>
  </si>
  <si>
    <t>F20_0342</t>
  </si>
  <si>
    <t>F20_0352</t>
  </si>
  <si>
    <t>F20_0362</t>
  </si>
  <si>
    <t>F20_0372</t>
  </si>
  <si>
    <t>F20_0392</t>
  </si>
  <si>
    <t>F20_0402</t>
  </si>
  <si>
    <t>F20_0412</t>
  </si>
  <si>
    <t>F20_0421</t>
  </si>
  <si>
    <t>F20_0422</t>
  </si>
  <si>
    <t>F20_0431</t>
  </si>
  <si>
    <t>F20_0441</t>
  </si>
  <si>
    <t>F20_0432</t>
  </si>
  <si>
    <t>F20_0442</t>
  </si>
  <si>
    <t>F20_0451</t>
  </si>
  <si>
    <t>F20_0461</t>
  </si>
  <si>
    <t>F20_0471</t>
  </si>
  <si>
    <t>F20_0481</t>
  </si>
  <si>
    <t>F20_0491</t>
  </si>
  <si>
    <t>F20_0501</t>
  </si>
  <si>
    <t>F20_0511</t>
  </si>
  <si>
    <t>F20_0521</t>
  </si>
  <si>
    <t>F20_0452</t>
  </si>
  <si>
    <t>F20_0462</t>
  </si>
  <si>
    <t>F20_0472</t>
  </si>
  <si>
    <t>F20_0482</t>
  </si>
  <si>
    <t>F20_0492</t>
  </si>
  <si>
    <t>F20_0502</t>
  </si>
  <si>
    <t>F20_0512</t>
  </si>
  <si>
    <t>F20_0522</t>
  </si>
  <si>
    <t>F20_0531</t>
  </si>
  <si>
    <t>F20_0541</t>
  </si>
  <si>
    <t>F20_0551</t>
  </si>
  <si>
    <t>F20_0561</t>
  </si>
  <si>
    <t>F20_0571</t>
  </si>
  <si>
    <t>F20_0581</t>
  </si>
  <si>
    <t>F20_0591</t>
  </si>
  <si>
    <t>F20_0532</t>
  </si>
  <si>
    <t>F20_0542</t>
  </si>
  <si>
    <t>F20_0552</t>
  </si>
  <si>
    <t>F20_0562</t>
  </si>
  <si>
    <t>F20_0572</t>
  </si>
  <si>
    <t>F20_0582</t>
  </si>
  <si>
    <t>F20_0592</t>
  </si>
  <si>
    <t>F20_0601</t>
  </si>
  <si>
    <t>F20_0611</t>
  </si>
  <si>
    <t>F20_0602</t>
  </si>
  <si>
    <t>F20_0612</t>
  </si>
  <si>
    <t>F20_0621</t>
  </si>
  <si>
    <t>F20_0631</t>
  </si>
  <si>
    <t>F20_0632</t>
  </si>
  <si>
    <t>F20_0622</t>
  </si>
  <si>
    <t>F20_0641</t>
  </si>
  <si>
    <t>F20_0651</t>
  </si>
  <si>
    <t>F20_0642</t>
  </si>
  <si>
    <t>F20_0652</t>
  </si>
  <si>
    <t>F20_0661</t>
  </si>
  <si>
    <t>F20_3041</t>
  </si>
  <si>
    <t>F20_3051</t>
  </si>
  <si>
    <t>F20_0671</t>
  </si>
  <si>
    <t>F20_0681</t>
  </si>
  <si>
    <t>F20_0662</t>
  </si>
  <si>
    <t>F20_3042</t>
  </si>
  <si>
    <t>F20_3052</t>
  </si>
  <si>
    <t>F20_0672</t>
  </si>
  <si>
    <t>F20_0682</t>
  </si>
  <si>
    <t>F20_0691</t>
  </si>
  <si>
    <t>F20_0701</t>
  </si>
  <si>
    <t>F20_0692</t>
  </si>
  <si>
    <t>F20_0702</t>
  </si>
  <si>
    <t>OB mapped</t>
  </si>
  <si>
    <t>Signed FS PY</t>
  </si>
  <si>
    <t>Amount CB</t>
  </si>
  <si>
    <t>10.a) Ajustari de valoare privind imobilizarile corporale si  necorporale (rd. 26a+26-27)</t>
  </si>
  <si>
    <t>a.1) Cheltuieli de exploatare privind amortizarea imobilizărilor (ct. 6811)</t>
  </si>
  <si>
    <t>26a</t>
  </si>
  <si>
    <t>PL26a</t>
  </si>
  <si>
    <t>a.2) Alte cheltuieli (ct.6813+6817+ din ct.6818)</t>
  </si>
  <si>
    <t>a.3) Venituri (ct.7813 + din ct.7818)</t>
  </si>
  <si>
    <t>11. Alte cheltuieli de exploatare (rd. 32+33+33d+33f+33h+33j+34+35+36+37)</t>
  </si>
  <si>
    <t>11.1. Cheltuieli privind prestaţiile externe
(ct.611+613+614+615+621+622+623+624+625+626+627+628)</t>
  </si>
  <si>
    <t>11.2. Cheltuieli cu redevențele, locațiile de gestiune și chiriile (ct. 612),
din care:</t>
  </si>
  <si>
    <t>- cheltuieli cu redevențe (ct. 6121)</t>
  </si>
  <si>
    <t>- cheltuieli cu locațiile de gestiune (ct. 6122)</t>
  </si>
  <si>
    <t>- cheltuieli cu chiriile (ct. 6123)</t>
  </si>
  <si>
    <t>11.3. Cheltuieli aferente drepturilor de proprietate intelectuală (ct. 616),
din care:</t>
  </si>
  <si>
    <t>- cheltuielile în relația cu entitățile afiliate</t>
  </si>
  <si>
    <t>11.4. Cheltuieli de management (ct. 617),
din care:</t>
  </si>
  <si>
    <t>11.5. Cheltuieli de consultanță (ct. 618),
din care:</t>
  </si>
  <si>
    <t>11.6. Cheltuieli cu alte impozite, taxe şi vărsăminte asimilate;
cheltuieli reprezentând transferuri şi contribuţii datorate în baza unor acte
normative speciale(ct. 635 +6586*)</t>
  </si>
  <si>
    <t>11.7. Cheltuieli cu protecţia mediului înconjurător (ct. 652)</t>
  </si>
  <si>
    <t>11.8 Cheltuieli din reevaluarea imobilizărilor corporale (ct. 655)</t>
  </si>
  <si>
    <t>11.9. Cheltuieli privind calamităţile şi alte evenimente similare (ct. 6587)</t>
  </si>
  <si>
    <t>11.10. Alte cheltuieli (ct. 651+6581+ 6582 + 6583 + 6584 + 6588)</t>
  </si>
  <si>
    <t>Registrul general si care mai au in derulare contracte de leasing (ct.666*)</t>
  </si>
  <si>
    <t>PL33a</t>
  </si>
  <si>
    <t>33c</t>
  </si>
  <si>
    <t>PL33b</t>
  </si>
  <si>
    <t>PL33c</t>
  </si>
  <si>
    <t>33d</t>
  </si>
  <si>
    <t>33e</t>
  </si>
  <si>
    <t>PL33d</t>
  </si>
  <si>
    <t>33f</t>
  </si>
  <si>
    <t>33g</t>
  </si>
  <si>
    <t>PL33f</t>
  </si>
  <si>
    <t>33h</t>
  </si>
  <si>
    <t>33i</t>
  </si>
  <si>
    <t>PL33h</t>
  </si>
  <si>
    <t>33j</t>
  </si>
  <si>
    <t>PL33j</t>
  </si>
  <si>
    <t>12.Ajustari privind provizioanele (rd. 40-41)</t>
  </si>
  <si>
    <t>13. Venituri din interese de participare (ct.7611+7612+7613)</t>
  </si>
  <si>
    <t>14. Venituri din dobânzi (ct. 766*)</t>
  </si>
  <si>
    <t>15. Venituri din subvenţii de exploatare pentru dobânda datorată (ct. 7418)</t>
  </si>
  <si>
    <t>16. Alte venituri financiare (ct.762+764+765+767+768+7615)</t>
  </si>
  <si>
    <t>17. Ajustări de valoare privind imobilizările financiare şi investiţiile financiare
deţinute ca active circulante (rd. 54 - 55)</t>
  </si>
  <si>
    <t>18. Cheltuieli privind dobânzile (ct.666*)</t>
  </si>
  <si>
    <t>19. Alte cheltuieli financiare (ct. 663+664+665+667+668)</t>
  </si>
  <si>
    <t>PROFITUL SAU PIERDEREA BRUT(Ă):</t>
  </si>
  <si>
    <t>20. Impozitul pe profit (ct 691)</t>
  </si>
  <si>
    <t>21. Cheltuieli cu impozitul pe profit rezultat din decontarile in cadrul grupului
fiscal in domeniul impozitului pe profit (ct.694)</t>
  </si>
  <si>
    <t>22. Venituri din impozitul pe profit rezultat din decontarile in cadrul grupului
fiscal in domeniul impozitului pe profit (ct.794)</t>
  </si>
  <si>
    <t>23. Impozitul specific unor activități (ct. 695)</t>
  </si>
  <si>
    <t>24. Alte impozite neprezentate la elementele de mai sus (ct.698)</t>
  </si>
  <si>
    <t>PROFITUL SAU PIERDEREA NET(A) A EXERCITIULUI FINANCIAR:</t>
  </si>
  <si>
    <t>F20_3071</t>
  </si>
  <si>
    <t>F20_3081</t>
  </si>
  <si>
    <t>F20_3091</t>
  </si>
  <si>
    <t>F20_3101</t>
  </si>
  <si>
    <t>F20_3111</t>
  </si>
  <si>
    <t>F20_3121</t>
  </si>
  <si>
    <t>F20_3131</t>
  </si>
  <si>
    <t>F20_3141</t>
  </si>
  <si>
    <t>F20_3151</t>
  </si>
  <si>
    <t>F20_3161</t>
  </si>
  <si>
    <t>F20_3072</t>
  </si>
  <si>
    <t>F20_3082</t>
  </si>
  <si>
    <t>F20_3092</t>
  </si>
  <si>
    <t>F20_3102</t>
  </si>
  <si>
    <t>F20_3112</t>
  </si>
  <si>
    <t>F20_3122</t>
  </si>
  <si>
    <t>F20_3132</t>
  </si>
  <si>
    <t>F20_3142</t>
  </si>
  <si>
    <t>F20_3152</t>
  </si>
  <si>
    <t>F20_3162</t>
  </si>
  <si>
    <t>F20_3061</t>
  </si>
  <si>
    <t>F20_3062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</si>
</sst>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1" formatCode="_(* #,##0_);_(* \(#,##0\);_(* &quot;-&quot;_);_(@_)"/>
    <numFmt numFmtId="43" formatCode="_(* #,##0.00_);_(* \(#,##0.00\);_(* &quot;-&quot;??_);_(@_)"/>
    <numFmt numFmtId="164" formatCode="_-* #,##0\ _l_e_i_-;\-* #,##0\ _l_e_i_-;_-* &quot;-&quot;??\ _l_e_i_-;_-@_-"/>
    <numFmt numFmtId="165" formatCode="_(* #,##0_);_(* \(#,##0\);_(* &quot;-&quot;??_);_(@_)"/>
    <numFmt numFmtId="166" formatCode="0_);\(0\)"/>
    <numFmt numFmtId="167" formatCode="_-* #,##0.00_-;\-* #,##0.00_-;_-* &quot;-&quot;??_-;_-@_-"/>
  </numFmts>
  <fonts count="35" x14ac:knownFonts="1">
    <font>
      <sz val="9"/>
      <color theme="1"/>
      <name val="Calibri"/>
      <family val="2"/>
    </font>
    <font>
      <sz val="11"/>
      <color theme="1"/>
      <name val="Calibri"/>
      <family val="2"/>
      <scheme val="minor"/>
    </font>
    <font>
      <sz val="9"/>
      <color theme="1"/>
      <name val="Calibri"/>
      <family val="2"/>
    </font>
    <font>
      <b/>
      <sz val="9"/>
      <color theme="1"/>
      <name val="Calibri"/>
      <family val="2"/>
    </font>
    <font>
      <b/>
      <i/>
      <u/>
      <sz val="9"/>
      <color theme="1"/>
      <name val="Calibri"/>
      <family val="2"/>
    </font>
    <font>
      <b/>
      <sz val="9"/>
      <color rgb="FFFF0000"/>
      <name val="Calibri"/>
      <family val="2"/>
    </font>
    <font>
      <sz val="11"/>
      <color theme="1"/>
      <name val="Calibri"/>
      <family val="2"/>
      <scheme val="minor"/>
    </font>
    <font>
      <sz val="8"/>
      <color theme="1"/>
      <name val="Tahoma"/>
      <family val="2"/>
    </font>
    <font>
      <sz val="8"/>
      <name val="Tahoma"/>
      <family val="2"/>
    </font>
    <font>
      <b/>
      <sz val="8"/>
      <name val="Tahoma"/>
      <family val="2"/>
    </font>
    <font>
      <sz val="10"/>
      <color theme="1"/>
      <name val="Arial"/>
      <family val="2"/>
    </font>
    <font>
      <b/>
      <sz val="8"/>
      <color theme="1"/>
      <name val="Tahoma"/>
      <family val="2"/>
    </font>
    <font>
      <i/>
      <sz val="8"/>
      <color theme="1"/>
      <name val="Tahoma"/>
      <family val="2"/>
    </font>
    <font>
      <sz val="8"/>
      <color rgb="FFFF0000"/>
      <name val="Tahoma"/>
      <family val="2"/>
    </font>
    <font>
      <sz val="8"/>
      <color rgb="FF000000"/>
      <name val="Tahoma"/>
      <family val="2"/>
    </font>
    <font>
      <b/>
      <sz val="8"/>
      <color rgb="FFFF0000"/>
      <name val="Tahoma"/>
      <family val="2"/>
    </font>
    <font>
      <sz val="9"/>
      <color rgb="FFFF0000"/>
      <name val="Calibri"/>
      <family val="2"/>
    </font>
    <font>
      <b/>
      <sz val="9"/>
      <color rgb="FF00B0F0"/>
      <name val="Calibri"/>
      <family val="2"/>
    </font>
    <font>
      <sz val="9"/>
      <color rgb="FF00B0F0"/>
      <name val="Calibri"/>
      <family val="2"/>
    </font>
    <font>
      <sz val="9"/>
      <color theme="1"/>
      <name val="Calibri"/>
      <family val="2"/>
      <scheme val="minor"/>
    </font>
    <font>
      <b/>
      <sz val="9"/>
      <color theme="1"/>
      <name val="Calibri"/>
      <family val="2"/>
      <scheme val="minor"/>
    </font>
    <font>
      <b/>
      <sz val="9"/>
      <color rgb="FFFF0000"/>
      <name val="Calibri"/>
      <family val="2"/>
      <scheme val="minor"/>
    </font>
    <font>
      <sz val="9"/>
      <color rgb="FFFF0000"/>
      <name val="Calibri"/>
      <family val="2"/>
      <scheme val="minor"/>
    </font>
    <font>
      <b/>
      <i/>
      <u/>
      <sz val="15"/>
      <color theme="1"/>
      <name val="Calibri"/>
      <family val="2"/>
    </font>
    <font>
      <sz val="9"/>
      <color theme="1"/>
      <name val="Tahoma"/>
      <family val="2"/>
    </font>
    <font>
      <b/>
      <i/>
      <sz val="9"/>
      <color theme="1"/>
      <name val="Tahoma"/>
      <family val="2"/>
    </font>
    <font>
      <b/>
      <sz val="9"/>
      <color theme="1"/>
      <name val="Tahoma"/>
      <family val="2"/>
    </font>
    <font>
      <b/>
      <sz val="9"/>
      <color rgb="FF0000FF"/>
      <name val="Tahoma"/>
      <family val="2"/>
    </font>
    <font>
      <b/>
      <i/>
      <sz val="9"/>
      <color rgb="FF0000FF"/>
      <name val="Tahoma"/>
      <family val="2"/>
    </font>
    <font>
      <i/>
      <sz val="9"/>
      <color rgb="FF0000FF"/>
      <name val="Tahoma"/>
      <family val="2"/>
    </font>
    <font>
      <sz val="9"/>
      <color rgb="FFFF0000"/>
      <name val="Tahoma"/>
      <family val="2"/>
    </font>
    <font>
      <sz val="9"/>
      <color rgb="FF000000"/>
      <name val="Tahoma"/>
      <family val="2"/>
    </font>
    <font>
      <sz val="10"/>
      <name val="Arial"/>
      <family val="2"/>
      <charset val="238"/>
    </font>
    <font>
      <sz val="10"/>
      <color rgb="FFFF0000"/>
      <name val="Arial"/>
      <family val="2"/>
    </font>
    <font>
      <sz val="9"/>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rgb="FFFFFF00"/>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theme="0"/>
        <bgColor indexed="64"/>
      </patternFill>
    </fill>
    <fill>
      <patternFill patternType="solid">
        <fgColor rgb="FF92D050"/>
        <bgColor indexed="64"/>
      </patternFill>
    </fill>
    <fill>
      <patternFill patternType="solid">
        <fgColor rgb="FFFF0000"/>
        <bgColor indexed="64"/>
      </patternFill>
    </fill>
    <fill>
      <patternFill patternType="solid">
        <fgColor theme="5" tint="0.79998168889431442"/>
        <bgColor indexed="64"/>
      </patternFill>
    </fill>
  </fills>
  <borders count="43">
    <border>
      <left/>
      <right/>
      <top/>
      <bottom/>
      <diagonal/>
    </border>
    <border>
      <left/>
      <right/>
      <top/>
      <bottom style="double">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double">
        <color indexed="64"/>
      </top>
      <bottom style="double">
        <color indexed="64"/>
      </bottom>
      <diagonal/>
    </border>
    <border>
      <left/>
      <right/>
      <top style="double">
        <color indexed="64"/>
      </top>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style="thin">
        <color indexed="64"/>
      </right>
      <top style="thin">
        <color indexed="64"/>
      </top>
      <bottom style="double">
        <color indexed="64"/>
      </bottom>
      <diagonal/>
    </border>
    <border>
      <left style="medium">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bottom/>
      <diagonal/>
    </border>
    <border>
      <left/>
      <right style="thin">
        <color indexed="64"/>
      </right>
      <top/>
      <bottom/>
      <diagonal/>
    </border>
    <border>
      <left/>
      <right/>
      <top style="thin">
        <color indexed="64"/>
      </top>
      <bottom style="double">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s>
  <cellStyleXfs count="13">
    <xf numFmtId="0" fontId="0" fillId="0" borderId="0"/>
    <xf numFmtId="9" fontId="2" fillId="0" borderId="0" applyFont="0" applyFill="0" applyBorder="0" applyAlignment="0" applyProtection="0"/>
    <xf numFmtId="43" fontId="6" fillId="0" borderId="0" applyFont="0" applyFill="0" applyBorder="0" applyAlignment="0" applyProtection="0"/>
    <xf numFmtId="0" fontId="6" fillId="0" borderId="0"/>
    <xf numFmtId="43" fontId="10" fillId="0" borderId="0" applyFont="0" applyFill="0" applyBorder="0" applyAlignment="0" applyProtection="0"/>
    <xf numFmtId="0" fontId="10" fillId="0" borderId="0"/>
    <xf numFmtId="0" fontId="10" fillId="0" borderId="0"/>
    <xf numFmtId="0" fontId="6" fillId="0" borderId="0"/>
    <xf numFmtId="167" fontId="32" fillId="0" borderId="0" applyFont="0" applyFill="0" applyBorder="0" applyAlignment="0" applyProtection="0"/>
    <xf numFmtId="0" fontId="32" fillId="0" borderId="0"/>
    <xf numFmtId="0" fontId="1" fillId="0" borderId="0"/>
    <xf numFmtId="43" fontId="1" fillId="0" borderId="0" applyFont="0" applyFill="0" applyBorder="0" applyAlignment="0" applyProtection="0"/>
    <xf numFmtId="43" fontId="2" fillId="0" borderId="0" applyFont="0" applyFill="0" applyBorder="0" applyAlignment="0" applyProtection="0"/>
  </cellStyleXfs>
  <cellXfs count="296">
    <xf numFmtId="0" fontId="0" fillId="0" borderId="0" xfId="0"/>
    <xf numFmtId="0" fontId="3" fillId="2" borderId="0" xfId="0" applyFont="1" applyFill="1"/>
    <xf numFmtId="0" fontId="3" fillId="0" borderId="0" xfId="0" applyFont="1"/>
    <xf numFmtId="0" fontId="3" fillId="0" borderId="0" xfId="0" applyFont="1" applyAlignment="1">
      <alignment horizontal="left"/>
    </xf>
    <xf numFmtId="0" fontId="4" fillId="0" borderId="0" xfId="0" applyFont="1"/>
    <xf numFmtId="41" fontId="0" fillId="0" borderId="0" xfId="0" applyNumberFormat="1"/>
    <xf numFmtId="9" fontId="0" fillId="0" borderId="0" xfId="1" applyFont="1"/>
    <xf numFmtId="0" fontId="0" fillId="0" borderId="2" xfId="0" applyBorder="1"/>
    <xf numFmtId="41" fontId="0" fillId="0" borderId="3" xfId="0" applyNumberFormat="1" applyBorder="1"/>
    <xf numFmtId="0" fontId="0" fillId="0" borderId="4" xfId="0" applyBorder="1"/>
    <xf numFmtId="41" fontId="0" fillId="0" borderId="2" xfId="0" applyNumberFormat="1" applyBorder="1"/>
    <xf numFmtId="0" fontId="0" fillId="0" borderId="5" xfId="0" applyBorder="1"/>
    <xf numFmtId="0" fontId="0" fillId="0" borderId="6" xfId="0" applyBorder="1"/>
    <xf numFmtId="41" fontId="0" fillId="0" borderId="5" xfId="0" applyNumberFormat="1" applyBorder="1"/>
    <xf numFmtId="0" fontId="0" fillId="0" borderId="7" xfId="0" applyBorder="1"/>
    <xf numFmtId="41" fontId="0" fillId="0" borderId="8" xfId="0" applyNumberFormat="1" applyBorder="1"/>
    <xf numFmtId="0" fontId="0" fillId="0" borderId="9" xfId="0" applyBorder="1"/>
    <xf numFmtId="41" fontId="0" fillId="0" borderId="7" xfId="0" applyNumberFormat="1" applyBorder="1"/>
    <xf numFmtId="0" fontId="3" fillId="0" borderId="1" xfId="0" applyFont="1" applyBorder="1"/>
    <xf numFmtId="0" fontId="3" fillId="0" borderId="1" xfId="0" applyFont="1" applyBorder="1" applyAlignment="1">
      <alignment horizontal="center"/>
    </xf>
    <xf numFmtId="0" fontId="5" fillId="0" borderId="10" xfId="0" applyFont="1" applyBorder="1"/>
    <xf numFmtId="41" fontId="5" fillId="0" borderId="10" xfId="0" applyNumberFormat="1" applyFont="1" applyBorder="1"/>
    <xf numFmtId="0" fontId="0" fillId="0" borderId="11" xfId="0" applyBorder="1"/>
    <xf numFmtId="41" fontId="0" fillId="0" borderId="11" xfId="0" applyNumberFormat="1" applyBorder="1"/>
    <xf numFmtId="0" fontId="0" fillId="0" borderId="1" xfId="0" applyBorder="1"/>
    <xf numFmtId="41" fontId="0" fillId="0" borderId="1" xfId="0" applyNumberFormat="1" applyBorder="1"/>
    <xf numFmtId="41" fontId="3" fillId="0" borderId="0" xfId="0" applyNumberFormat="1" applyFont="1"/>
    <xf numFmtId="0" fontId="5" fillId="0" borderId="0" xfId="0" applyFont="1"/>
    <xf numFmtId="41" fontId="5" fillId="0" borderId="0" xfId="0" applyNumberFormat="1" applyFont="1"/>
    <xf numFmtId="0" fontId="3" fillId="2" borderId="1" xfId="0" applyFont="1" applyFill="1" applyBorder="1" applyAlignment="1">
      <alignment horizontal="center"/>
    </xf>
    <xf numFmtId="0" fontId="3" fillId="3" borderId="1" xfId="0" applyFont="1" applyFill="1" applyBorder="1" applyAlignment="1">
      <alignment horizontal="center" wrapText="1"/>
    </xf>
    <xf numFmtId="0" fontId="3" fillId="4" borderId="1" xfId="0" applyFont="1" applyFill="1" applyBorder="1" applyAlignment="1">
      <alignment horizontal="center"/>
    </xf>
    <xf numFmtId="0" fontId="5" fillId="4" borderId="1" xfId="0" applyFont="1" applyFill="1" applyBorder="1" applyAlignment="1">
      <alignment horizontal="center"/>
    </xf>
    <xf numFmtId="164" fontId="7" fillId="0" borderId="0" xfId="2" applyNumberFormat="1" applyFont="1"/>
    <xf numFmtId="0" fontId="7" fillId="0" borderId="0" xfId="3" applyFont="1"/>
    <xf numFmtId="164" fontId="7" fillId="0" borderId="0" xfId="2" applyNumberFormat="1" applyFont="1" applyBorder="1"/>
    <xf numFmtId="0" fontId="8" fillId="0" borderId="0" xfId="3" applyFont="1"/>
    <xf numFmtId="0" fontId="5" fillId="0" borderId="0" xfId="0" applyFont="1" applyAlignment="1">
      <alignment horizontal="center"/>
    </xf>
    <xf numFmtId="0" fontId="9" fillId="0" borderId="12" xfId="3" applyFont="1" applyBorder="1" applyAlignment="1">
      <alignment horizontal="center" vertical="center" wrapText="1"/>
    </xf>
    <xf numFmtId="0" fontId="3" fillId="4" borderId="0" xfId="0" applyFont="1" applyFill="1" applyAlignment="1">
      <alignment horizontal="center" vertical="center"/>
    </xf>
    <xf numFmtId="0" fontId="9" fillId="0" borderId="13" xfId="3" applyFont="1" applyBorder="1" applyAlignment="1">
      <alignment vertical="top" wrapText="1"/>
    </xf>
    <xf numFmtId="43" fontId="9" fillId="0" borderId="13" xfId="4" applyFont="1" applyBorder="1" applyAlignment="1">
      <alignment vertical="top" wrapText="1"/>
    </xf>
    <xf numFmtId="0" fontId="11" fillId="0" borderId="0" xfId="3" applyFont="1"/>
    <xf numFmtId="0" fontId="8" fillId="0" borderId="14" xfId="3" applyFont="1" applyBorder="1" applyAlignment="1">
      <alignment vertical="top" wrapText="1"/>
    </xf>
    <xf numFmtId="0" fontId="8" fillId="0" borderId="14" xfId="3" quotePrefix="1" applyFont="1" applyBorder="1" applyAlignment="1">
      <alignment vertical="top" wrapText="1"/>
    </xf>
    <xf numFmtId="41" fontId="0" fillId="0" borderId="14" xfId="0" applyNumberFormat="1" applyBorder="1"/>
    <xf numFmtId="41" fontId="7" fillId="0" borderId="0" xfId="3" applyNumberFormat="1" applyFont="1"/>
    <xf numFmtId="0" fontId="9" fillId="5" borderId="14" xfId="3" applyFont="1" applyFill="1" applyBorder="1" applyAlignment="1">
      <alignment vertical="top" wrapText="1"/>
    </xf>
    <xf numFmtId="0" fontId="9" fillId="5" borderId="14" xfId="3" quotePrefix="1" applyFont="1" applyFill="1" applyBorder="1" applyAlignment="1">
      <alignment vertical="top" wrapText="1"/>
    </xf>
    <xf numFmtId="41" fontId="9" fillId="5" borderId="14" xfId="4" applyNumberFormat="1" applyFont="1" applyFill="1" applyBorder="1" applyAlignment="1">
      <alignment vertical="top" wrapText="1"/>
    </xf>
    <xf numFmtId="0" fontId="9" fillId="0" borderId="14" xfId="3" applyFont="1" applyBorder="1" applyAlignment="1">
      <alignment vertical="top" wrapText="1"/>
    </xf>
    <xf numFmtId="41" fontId="9" fillId="0" borderId="14" xfId="4" applyNumberFormat="1" applyFont="1" applyBorder="1" applyAlignment="1">
      <alignment vertical="top" wrapText="1"/>
    </xf>
    <xf numFmtId="0" fontId="8" fillId="0" borderId="14" xfId="3" applyFont="1" applyBorder="1" applyAlignment="1">
      <alignment horizontal="left" vertical="top" wrapText="1"/>
    </xf>
    <xf numFmtId="0" fontId="8" fillId="0" borderId="14" xfId="3" quotePrefix="1" applyFont="1" applyBorder="1" applyAlignment="1">
      <alignment horizontal="right" vertical="top" wrapText="1"/>
    </xf>
    <xf numFmtId="0" fontId="8" fillId="5" borderId="14" xfId="3" applyFont="1" applyFill="1" applyBorder="1" applyAlignment="1">
      <alignment horizontal="left" vertical="top" wrapText="1"/>
    </xf>
    <xf numFmtId="0" fontId="8" fillId="5" borderId="14" xfId="3" quotePrefix="1" applyFont="1" applyFill="1" applyBorder="1" applyAlignment="1">
      <alignment vertical="top" wrapText="1"/>
    </xf>
    <xf numFmtId="0" fontId="8" fillId="5" borderId="14" xfId="3" applyFont="1" applyFill="1" applyBorder="1" applyAlignment="1">
      <alignment vertical="top" wrapText="1"/>
    </xf>
    <xf numFmtId="0" fontId="9" fillId="0" borderId="0" xfId="3" applyFont="1" applyAlignment="1">
      <alignment vertical="top" wrapText="1"/>
    </xf>
    <xf numFmtId="43" fontId="9" fillId="0" borderId="0" xfId="4" applyFont="1" applyFill="1" applyBorder="1" applyAlignment="1">
      <alignment vertical="top" wrapText="1"/>
    </xf>
    <xf numFmtId="0" fontId="12" fillId="0" borderId="0" xfId="5" applyFont="1"/>
    <xf numFmtId="0" fontId="8" fillId="0" borderId="0" xfId="3" applyFont="1" applyAlignment="1">
      <alignment horizontal="right"/>
    </xf>
    <xf numFmtId="41" fontId="7" fillId="0" borderId="2" xfId="4" applyNumberFormat="1" applyFont="1" applyBorder="1"/>
    <xf numFmtId="41" fontId="7" fillId="0" borderId="4" xfId="4" applyNumberFormat="1" applyFont="1" applyBorder="1"/>
    <xf numFmtId="41" fontId="7" fillId="0" borderId="5" xfId="4" applyNumberFormat="1" applyFont="1" applyBorder="1"/>
    <xf numFmtId="41" fontId="7" fillId="0" borderId="6" xfId="4" applyNumberFormat="1" applyFont="1" applyBorder="1"/>
    <xf numFmtId="0" fontId="13" fillId="0" borderId="0" xfId="3" applyFont="1" applyAlignment="1">
      <alignment horizontal="right"/>
    </xf>
    <xf numFmtId="0" fontId="13" fillId="0" borderId="0" xfId="3" applyFont="1"/>
    <xf numFmtId="41" fontId="13" fillId="0" borderId="7" xfId="4" applyNumberFormat="1" applyFont="1" applyBorder="1"/>
    <xf numFmtId="41" fontId="13" fillId="0" borderId="9" xfId="4" applyNumberFormat="1" applyFont="1" applyBorder="1"/>
    <xf numFmtId="43" fontId="7" fillId="0" borderId="0" xfId="4" applyFont="1"/>
    <xf numFmtId="0" fontId="8" fillId="0" borderId="0" xfId="3" applyFont="1" applyAlignment="1">
      <alignment wrapText="1"/>
    </xf>
    <xf numFmtId="43" fontId="7" fillId="0" borderId="0" xfId="4" applyFont="1" applyBorder="1"/>
    <xf numFmtId="165" fontId="13" fillId="0" borderId="0" xfId="2" applyNumberFormat="1" applyFont="1"/>
    <xf numFmtId="164" fontId="7" fillId="0" borderId="0" xfId="2" applyNumberFormat="1" applyFont="1" applyAlignment="1">
      <alignment horizontal="centerContinuous"/>
    </xf>
    <xf numFmtId="164" fontId="7" fillId="0" borderId="0" xfId="2" applyNumberFormat="1" applyFont="1" applyBorder="1" applyAlignment="1">
      <alignment horizontal="centerContinuous"/>
    </xf>
    <xf numFmtId="0" fontId="10" fillId="0" borderId="0" xfId="5"/>
    <xf numFmtId="0" fontId="8" fillId="0" borderId="0" xfId="3" applyFont="1" applyAlignment="1">
      <alignment horizontal="left" vertical="top" wrapText="1"/>
    </xf>
    <xf numFmtId="41" fontId="5" fillId="0" borderId="0" xfId="0" applyNumberFormat="1" applyFont="1" applyAlignment="1">
      <alignment horizontal="right"/>
    </xf>
    <xf numFmtId="0" fontId="9" fillId="0" borderId="15" xfId="3" applyFont="1" applyBorder="1" applyAlignment="1">
      <alignment horizontal="left" vertical="top" wrapText="1"/>
    </xf>
    <xf numFmtId="0" fontId="9" fillId="5" borderId="15" xfId="3" applyFont="1" applyFill="1" applyBorder="1" applyAlignment="1">
      <alignment horizontal="left" vertical="top" wrapText="1"/>
    </xf>
    <xf numFmtId="0" fontId="9" fillId="5" borderId="14" xfId="3" applyFont="1" applyFill="1" applyBorder="1"/>
    <xf numFmtId="165" fontId="9" fillId="5" borderId="14" xfId="2" applyNumberFormat="1" applyFont="1" applyFill="1" applyBorder="1"/>
    <xf numFmtId="165" fontId="11" fillId="5" borderId="16" xfId="2" applyNumberFormat="1" applyFont="1" applyFill="1" applyBorder="1"/>
    <xf numFmtId="0" fontId="8" fillId="0" borderId="15" xfId="3" applyFont="1" applyBorder="1" applyAlignment="1">
      <alignment horizontal="left" vertical="top" wrapText="1"/>
    </xf>
    <xf numFmtId="0" fontId="8" fillId="0" borderId="14" xfId="3" applyFont="1" applyBorder="1"/>
    <xf numFmtId="165" fontId="9" fillId="0" borderId="14" xfId="2" applyNumberFormat="1" applyFont="1" applyBorder="1" applyAlignment="1">
      <alignment vertical="top" wrapText="1"/>
    </xf>
    <xf numFmtId="165" fontId="9" fillId="0" borderId="16" xfId="2" applyNumberFormat="1" applyFont="1" applyBorder="1" applyAlignment="1">
      <alignment vertical="top" wrapText="1"/>
    </xf>
    <xf numFmtId="165" fontId="8" fillId="0" borderId="16" xfId="2" applyNumberFormat="1" applyFont="1" applyBorder="1" applyAlignment="1">
      <alignment vertical="top" wrapText="1"/>
    </xf>
    <xf numFmtId="0" fontId="8" fillId="5" borderId="15" xfId="3" applyFont="1" applyFill="1" applyBorder="1" applyAlignment="1">
      <alignment horizontal="left" vertical="top" wrapText="1"/>
    </xf>
    <xf numFmtId="0" fontId="8" fillId="4" borderId="14" xfId="3" applyFont="1" applyFill="1" applyBorder="1"/>
    <xf numFmtId="0" fontId="8" fillId="5" borderId="14" xfId="3" applyFont="1" applyFill="1" applyBorder="1"/>
    <xf numFmtId="0" fontId="14" fillId="0" borderId="15" xfId="3" applyFont="1" applyBorder="1" applyAlignment="1">
      <alignment horizontal="left" vertical="top" wrapText="1"/>
    </xf>
    <xf numFmtId="165" fontId="8" fillId="0" borderId="14" xfId="2" applyNumberFormat="1" applyFont="1" applyBorder="1"/>
    <xf numFmtId="165" fontId="7" fillId="0" borderId="16" xfId="2" applyNumberFormat="1" applyFont="1" applyBorder="1"/>
    <xf numFmtId="0" fontId="9" fillId="5" borderId="17" xfId="3" applyFont="1" applyFill="1" applyBorder="1" applyAlignment="1">
      <alignment horizontal="left" vertical="top" wrapText="1"/>
    </xf>
    <xf numFmtId="0" fontId="8" fillId="5" borderId="18" xfId="3" applyFont="1" applyFill="1" applyBorder="1"/>
    <xf numFmtId="165" fontId="9" fillId="5" borderId="18" xfId="2" applyNumberFormat="1" applyFont="1" applyFill="1" applyBorder="1"/>
    <xf numFmtId="165" fontId="8" fillId="0" borderId="0" xfId="2" applyNumberFormat="1" applyFont="1"/>
    <xf numFmtId="165" fontId="7" fillId="0" borderId="0" xfId="2" applyNumberFormat="1" applyFont="1"/>
    <xf numFmtId="0" fontId="9" fillId="0" borderId="0" xfId="3" applyFont="1" applyAlignment="1">
      <alignment horizontal="right" vertical="top" wrapText="1"/>
    </xf>
    <xf numFmtId="165" fontId="7" fillId="0" borderId="2" xfId="2" applyNumberFormat="1" applyFont="1" applyBorder="1"/>
    <xf numFmtId="165" fontId="7" fillId="0" borderId="4" xfId="2" applyNumberFormat="1" applyFont="1" applyBorder="1"/>
    <xf numFmtId="0" fontId="15" fillId="0" borderId="0" xfId="3" applyFont="1" applyAlignment="1">
      <alignment horizontal="right" vertical="top" wrapText="1"/>
    </xf>
    <xf numFmtId="165" fontId="13" fillId="0" borderId="7" xfId="2" applyNumberFormat="1" applyFont="1" applyBorder="1"/>
    <xf numFmtId="165" fontId="13" fillId="0" borderId="9" xfId="2" applyNumberFormat="1" applyFont="1" applyBorder="1"/>
    <xf numFmtId="0" fontId="3" fillId="0" borderId="1" xfId="0" applyFont="1" applyBorder="1" applyAlignment="1">
      <alignment horizontal="center" vertical="center"/>
    </xf>
    <xf numFmtId="0" fontId="11" fillId="0" borderId="1" xfId="3" applyFont="1" applyBorder="1" applyAlignment="1">
      <alignment wrapText="1"/>
    </xf>
    <xf numFmtId="0" fontId="3" fillId="0" borderId="0" xfId="0" applyFont="1" applyAlignment="1">
      <alignment horizontal="center"/>
    </xf>
    <xf numFmtId="0" fontId="0" fillId="0" borderId="0" xfId="0" applyAlignment="1">
      <alignment horizontal="center"/>
    </xf>
    <xf numFmtId="0" fontId="3" fillId="0" borderId="0" xfId="0" applyFont="1" applyAlignment="1">
      <alignment horizontal="center" vertical="center"/>
    </xf>
    <xf numFmtId="41" fontId="3" fillId="0" borderId="14" xfId="0" applyNumberFormat="1" applyFont="1" applyBorder="1"/>
    <xf numFmtId="0" fontId="3" fillId="0" borderId="14" xfId="0" applyFont="1" applyBorder="1" applyAlignment="1">
      <alignment horizontal="center"/>
    </xf>
    <xf numFmtId="41" fontId="3" fillId="0" borderId="14" xfId="0" applyNumberFormat="1" applyFont="1" applyBorder="1" applyAlignment="1">
      <alignment horizontal="center"/>
    </xf>
    <xf numFmtId="0" fontId="3" fillId="0" borderId="14" xfId="0" applyFont="1" applyBorder="1"/>
    <xf numFmtId="0" fontId="0" fillId="0" borderId="14" xfId="0" applyBorder="1"/>
    <xf numFmtId="0" fontId="0" fillId="0" borderId="14" xfId="0" applyBorder="1" applyAlignment="1">
      <alignment horizontal="center"/>
    </xf>
    <xf numFmtId="0" fontId="0" fillId="3" borderId="0" xfId="0" applyFill="1"/>
    <xf numFmtId="0" fontId="3" fillId="0" borderId="14" xfId="0" applyFont="1" applyBorder="1" applyAlignment="1">
      <alignment horizontal="center" vertical="center"/>
    </xf>
    <xf numFmtId="41" fontId="3" fillId="0" borderId="14" xfId="0" applyNumberFormat="1" applyFont="1" applyBorder="1" applyAlignment="1">
      <alignment horizontal="center" vertical="center" wrapText="1"/>
    </xf>
    <xf numFmtId="41" fontId="0" fillId="3" borderId="14" xfId="0" applyNumberFormat="1" applyFill="1" applyBorder="1"/>
    <xf numFmtId="0" fontId="3" fillId="0" borderId="14" xfId="0" applyFont="1" applyBorder="1" applyAlignment="1">
      <alignment wrapText="1"/>
    </xf>
    <xf numFmtId="0" fontId="0" fillId="0" borderId="14" xfId="0" applyBorder="1" applyAlignment="1">
      <alignment wrapText="1"/>
    </xf>
    <xf numFmtId="0" fontId="3" fillId="0" borderId="14" xfId="0" applyFont="1" applyBorder="1" applyAlignment="1">
      <alignment horizontal="center" wrapText="1"/>
    </xf>
    <xf numFmtId="0" fontId="9" fillId="5" borderId="13" xfId="3" applyFont="1" applyFill="1" applyBorder="1"/>
    <xf numFmtId="0" fontId="9" fillId="5" borderId="22" xfId="3" applyFont="1" applyFill="1" applyBorder="1" applyAlignment="1">
      <alignment horizontal="left" vertical="top" wrapText="1"/>
    </xf>
    <xf numFmtId="165" fontId="9" fillId="5" borderId="13" xfId="2" applyNumberFormat="1" applyFont="1" applyFill="1" applyBorder="1"/>
    <xf numFmtId="165" fontId="11" fillId="5" borderId="24" xfId="2" applyNumberFormat="1" applyFont="1" applyFill="1" applyBorder="1"/>
    <xf numFmtId="0" fontId="8" fillId="0" borderId="15" xfId="3" quotePrefix="1" applyFont="1" applyBorder="1" applyAlignment="1">
      <alignment horizontal="left" vertical="top" wrapText="1"/>
    </xf>
    <xf numFmtId="0" fontId="8" fillId="0" borderId="0" xfId="3" applyFont="1" applyAlignment="1">
      <alignment horizontal="center" vertical="top" wrapText="1"/>
    </xf>
    <xf numFmtId="0" fontId="9" fillId="5" borderId="23" xfId="3" applyFont="1" applyFill="1" applyBorder="1" applyAlignment="1">
      <alignment horizontal="center" vertical="top" wrapText="1"/>
    </xf>
    <xf numFmtId="0" fontId="8" fillId="0" borderId="19" xfId="3" applyFont="1" applyBorder="1" applyAlignment="1">
      <alignment horizontal="center" vertical="top" wrapText="1"/>
    </xf>
    <xf numFmtId="0" fontId="9" fillId="5" borderId="19" xfId="3" applyFont="1" applyFill="1" applyBorder="1" applyAlignment="1">
      <alignment horizontal="center" vertical="top" wrapText="1"/>
    </xf>
    <xf numFmtId="0" fontId="14" fillId="0" borderId="19" xfId="3" applyFont="1" applyBorder="1" applyAlignment="1">
      <alignment horizontal="center" vertical="top" wrapText="1"/>
    </xf>
    <xf numFmtId="0" fontId="8" fillId="5" borderId="19" xfId="3" applyFont="1" applyFill="1" applyBorder="1" applyAlignment="1">
      <alignment horizontal="center" vertical="top" wrapText="1"/>
    </xf>
    <xf numFmtId="0" fontId="9" fillId="0" borderId="19" xfId="3" applyFont="1" applyBorder="1" applyAlignment="1">
      <alignment horizontal="center" vertical="top" wrapText="1"/>
    </xf>
    <xf numFmtId="0" fontId="9" fillId="5" borderId="20" xfId="3" applyFont="1" applyFill="1" applyBorder="1" applyAlignment="1">
      <alignment horizontal="center" vertical="top" wrapText="1"/>
    </xf>
    <xf numFmtId="0" fontId="9" fillId="0" borderId="0" xfId="3" applyFont="1" applyAlignment="1">
      <alignment horizontal="center" vertical="top" wrapText="1"/>
    </xf>
    <xf numFmtId="0" fontId="15" fillId="0" borderId="0" xfId="3" applyFont="1" applyAlignment="1">
      <alignment horizontal="center" vertical="top" wrapText="1"/>
    </xf>
    <xf numFmtId="0" fontId="0" fillId="0" borderId="25" xfId="0" applyBorder="1" applyAlignment="1">
      <alignment horizontal="center"/>
    </xf>
    <xf numFmtId="0" fontId="3" fillId="0" borderId="0" xfId="0" applyFont="1" applyAlignment="1">
      <alignment wrapText="1"/>
    </xf>
    <xf numFmtId="0" fontId="0" fillId="0" borderId="0" xfId="0" applyAlignment="1">
      <alignment wrapText="1"/>
    </xf>
    <xf numFmtId="0" fontId="0" fillId="7" borderId="0" xfId="0" applyFill="1"/>
    <xf numFmtId="41" fontId="3" fillId="3" borderId="14" xfId="0" applyNumberFormat="1" applyFont="1" applyFill="1" applyBorder="1"/>
    <xf numFmtId="41" fontId="17" fillId="0" borderId="0" xfId="0" applyNumberFormat="1" applyFont="1"/>
    <xf numFmtId="0" fontId="17" fillId="0" borderId="0" xfId="0" applyFont="1" applyAlignment="1">
      <alignment horizontal="center"/>
    </xf>
    <xf numFmtId="0" fontId="3" fillId="5" borderId="0" xfId="0" applyFont="1" applyFill="1" applyAlignment="1">
      <alignment horizontal="center"/>
    </xf>
    <xf numFmtId="0" fontId="3" fillId="5" borderId="0" xfId="0" applyFont="1" applyFill="1" applyAlignment="1">
      <alignment horizontal="center" wrapText="1"/>
    </xf>
    <xf numFmtId="0" fontId="3" fillId="0" borderId="14" xfId="0" applyFont="1" applyBorder="1" applyAlignment="1">
      <alignment horizontal="center" vertical="center" wrapText="1"/>
    </xf>
    <xf numFmtId="0" fontId="3" fillId="0" borderId="1" xfId="0" applyFont="1" applyBorder="1" applyAlignment="1">
      <alignment horizontal="center" vertical="center" wrapText="1"/>
    </xf>
    <xf numFmtId="0" fontId="3" fillId="0" borderId="1" xfId="0" applyFont="1" applyBorder="1" applyAlignment="1">
      <alignment wrapText="1"/>
    </xf>
    <xf numFmtId="0" fontId="3" fillId="3" borderId="0" xfId="0" applyFont="1" applyFill="1" applyAlignment="1">
      <alignment horizontal="center" vertical="center"/>
    </xf>
    <xf numFmtId="0" fontId="3" fillId="2" borderId="0" xfId="3" applyFont="1" applyFill="1"/>
    <xf numFmtId="0" fontId="3" fillId="0" borderId="0" xfId="3" applyFont="1"/>
    <xf numFmtId="0" fontId="5" fillId="0" borderId="0" xfId="3" applyFont="1"/>
    <xf numFmtId="0" fontId="3" fillId="0" borderId="0" xfId="3" applyFont="1" applyAlignment="1">
      <alignment horizontal="left"/>
    </xf>
    <xf numFmtId="0" fontId="3" fillId="0" borderId="27" xfId="3" applyFont="1" applyBorder="1" applyAlignment="1">
      <alignment horizontal="center" vertical="center"/>
    </xf>
    <xf numFmtId="0" fontId="3" fillId="0" borderId="28" xfId="3" applyFont="1" applyBorder="1" applyAlignment="1">
      <alignment horizontal="center" vertical="center"/>
    </xf>
    <xf numFmtId="0" fontId="3" fillId="0" borderId="29" xfId="3" applyFont="1" applyBorder="1" applyAlignment="1">
      <alignment horizontal="right" vertical="center"/>
    </xf>
    <xf numFmtId="0" fontId="3" fillId="0" borderId="29" xfId="3" applyFont="1" applyBorder="1" applyAlignment="1">
      <alignment horizontal="left" vertical="center"/>
    </xf>
    <xf numFmtId="0" fontId="3" fillId="0" borderId="29" xfId="3" applyFont="1" applyBorder="1" applyAlignment="1">
      <alignment horizontal="center" vertical="center"/>
    </xf>
    <xf numFmtId="0" fontId="3" fillId="0" borderId="28" xfId="3" applyFont="1" applyBorder="1" applyAlignment="1">
      <alignment horizontal="right" vertical="center"/>
    </xf>
    <xf numFmtId="0" fontId="3" fillId="0" borderId="30" xfId="3" applyFont="1" applyBorder="1" applyAlignment="1">
      <alignment horizontal="left" vertical="center"/>
    </xf>
    <xf numFmtId="0" fontId="3" fillId="0" borderId="31" xfId="3" applyFont="1" applyBorder="1" applyAlignment="1">
      <alignment horizontal="center" vertical="center"/>
    </xf>
    <xf numFmtId="0" fontId="3" fillId="0" borderId="32" xfId="3" applyFont="1" applyBorder="1" applyAlignment="1">
      <alignment horizontal="center" vertical="center"/>
    </xf>
    <xf numFmtId="0" fontId="3" fillId="0" borderId="33" xfId="3" applyFont="1" applyBorder="1" applyAlignment="1">
      <alignment horizontal="center" vertical="center"/>
    </xf>
    <xf numFmtId="0" fontId="3" fillId="0" borderId="33" xfId="3" applyFont="1" applyBorder="1" applyAlignment="1">
      <alignment horizontal="left" vertical="center"/>
    </xf>
    <xf numFmtId="0" fontId="3" fillId="0" borderId="23" xfId="3" applyFont="1" applyBorder="1" applyAlignment="1">
      <alignment horizontal="center" vertical="center"/>
    </xf>
    <xf numFmtId="0" fontId="3" fillId="0" borderId="14" xfId="3" applyFont="1" applyBorder="1" applyAlignment="1">
      <alignment horizontal="center" vertical="center"/>
    </xf>
    <xf numFmtId="0" fontId="3" fillId="0" borderId="13" xfId="3" applyFont="1" applyBorder="1" applyAlignment="1">
      <alignment horizontal="center" vertical="center"/>
    </xf>
    <xf numFmtId="0" fontId="3" fillId="0" borderId="0" xfId="3" applyFont="1" applyAlignment="1">
      <alignment horizontal="center"/>
    </xf>
    <xf numFmtId="0" fontId="5" fillId="0" borderId="0" xfId="3" applyFont="1" applyAlignment="1">
      <alignment horizontal="center"/>
    </xf>
    <xf numFmtId="0" fontId="3" fillId="0" borderId="14" xfId="3" applyFont="1" applyBorder="1"/>
    <xf numFmtId="41" fontId="3" fillId="0" borderId="14" xfId="3" applyNumberFormat="1" applyFont="1" applyBorder="1"/>
    <xf numFmtId="41" fontId="3" fillId="3" borderId="14" xfId="3" applyNumberFormat="1" applyFont="1" applyFill="1" applyBorder="1"/>
    <xf numFmtId="41" fontId="3" fillId="0" borderId="0" xfId="3" applyNumberFormat="1" applyFont="1"/>
    <xf numFmtId="41" fontId="5" fillId="0" borderId="0" xfId="3" applyNumberFormat="1" applyFont="1"/>
    <xf numFmtId="41" fontId="3" fillId="0" borderId="0" xfId="2" applyNumberFormat="1" applyFont="1"/>
    <xf numFmtId="0" fontId="3" fillId="0" borderId="14" xfId="3" applyFont="1" applyBorder="1" applyAlignment="1">
      <alignment horizontal="center" vertical="center" wrapText="1"/>
    </xf>
    <xf numFmtId="0" fontId="3" fillId="0" borderId="0" xfId="3" applyFont="1" applyAlignment="1">
      <alignment horizontal="center" vertical="center" wrapText="1"/>
    </xf>
    <xf numFmtId="0" fontId="17" fillId="0" borderId="0" xfId="3" applyFont="1" applyAlignment="1">
      <alignment horizontal="center" vertical="center" wrapText="1"/>
    </xf>
    <xf numFmtId="0" fontId="5" fillId="0" borderId="0" xfId="3" applyFont="1" applyAlignment="1">
      <alignment horizontal="center" vertical="center" wrapText="1"/>
    </xf>
    <xf numFmtId="41" fontId="18" fillId="0" borderId="0" xfId="3" applyNumberFormat="1" applyFont="1"/>
    <xf numFmtId="41" fontId="16" fillId="0" borderId="0" xfId="3" applyNumberFormat="1" applyFont="1"/>
    <xf numFmtId="0" fontId="3" fillId="0" borderId="34" xfId="3" applyFont="1" applyBorder="1"/>
    <xf numFmtId="41" fontId="3" fillId="0" borderId="35" xfId="3" applyNumberFormat="1" applyFont="1" applyBorder="1"/>
    <xf numFmtId="41" fontId="3" fillId="0" borderId="36" xfId="3" applyNumberFormat="1" applyFont="1" applyBorder="1"/>
    <xf numFmtId="0" fontId="19" fillId="0" borderId="0" xfId="3" applyFont="1"/>
    <xf numFmtId="0" fontId="19" fillId="0" borderId="0" xfId="3" applyFont="1" applyAlignment="1">
      <alignment horizontal="center"/>
    </xf>
    <xf numFmtId="0" fontId="19" fillId="0" borderId="14" xfId="3" applyFont="1" applyBorder="1"/>
    <xf numFmtId="41" fontId="19" fillId="0" borderId="14" xfId="3" applyNumberFormat="1" applyFont="1" applyBorder="1"/>
    <xf numFmtId="41" fontId="19" fillId="3" borderId="14" xfId="3" applyNumberFormat="1" applyFont="1" applyFill="1" applyBorder="1"/>
    <xf numFmtId="41" fontId="19" fillId="0" borderId="0" xfId="3" applyNumberFormat="1" applyFont="1"/>
    <xf numFmtId="0" fontId="3" fillId="0" borderId="29" xfId="3" applyFont="1" applyBorder="1"/>
    <xf numFmtId="0" fontId="3" fillId="0" borderId="32" xfId="3" applyFont="1" applyBorder="1"/>
    <xf numFmtId="0" fontId="3" fillId="0" borderId="23" xfId="3" applyFont="1" applyBorder="1"/>
    <xf numFmtId="0" fontId="3" fillId="0" borderId="1" xfId="3" applyFont="1" applyBorder="1"/>
    <xf numFmtId="41" fontId="3" fillId="0" borderId="1" xfId="3" applyNumberFormat="1" applyFont="1" applyBorder="1"/>
    <xf numFmtId="0" fontId="19" fillId="0" borderId="28" xfId="3" applyFont="1" applyBorder="1"/>
    <xf numFmtId="0" fontId="19" fillId="0" borderId="29" xfId="3" applyFont="1" applyBorder="1"/>
    <xf numFmtId="0" fontId="19" fillId="0" borderId="30" xfId="3" applyFont="1" applyBorder="1"/>
    <xf numFmtId="0" fontId="19" fillId="0" borderId="31" xfId="3" applyFont="1" applyBorder="1"/>
    <xf numFmtId="0" fontId="3" fillId="0" borderId="26" xfId="3" applyFont="1" applyBorder="1" applyAlignment="1">
      <alignment horizontal="center" vertical="center"/>
    </xf>
    <xf numFmtId="0" fontId="3" fillId="0" borderId="25" xfId="3" applyFont="1" applyBorder="1" applyAlignment="1">
      <alignment horizontal="center" vertical="center"/>
    </xf>
    <xf numFmtId="0" fontId="3" fillId="0" borderId="37" xfId="3" applyFont="1" applyBorder="1" applyAlignment="1">
      <alignment horizontal="center" vertical="center"/>
    </xf>
    <xf numFmtId="0" fontId="19" fillId="0" borderId="13" xfId="3" applyFont="1" applyBorder="1"/>
    <xf numFmtId="0" fontId="19" fillId="3" borderId="14" xfId="3" applyFont="1" applyFill="1" applyBorder="1"/>
    <xf numFmtId="0" fontId="3" fillId="3" borderId="14" xfId="3" applyFont="1" applyFill="1" applyBorder="1"/>
    <xf numFmtId="0" fontId="3" fillId="0" borderId="14" xfId="3" applyFont="1" applyBorder="1" applyAlignment="1">
      <alignment horizontal="center"/>
    </xf>
    <xf numFmtId="0" fontId="3" fillId="0" borderId="27" xfId="3" applyFont="1" applyBorder="1" applyAlignment="1">
      <alignment horizontal="center"/>
    </xf>
    <xf numFmtId="0" fontId="3" fillId="0" borderId="33" xfId="3" applyFont="1" applyBorder="1" applyAlignment="1">
      <alignment horizontal="center"/>
    </xf>
    <xf numFmtId="0" fontId="3" fillId="0" borderId="19" xfId="3" applyFont="1" applyBorder="1" applyAlignment="1">
      <alignment horizontal="center"/>
    </xf>
    <xf numFmtId="0" fontId="3" fillId="0" borderId="13" xfId="3" applyFont="1" applyBorder="1"/>
    <xf numFmtId="41" fontId="20" fillId="0" borderId="0" xfId="3" applyNumberFormat="1" applyFont="1"/>
    <xf numFmtId="0" fontId="3" fillId="0" borderId="26" xfId="3" applyFont="1" applyBorder="1" applyAlignment="1">
      <alignment horizontal="center" vertical="center" wrapText="1"/>
    </xf>
    <xf numFmtId="0" fontId="3" fillId="0" borderId="13" xfId="3" applyFont="1" applyBorder="1" applyAlignment="1">
      <alignment horizontal="center" vertical="center" wrapText="1"/>
    </xf>
    <xf numFmtId="0" fontId="19" fillId="0" borderId="1" xfId="3" applyFont="1" applyBorder="1"/>
    <xf numFmtId="41" fontId="19" fillId="0" borderId="1" xfId="3" applyNumberFormat="1" applyFont="1" applyBorder="1"/>
    <xf numFmtId="0" fontId="20" fillId="0" borderId="14" xfId="3" applyFont="1" applyBorder="1"/>
    <xf numFmtId="41" fontId="20" fillId="0" borderId="14" xfId="3" applyNumberFormat="1" applyFont="1" applyBorder="1"/>
    <xf numFmtId="0" fontId="21" fillId="0" borderId="0" xfId="3" applyFont="1"/>
    <xf numFmtId="0" fontId="20" fillId="0" borderId="39" xfId="3" applyFont="1" applyBorder="1"/>
    <xf numFmtId="41" fontId="20" fillId="0" borderId="39" xfId="3" applyNumberFormat="1" applyFont="1" applyBorder="1"/>
    <xf numFmtId="41" fontId="22" fillId="0" borderId="0" xfId="3" applyNumberFormat="1" applyFont="1"/>
    <xf numFmtId="0" fontId="3" fillId="0" borderId="12" xfId="0" applyFont="1" applyBorder="1" applyAlignment="1">
      <alignment horizontal="center" vertical="center" wrapText="1"/>
    </xf>
    <xf numFmtId="0" fontId="7" fillId="0" borderId="0" xfId="3" applyFont="1" applyAlignment="1">
      <alignment horizontal="center" vertical="center"/>
    </xf>
    <xf numFmtId="0" fontId="9" fillId="0" borderId="21" xfId="3" applyFont="1" applyBorder="1" applyAlignment="1">
      <alignment horizontal="center" vertical="center" wrapText="1"/>
    </xf>
    <xf numFmtId="0" fontId="10" fillId="0" borderId="0" xfId="5" applyAlignment="1">
      <alignment horizontal="center" vertical="center"/>
    </xf>
    <xf numFmtId="0" fontId="3" fillId="0" borderId="28" xfId="0" applyFont="1" applyBorder="1" applyAlignment="1">
      <alignment horizontal="center" vertical="center"/>
    </xf>
    <xf numFmtId="0" fontId="3" fillId="0" borderId="26" xfId="0" applyFont="1" applyBorder="1" applyAlignment="1">
      <alignment horizontal="center" vertical="center" wrapText="1"/>
    </xf>
    <xf numFmtId="0" fontId="3" fillId="6" borderId="19" xfId="0" applyFont="1" applyFill="1" applyBorder="1" applyAlignment="1">
      <alignment horizontal="center" vertical="center"/>
    </xf>
    <xf numFmtId="0" fontId="3" fillId="6" borderId="14" xfId="0" applyFont="1" applyFill="1" applyBorder="1" applyAlignment="1">
      <alignment horizontal="center" vertical="center"/>
    </xf>
    <xf numFmtId="0" fontId="3" fillId="0" borderId="30" xfId="0" applyFont="1" applyBorder="1" applyAlignment="1">
      <alignment horizontal="center" vertical="center" wrapText="1"/>
    </xf>
    <xf numFmtId="0" fontId="3" fillId="0" borderId="37" xfId="0" applyFont="1" applyBorder="1" applyAlignment="1">
      <alignment horizontal="center" vertical="center"/>
    </xf>
    <xf numFmtId="0" fontId="3" fillId="0" borderId="25" xfId="0" applyFont="1" applyBorder="1" applyAlignment="1">
      <alignment horizontal="center" vertical="center" wrapText="1"/>
    </xf>
    <xf numFmtId="0" fontId="3" fillId="0" borderId="38" xfId="0" applyFont="1" applyBorder="1" applyAlignment="1">
      <alignment horizontal="center" vertical="center" wrapText="1"/>
    </xf>
    <xf numFmtId="0" fontId="3" fillId="0" borderId="31" xfId="0" applyFont="1" applyBorder="1" applyAlignment="1">
      <alignment horizontal="center" vertical="center"/>
    </xf>
    <xf numFmtId="0" fontId="3" fillId="0" borderId="13" xfId="0" applyFont="1" applyBorder="1" applyAlignment="1">
      <alignment horizontal="center" vertical="center" wrapText="1"/>
    </xf>
    <xf numFmtId="0" fontId="3" fillId="6" borderId="19" xfId="0" applyFont="1" applyFill="1" applyBorder="1" applyAlignment="1">
      <alignment vertical="center"/>
    </xf>
    <xf numFmtId="0" fontId="3" fillId="6" borderId="14" xfId="0" applyFont="1" applyFill="1" applyBorder="1" applyAlignment="1">
      <alignment vertical="center"/>
    </xf>
    <xf numFmtId="0" fontId="3" fillId="0" borderId="23" xfId="0" applyFont="1" applyBorder="1" applyAlignment="1">
      <alignment horizontal="center" vertical="center" wrapText="1"/>
    </xf>
    <xf numFmtId="166" fontId="3" fillId="0" borderId="14" xfId="0" applyNumberFormat="1" applyFont="1" applyBorder="1" applyAlignment="1">
      <alignment horizontal="center"/>
    </xf>
    <xf numFmtId="0" fontId="3" fillId="0" borderId="14" xfId="0" applyFont="1" applyBorder="1" applyAlignment="1">
      <alignment horizontal="right"/>
    </xf>
    <xf numFmtId="0" fontId="23" fillId="0" borderId="0" xfId="0" applyFont="1"/>
    <xf numFmtId="0" fontId="4" fillId="5" borderId="0" xfId="0" applyFont="1" applyFill="1"/>
    <xf numFmtId="0" fontId="0" fillId="4" borderId="0" xfId="0" applyFill="1"/>
    <xf numFmtId="0" fontId="24" fillId="0" borderId="0" xfId="7" applyFont="1"/>
    <xf numFmtId="0" fontId="24" fillId="5" borderId="0" xfId="7" applyFont="1" applyFill="1"/>
    <xf numFmtId="0" fontId="24" fillId="3" borderId="0" xfId="7" applyFont="1" applyFill="1"/>
    <xf numFmtId="0" fontId="25" fillId="0" borderId="0" xfId="7" applyFont="1" applyAlignment="1">
      <alignment vertical="center"/>
    </xf>
    <xf numFmtId="0" fontId="27" fillId="0" borderId="0" xfId="7" applyFont="1" applyAlignment="1">
      <alignment vertical="center"/>
    </xf>
    <xf numFmtId="0" fontId="28" fillId="0" borderId="0" xfId="7" applyFont="1" applyAlignment="1">
      <alignment horizontal="left" vertical="center"/>
    </xf>
    <xf numFmtId="0" fontId="26" fillId="0" borderId="0" xfId="7" applyFont="1" applyAlignment="1">
      <alignment horizontal="left" vertical="center"/>
    </xf>
    <xf numFmtId="0" fontId="26" fillId="0" borderId="40" xfId="7" applyFont="1" applyBorder="1" applyAlignment="1">
      <alignment vertical="center" wrapText="1"/>
    </xf>
    <xf numFmtId="0" fontId="26" fillId="0" borderId="4" xfId="7" applyFont="1" applyBorder="1" applyAlignment="1">
      <alignment vertical="center" wrapText="1"/>
    </xf>
    <xf numFmtId="0" fontId="28" fillId="0" borderId="41" xfId="7" applyFont="1" applyBorder="1" applyAlignment="1">
      <alignment vertical="center" wrapText="1"/>
    </xf>
    <xf numFmtId="0" fontId="26" fillId="0" borderId="41" xfId="7" applyFont="1" applyBorder="1" applyAlignment="1">
      <alignment vertical="center" wrapText="1"/>
    </xf>
    <xf numFmtId="0" fontId="28" fillId="0" borderId="9" xfId="7" applyFont="1" applyBorder="1" applyAlignment="1">
      <alignment vertical="center" wrapText="1"/>
    </xf>
    <xf numFmtId="0" fontId="26" fillId="5" borderId="41" xfId="7" applyFont="1" applyFill="1" applyBorder="1" applyAlignment="1">
      <alignment vertical="center" wrapText="1"/>
    </xf>
    <xf numFmtId="0" fontId="26" fillId="5" borderId="9" xfId="7" applyFont="1" applyFill="1" applyBorder="1" applyAlignment="1">
      <alignment vertical="center" wrapText="1"/>
    </xf>
    <xf numFmtId="0" fontId="24" fillId="5" borderId="41" xfId="7" applyFont="1" applyFill="1" applyBorder="1" applyAlignment="1">
      <alignment vertical="center" wrapText="1"/>
    </xf>
    <xf numFmtId="0" fontId="24" fillId="5" borderId="9" xfId="7" applyFont="1" applyFill="1" applyBorder="1" applyAlignment="1">
      <alignment vertical="center" wrapText="1"/>
    </xf>
    <xf numFmtId="0" fontId="29" fillId="5" borderId="9" xfId="7" applyFont="1" applyFill="1" applyBorder="1" applyAlignment="1">
      <alignment vertical="center"/>
    </xf>
    <xf numFmtId="0" fontId="24" fillId="5" borderId="9" xfId="7" applyFont="1" applyFill="1" applyBorder="1" applyAlignment="1">
      <alignment vertical="center"/>
    </xf>
    <xf numFmtId="0" fontId="30" fillId="5" borderId="9" xfId="7" applyFont="1" applyFill="1" applyBorder="1" applyAlignment="1">
      <alignment vertical="center"/>
    </xf>
    <xf numFmtId="0" fontId="24" fillId="5" borderId="41" xfId="7" applyFont="1" applyFill="1" applyBorder="1" applyAlignment="1">
      <alignment vertical="center"/>
    </xf>
    <xf numFmtId="0" fontId="31" fillId="0" borderId="0" xfId="7" applyFont="1" applyAlignment="1">
      <alignment vertical="center"/>
    </xf>
    <xf numFmtId="0" fontId="26" fillId="0" borderId="0" xfId="7" applyFont="1" applyAlignment="1">
      <alignment vertical="center"/>
    </xf>
    <xf numFmtId="0" fontId="24" fillId="0" borderId="0" xfId="7" applyFont="1" applyAlignment="1">
      <alignment horizontal="left" vertical="center"/>
    </xf>
    <xf numFmtId="0" fontId="26" fillId="0" borderId="4" xfId="7" applyFont="1" applyBorder="1" applyAlignment="1">
      <alignment horizontal="right" vertical="center" wrapText="1"/>
    </xf>
    <xf numFmtId="0" fontId="26" fillId="0" borderId="42" xfId="7" applyFont="1" applyBorder="1" applyAlignment="1">
      <alignment vertical="center" wrapText="1"/>
    </xf>
    <xf numFmtId="0" fontId="26" fillId="0" borderId="6" xfId="7" applyFont="1" applyBorder="1" applyAlignment="1">
      <alignment horizontal="right" vertical="center" wrapText="1"/>
    </xf>
    <xf numFmtId="0" fontId="28" fillId="0" borderId="6" xfId="7" applyFont="1" applyBorder="1" applyAlignment="1">
      <alignment horizontal="right" vertical="center" wrapText="1"/>
    </xf>
    <xf numFmtId="15" fontId="28" fillId="0" borderId="9" xfId="7" applyNumberFormat="1" applyFont="1" applyBorder="1" applyAlignment="1">
      <alignment horizontal="right" vertical="center" wrapText="1"/>
    </xf>
    <xf numFmtId="0" fontId="24" fillId="0" borderId="41" xfId="7" applyFont="1" applyBorder="1" applyAlignment="1">
      <alignment vertical="center" wrapText="1"/>
    </xf>
    <xf numFmtId="0" fontId="26" fillId="0" borderId="9" xfId="7" applyFont="1" applyBorder="1" applyAlignment="1">
      <alignment horizontal="right" vertical="center" wrapText="1"/>
    </xf>
    <xf numFmtId="41" fontId="26" fillId="3" borderId="9" xfId="7" applyNumberFormat="1" applyFont="1" applyFill="1" applyBorder="1" applyAlignment="1">
      <alignment horizontal="right" vertical="center" wrapText="1"/>
    </xf>
    <xf numFmtId="0" fontId="24" fillId="0" borderId="41" xfId="7" applyFont="1" applyBorder="1" applyAlignment="1">
      <alignment horizontal="right" vertical="center" wrapText="1"/>
    </xf>
    <xf numFmtId="41" fontId="24" fillId="0" borderId="9" xfId="7" applyNumberFormat="1" applyFont="1" applyBorder="1" applyAlignment="1">
      <alignment horizontal="right" vertical="center" wrapText="1"/>
    </xf>
    <xf numFmtId="0" fontId="24" fillId="0" borderId="0" xfId="7" applyFont="1" applyAlignment="1">
      <alignment vertical="center"/>
    </xf>
    <xf numFmtId="0" fontId="25" fillId="0" borderId="40" xfId="7" applyFont="1" applyBorder="1" applyAlignment="1">
      <alignment vertical="center" wrapText="1"/>
    </xf>
    <xf numFmtId="0" fontId="25" fillId="0" borderId="42" xfId="7" applyFont="1" applyBorder="1" applyAlignment="1">
      <alignment vertical="center" wrapText="1"/>
    </xf>
    <xf numFmtId="0" fontId="25" fillId="0" borderId="41" xfId="7" applyFont="1" applyBorder="1" applyAlignment="1">
      <alignment vertical="center" wrapText="1"/>
    </xf>
    <xf numFmtId="0" fontId="24" fillId="0" borderId="9" xfId="7" applyFont="1" applyBorder="1" applyAlignment="1">
      <alignment horizontal="right" vertical="center" wrapText="1"/>
    </xf>
    <xf numFmtId="0" fontId="28" fillId="0" borderId="0" xfId="7" applyFont="1" applyAlignment="1">
      <alignment vertical="center"/>
    </xf>
    <xf numFmtId="41" fontId="24" fillId="8" borderId="9" xfId="7" applyNumberFormat="1" applyFont="1" applyFill="1" applyBorder="1" applyAlignment="1">
      <alignment horizontal="right" vertical="center" wrapText="1"/>
    </xf>
    <xf numFmtId="0" fontId="29" fillId="0" borderId="0" xfId="7" applyFont="1" applyAlignment="1">
      <alignment vertical="center"/>
    </xf>
    <xf numFmtId="0" fontId="24" fillId="0" borderId="0" xfId="7" applyFont="1" applyAlignment="1">
      <alignment horizontal="right" vertical="center"/>
    </xf>
    <xf numFmtId="0" fontId="19" fillId="0" borderId="0" xfId="7" applyFont="1"/>
    <xf numFmtId="0" fontId="7" fillId="9" borderId="0" xfId="3" applyFont="1" applyFill="1"/>
    <xf numFmtId="0" fontId="0" fillId="9" borderId="0" xfId="0" applyFill="1"/>
    <xf numFmtId="0" fontId="5" fillId="4" borderId="0" xfId="0" applyFont="1" applyFill="1" applyAlignment="1">
      <alignment horizontal="center"/>
    </xf>
    <xf numFmtId="0" fontId="5" fillId="4" borderId="0" xfId="0" applyFont="1" applyFill="1" applyAlignment="1">
      <alignment horizontal="center" vertical="center"/>
    </xf>
    <xf numFmtId="165" fontId="13" fillId="0" borderId="0" xfId="12" applyNumberFormat="1" applyFont="1"/>
    <xf numFmtId="165" fontId="33" fillId="0" borderId="0" xfId="12" applyNumberFormat="1" applyFont="1"/>
    <xf numFmtId="0" fontId="34" fillId="0" borderId="0" xfId="0" applyFont="1"/>
    <xf numFmtId="0" fontId="13" fillId="0" borderId="0" xfId="10" applyFont="1" applyAlignment="1">
      <alignment horizontal="center" vertical="center" wrapText="1"/>
    </xf>
  </cellXfs>
  <cellStyles count="13">
    <cellStyle name="Comma" xfId="12" builtinId="3"/>
    <cellStyle name="Comma 14 2" xfId="8" xr:uid="{A3020710-7C0A-4120-B207-4F1C6994E934}"/>
    <cellStyle name="Comma 2" xfId="2" xr:uid="{86CAC49E-9376-43B5-9E95-8E45556DC4E6}"/>
    <cellStyle name="Comma 3" xfId="4" xr:uid="{CF1FA577-C9F3-4413-9B53-1224472FE499}"/>
    <cellStyle name="Comma 38 2" xfId="11" xr:uid="{16B4025D-5772-4F76-B1F1-238295C9401F}"/>
    <cellStyle name="Normal" xfId="0" builtinId="0"/>
    <cellStyle name="Normal 10" xfId="9" xr:uid="{8D6ACC30-E65B-4106-93C7-84D1AF037600}"/>
    <cellStyle name="Normal 2" xfId="3" xr:uid="{B29A534F-B9D3-4FE1-9236-A55E9706CCE1}"/>
    <cellStyle name="Normal 3" xfId="5" xr:uid="{73D59E15-41E3-4A3D-8116-3FE49CC4C7B3}"/>
    <cellStyle name="Normal 32 18 2" xfId="7" xr:uid="{2434E850-33FD-46B5-9F88-FFED6A9A1E0B}"/>
    <cellStyle name="Normal 33 2" xfId="10" xr:uid="{E9757716-A6A5-4E27-BCEA-A371A8B05278}"/>
    <cellStyle name="Normal 4" xfId="6" xr:uid="{269B2FBE-497F-41FC-92AD-16F619D82844}"/>
    <cellStyle name="Percent" xfId="1" builtinId="5"/>
  </cellStyles>
  <dxfs count="6">
    <dxf>
      <font>
        <color rgb="FF9C0006"/>
      </font>
      <fill>
        <patternFill>
          <bgColor rgb="FFFF0000"/>
        </patternFill>
      </fill>
    </dxf>
    <dxf>
      <font>
        <color rgb="FF9C0006"/>
      </font>
      <fill>
        <patternFill>
          <bgColor rgb="FFFF0000"/>
        </patternFill>
      </fill>
    </dxf>
    <dxf>
      <fill>
        <patternFill>
          <bgColor theme="9" tint="0.59996337778862885"/>
        </patternFill>
      </fill>
    </dxf>
    <dxf>
      <fill>
        <patternFill>
          <bgColor rgb="FFFFFF00"/>
        </patternFill>
      </fill>
    </dxf>
    <dxf>
      <fill>
        <patternFill>
          <bgColor theme="9" tint="0.59996337778862885"/>
        </patternFill>
      </fill>
    </dxf>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81988E-7CBF-4D60-927F-476B4ED9EB9A}">
  <sheetPr>
    <tabColor rgb="FFFF0000"/>
  </sheetPr>
  <dimension ref="A1:Y116"/>
  <sheetViews>
    <sheetView showGridLines="0" tabSelected="1" workbookViewId="0">
      <pane ySplit="14" topLeftCell="A15" activePane="bottomLeft" state="frozen"/>
      <selection pane="bottomLeft" activeCell="A15" sqref="A15"/>
    </sheetView>
  </sheetViews>
  <sheetFormatPr defaultRowHeight="12" x14ac:dyDescent="0.2"/>
  <cols>
    <col min="1" max="1" width="20.5" bestFit="1" customWidth="1"/>
    <col min="2" max="2" width="5.5" bestFit="1" customWidth="1"/>
    <col min="3" max="3" width="9.5" bestFit="1" customWidth="1"/>
    <col min="4" max="4" width="5.5" bestFit="1" customWidth="1"/>
    <col min="5" max="5" width="9.5" bestFit="1" customWidth="1"/>
    <col min="6" max="6" width="8.1640625" bestFit="1" customWidth="1"/>
    <col min="7" max="7" width="11.1640625" bestFit="1" customWidth="1"/>
    <col min="8" max="8" width="11.33203125" bestFit="1" customWidth="1"/>
    <col min="9" max="9" width="16.33203125" bestFit="1" customWidth="1"/>
    <col min="10" max="10" width="12.5" bestFit="1" customWidth="1"/>
    <col min="11" max="11" width="12.83203125" bestFit="1" customWidth="1"/>
    <col min="12" max="12" width="14.5" bestFit="1" customWidth="1"/>
    <col min="14" max="14" width="9.5" bestFit="1" customWidth="1"/>
    <col min="15" max="15" width="13.6640625" bestFit="1" customWidth="1"/>
    <col min="16" max="16" width="14" bestFit="1" customWidth="1"/>
    <col min="17" max="17" width="9.6640625" bestFit="1" customWidth="1"/>
    <col min="18" max="18" width="10" bestFit="1" customWidth="1"/>
    <col min="19" max="20" width="16" bestFit="1" customWidth="1"/>
    <col min="21" max="21" width="10.5" bestFit="1" customWidth="1"/>
    <col min="22" max="22" width="12.5" bestFit="1" customWidth="1"/>
    <col min="23" max="23" width="13.6640625" bestFit="1" customWidth="1"/>
  </cols>
  <sheetData>
    <row r="1" spans="1:25" x14ac:dyDescent="0.2">
      <c r="A1" s="1" t="s">
        <v>0</v>
      </c>
      <c r="B1" s="2" t="s">
        <v>1</v>
      </c>
    </row>
    <row r="2" spans="1:25" ht="12.75" thickBot="1" x14ac:dyDescent="0.25">
      <c r="A2" s="1" t="s">
        <v>2</v>
      </c>
      <c r="B2" s="2" t="s">
        <v>1</v>
      </c>
      <c r="O2" t="s">
        <v>14</v>
      </c>
      <c r="P2" t="s">
        <v>19</v>
      </c>
      <c r="Q2" t="s">
        <v>22</v>
      </c>
      <c r="R2" t="s">
        <v>35</v>
      </c>
      <c r="S2" t="s">
        <v>22</v>
      </c>
    </row>
    <row r="3" spans="1:25" x14ac:dyDescent="0.2">
      <c r="A3" s="1" t="s">
        <v>3</v>
      </c>
      <c r="B3" s="2" t="s">
        <v>1</v>
      </c>
      <c r="O3" s="7">
        <v>121</v>
      </c>
      <c r="P3" s="8">
        <f>SUMIF(D:D,O3,K:K)</f>
        <v>0</v>
      </c>
      <c r="Q3" s="9" t="str">
        <f>IF(P3&lt;0,"BS43","BS44")</f>
        <v>BS44</v>
      </c>
      <c r="R3" s="10">
        <f>SUMIF(D:D,O3,H:H)</f>
        <v>0</v>
      </c>
      <c r="S3" s="9" t="str">
        <f>IF(R3&lt;0,"BS43","BS44")</f>
        <v>BS44</v>
      </c>
    </row>
    <row r="4" spans="1:25" x14ac:dyDescent="0.2">
      <c r="A4" s="1" t="s">
        <v>4</v>
      </c>
      <c r="B4" s="2" t="s">
        <v>1</v>
      </c>
      <c r="O4" s="11">
        <v>117</v>
      </c>
      <c r="P4" s="5">
        <f>SUMIF(D:D,O4,K:K)</f>
        <v>0</v>
      </c>
      <c r="Q4" s="12" t="str">
        <f>IF(P4&lt;0,"BS41","BS42")</f>
        <v>BS42</v>
      </c>
      <c r="R4" s="13">
        <f>SUMIF(D:D,O4,H:H)</f>
        <v>0</v>
      </c>
      <c r="S4" s="12" t="str">
        <f>IF(R4&lt;0,"BS41","BS42")</f>
        <v>BS42</v>
      </c>
    </row>
    <row r="5" spans="1:25" ht="12.75" thickBot="1" x14ac:dyDescent="0.25">
      <c r="A5" s="1" t="s">
        <v>5</v>
      </c>
      <c r="B5" s="2" t="s">
        <v>1</v>
      </c>
      <c r="O5" s="14">
        <v>711</v>
      </c>
      <c r="P5" s="15">
        <f>SUMIF(D:D,O5,K:K)</f>
        <v>0</v>
      </c>
      <c r="Q5" s="16" t="str">
        <f>IF(P5&lt;0,"PL7","PL8")</f>
        <v>PL8</v>
      </c>
      <c r="R5" s="17">
        <f>SUMIF(D:D,O5,H:H)</f>
        <v>0</v>
      </c>
      <c r="S5" s="16" t="str">
        <f>IF(R5&lt;0,"PL7","PL8")</f>
        <v>PL8</v>
      </c>
    </row>
    <row r="6" spans="1:25" ht="12.75" thickBot="1" x14ac:dyDescent="0.25">
      <c r="A6" s="1" t="s">
        <v>6</v>
      </c>
      <c r="B6" s="2" t="s">
        <v>1</v>
      </c>
      <c r="I6" s="18" t="s">
        <v>9</v>
      </c>
      <c r="J6" s="19">
        <f>K6-1</f>
        <v>2021</v>
      </c>
      <c r="K6" s="19">
        <f>B7</f>
        <v>2022</v>
      </c>
    </row>
    <row r="7" spans="1:25" ht="13.5" thickTop="1" thickBot="1" x14ac:dyDescent="0.25">
      <c r="A7" s="1" t="s">
        <v>7</v>
      </c>
      <c r="B7" s="3">
        <v>2022</v>
      </c>
      <c r="I7" s="20" t="s">
        <v>38</v>
      </c>
      <c r="J7" s="21">
        <f>SUMIF(A:A,"BS",H:H)</f>
        <v>0</v>
      </c>
      <c r="K7" s="21">
        <f>SUMIF(A:A,"BS",K:K)</f>
        <v>0</v>
      </c>
    </row>
    <row r="8" spans="1:25" ht="12.75" thickTop="1" x14ac:dyDescent="0.2">
      <c r="I8" s="22" t="s">
        <v>39</v>
      </c>
      <c r="J8" s="23">
        <f>SUMIF(A:A,"Rev",H:H)</f>
        <v>0</v>
      </c>
      <c r="K8" s="23">
        <f>SUMIF(A:A,"Rev",K:K)</f>
        <v>0</v>
      </c>
    </row>
    <row r="9" spans="1:25" ht="12.75" thickBot="1" x14ac:dyDescent="0.25">
      <c r="I9" s="24" t="s">
        <v>40</v>
      </c>
      <c r="J9" s="25">
        <f>SUMIF(A:A,"Exp",H:H)</f>
        <v>0</v>
      </c>
      <c r="K9" s="25">
        <f>SUMIF(A:A,"Exp",K:K)</f>
        <v>0</v>
      </c>
    </row>
    <row r="10" spans="1:25" ht="12.75" thickTop="1" x14ac:dyDescent="0.2">
      <c r="I10" s="2" t="s">
        <v>41</v>
      </c>
      <c r="J10" s="26">
        <f>SUM(J8:J9)</f>
        <v>0</v>
      </c>
      <c r="K10" s="26">
        <f>SUM(K8:K9)</f>
        <v>0</v>
      </c>
    </row>
    <row r="11" spans="1:25" ht="12.75" thickBot="1" x14ac:dyDescent="0.25">
      <c r="I11" s="24" t="s">
        <v>42</v>
      </c>
      <c r="J11" s="25">
        <f>SUMIF(D:D,"121",H:H)</f>
        <v>0</v>
      </c>
      <c r="K11" s="25">
        <f>SUMIF(D:D,"121",K:K)</f>
        <v>0</v>
      </c>
    </row>
    <row r="12" spans="1:25" ht="12.75" thickTop="1" x14ac:dyDescent="0.2">
      <c r="I12" s="27" t="s">
        <v>43</v>
      </c>
      <c r="J12" s="28">
        <f>J10-J11</f>
        <v>0</v>
      </c>
      <c r="K12" s="28">
        <f>K10-K11</f>
        <v>0</v>
      </c>
    </row>
    <row r="13" spans="1:25" x14ac:dyDescent="0.2">
      <c r="P13" s="2" t="s">
        <v>2010</v>
      </c>
    </row>
    <row r="14" spans="1:25" ht="24.75" thickBot="1" x14ac:dyDescent="0.25">
      <c r="A14" s="29" t="s">
        <v>9</v>
      </c>
      <c r="B14" s="29" t="s">
        <v>10</v>
      </c>
      <c r="C14" s="29" t="s">
        <v>11</v>
      </c>
      <c r="D14" s="29" t="s">
        <v>12</v>
      </c>
      <c r="E14" s="29" t="s">
        <v>13</v>
      </c>
      <c r="F14" s="29" t="s">
        <v>14</v>
      </c>
      <c r="G14" s="29" t="s">
        <v>15</v>
      </c>
      <c r="H14" s="29" t="s">
        <v>16</v>
      </c>
      <c r="I14" s="29" t="s">
        <v>17</v>
      </c>
      <c r="J14" s="29" t="s">
        <v>18</v>
      </c>
      <c r="K14" s="29" t="s">
        <v>19</v>
      </c>
      <c r="L14" s="30" t="s">
        <v>20</v>
      </c>
      <c r="M14" s="30" t="s">
        <v>21</v>
      </c>
      <c r="N14" s="31" t="s">
        <v>22</v>
      </c>
      <c r="O14" s="31" t="s">
        <v>44</v>
      </c>
      <c r="P14" s="31" t="s">
        <v>45</v>
      </c>
      <c r="Q14" s="31" t="s">
        <v>46</v>
      </c>
      <c r="R14" s="31" t="s">
        <v>47</v>
      </c>
      <c r="S14" s="31" t="s">
        <v>48</v>
      </c>
      <c r="T14" s="31" t="s">
        <v>49</v>
      </c>
      <c r="U14" s="31" t="s">
        <v>50</v>
      </c>
      <c r="V14" s="32" t="s">
        <v>23</v>
      </c>
      <c r="W14" s="31" t="s">
        <v>51</v>
      </c>
      <c r="X14" s="31" t="s">
        <v>2410</v>
      </c>
      <c r="Y14" s="31" t="s">
        <v>2411</v>
      </c>
    </row>
    <row r="15" spans="1:25" ht="12.75" thickTop="1" x14ac:dyDescent="0.2">
      <c r="H15" s="5"/>
      <c r="I15" s="5"/>
      <c r="J15" s="5"/>
      <c r="K15" s="5"/>
      <c r="L15" s="5"/>
      <c r="M15" s="6"/>
      <c r="O15" s="5"/>
    </row>
    <row r="16" spans="1:25" ht="12.75" thickTop="1" x14ac:dyDescent="0.2">
      <c r="H16" s="5"/>
      <c r="I16" s="5"/>
      <c r="J16" s="5"/>
      <c r="K16" s="5"/>
      <c r="L16" s="5"/>
      <c r="M16" s="6"/>
      <c r="O16" s="5"/>
    </row>
    <row r="17" spans="8:15" ht="12.75" thickTop="1" x14ac:dyDescent="0.2">
      <c r="H17" s="5"/>
      <c r="I17" s="5"/>
      <c r="J17" s="5"/>
      <c r="K17" s="5"/>
      <c r="L17" s="5"/>
      <c r="M17" s="6"/>
      <c r="O17" s="5"/>
    </row>
    <row r="18" spans="8:15" ht="12.75" thickTop="1" x14ac:dyDescent="0.2">
      <c r="H18" s="5"/>
      <c r="I18" s="5"/>
      <c r="J18" s="5"/>
      <c r="K18" s="5"/>
      <c r="L18" s="5"/>
      <c r="M18" s="6"/>
      <c r="O18" s="5"/>
    </row>
    <row r="19" spans="8:15" ht="12.75" thickTop="1" x14ac:dyDescent="0.2">
      <c r="H19" s="5"/>
      <c r="I19" s="5"/>
      <c r="J19" s="5"/>
      <c r="K19" s="5"/>
      <c r="L19" s="5"/>
      <c r="M19" s="6"/>
      <c r="O19" s="5"/>
    </row>
    <row r="20" spans="8:15" ht="12.75" thickTop="1" x14ac:dyDescent="0.2">
      <c r="H20" s="5"/>
      <c r="I20" s="5"/>
      <c r="J20" s="5"/>
      <c r="K20" s="5"/>
      <c r="L20" s="5"/>
      <c r="M20" s="6"/>
      <c r="O20" s="5"/>
    </row>
    <row r="21" spans="8:15" ht="12.75" thickTop="1" x14ac:dyDescent="0.2">
      <c r="H21" s="5"/>
      <c r="I21" s="5"/>
      <c r="J21" s="5"/>
      <c r="K21" s="5"/>
      <c r="L21" s="5"/>
      <c r="M21" s="6"/>
      <c r="O21" s="5"/>
    </row>
    <row r="22" spans="8:15" ht="12.75" thickTop="1" x14ac:dyDescent="0.2">
      <c r="H22" s="5"/>
      <c r="I22" s="5"/>
      <c r="J22" s="5"/>
      <c r="K22" s="5"/>
      <c r="L22" s="5"/>
      <c r="M22" s="6"/>
      <c r="O22" s="5"/>
    </row>
    <row r="23" spans="8:15" ht="12.75" thickTop="1" x14ac:dyDescent="0.2">
      <c r="H23" s="5"/>
      <c r="I23" s="5"/>
      <c r="J23" s="5"/>
      <c r="K23" s="5"/>
      <c r="L23" s="5"/>
      <c r="M23" s="6"/>
      <c r="O23" s="5"/>
    </row>
    <row r="24" spans="8:15" ht="12.75" thickTop="1" x14ac:dyDescent="0.2">
      <c r="H24" s="5"/>
      <c r="I24" s="5"/>
      <c r="J24" s="5"/>
      <c r="K24" s="5"/>
      <c r="L24" s="5"/>
      <c r="M24" s="6"/>
      <c r="O24" s="5"/>
    </row>
    <row r="25" spans="8:15" ht="12.75" thickTop="1" x14ac:dyDescent="0.2">
      <c r="H25" s="5"/>
      <c r="I25" s="5"/>
      <c r="J25" s="5"/>
      <c r="K25" s="5"/>
      <c r="L25" s="5"/>
      <c r="M25" s="6"/>
      <c r="O25" s="5"/>
    </row>
    <row r="26" spans="8:15" ht="12.75" thickTop="1" x14ac:dyDescent="0.2">
      <c r="H26" s="5"/>
      <c r="I26" s="5"/>
      <c r="J26" s="5"/>
      <c r="K26" s="5"/>
      <c r="L26" s="5"/>
      <c r="M26" s="6"/>
      <c r="O26" s="5"/>
    </row>
    <row r="27" spans="8:15" ht="12.75" thickTop="1" x14ac:dyDescent="0.2">
      <c r="H27" s="5"/>
      <c r="I27" s="5"/>
      <c r="J27" s="5"/>
      <c r="K27" s="5"/>
      <c r="L27" s="5"/>
      <c r="M27" s="6"/>
      <c r="O27" s="5"/>
    </row>
    <row r="28" spans="8:15" ht="12.75" thickTop="1" x14ac:dyDescent="0.2">
      <c r="H28" s="5"/>
      <c r="I28" s="5"/>
      <c r="J28" s="5"/>
      <c r="K28" s="5"/>
      <c r="L28" s="5"/>
      <c r="M28" s="6"/>
      <c r="O28" s="5"/>
    </row>
    <row r="29" spans="8:15" ht="12.75" thickTop="1" x14ac:dyDescent="0.2">
      <c r="H29" s="5"/>
      <c r="I29" s="5"/>
      <c r="J29" s="5"/>
      <c r="K29" s="5"/>
      <c r="L29" s="5"/>
      <c r="M29" s="6"/>
      <c r="O29" s="5"/>
    </row>
    <row r="30" spans="8:15" ht="12.75" thickTop="1" x14ac:dyDescent="0.2">
      <c r="H30" s="5"/>
      <c r="I30" s="5"/>
      <c r="J30" s="5"/>
      <c r="K30" s="5"/>
      <c r="L30" s="5"/>
      <c r="M30" s="6"/>
      <c r="O30" s="5"/>
    </row>
    <row r="31" spans="8:15" ht="12.75" thickTop="1" x14ac:dyDescent="0.2">
      <c r="H31" s="5"/>
      <c r="I31" s="5"/>
      <c r="J31" s="5"/>
      <c r="K31" s="5"/>
      <c r="L31" s="5"/>
      <c r="M31" s="6"/>
      <c r="O31" s="5"/>
    </row>
    <row r="32" spans="8:15" ht="12.75" thickTop="1" x14ac:dyDescent="0.2">
      <c r="H32" s="5"/>
      <c r="I32" s="5"/>
      <c r="J32" s="5"/>
      <c r="K32" s="5"/>
      <c r="L32" s="5"/>
      <c r="M32" s="6"/>
      <c r="O32" s="5"/>
    </row>
    <row r="33" spans="8:15" ht="12.75" thickTop="1" x14ac:dyDescent="0.2">
      <c r="H33" s="5"/>
      <c r="I33" s="5"/>
      <c r="J33" s="5"/>
      <c r="K33" s="5"/>
      <c r="L33" s="5"/>
      <c r="M33" s="6"/>
      <c r="O33" s="5"/>
    </row>
    <row r="34" spans="8:15" ht="12.75" thickTop="1" x14ac:dyDescent="0.2">
      <c r="H34" s="5"/>
      <c r="I34" s="5"/>
      <c r="J34" s="5"/>
      <c r="K34" s="5"/>
      <c r="L34" s="5"/>
      <c r="M34" s="6"/>
      <c r="O34" s="5"/>
    </row>
    <row r="35" spans="8:15" ht="12.75" thickTop="1" x14ac:dyDescent="0.2">
      <c r="H35" s="5"/>
      <c r="I35" s="5"/>
      <c r="J35" s="5"/>
      <c r="K35" s="5"/>
      <c r="L35" s="5"/>
      <c r="M35" s="6"/>
      <c r="O35" s="5"/>
    </row>
    <row r="36" spans="8:15" ht="12.75" thickTop="1" x14ac:dyDescent="0.2">
      <c r="H36" s="5"/>
      <c r="I36" s="5"/>
      <c r="J36" s="5"/>
      <c r="K36" s="5"/>
      <c r="L36" s="5"/>
      <c r="M36" s="6"/>
      <c r="O36" s="5"/>
    </row>
    <row r="37" spans="8:15" ht="12.75" thickTop="1" x14ac:dyDescent="0.2">
      <c r="H37" s="5"/>
      <c r="I37" s="5"/>
      <c r="J37" s="5"/>
      <c r="K37" s="5"/>
      <c r="L37" s="5"/>
      <c r="M37" s="6"/>
      <c r="O37" s="5"/>
    </row>
    <row r="38" spans="8:15" ht="12.75" thickTop="1" x14ac:dyDescent="0.2">
      <c r="H38" s="5"/>
      <c r="I38" s="5"/>
      <c r="J38" s="5"/>
      <c r="K38" s="5"/>
      <c r="L38" s="5"/>
      <c r="M38" s="6"/>
      <c r="O38" s="5"/>
    </row>
    <row r="39" spans="8:15" ht="12.75" thickTop="1" x14ac:dyDescent="0.2">
      <c r="H39" s="5"/>
      <c r="I39" s="5"/>
      <c r="J39" s="5"/>
      <c r="K39" s="5"/>
      <c r="L39" s="5"/>
      <c r="M39" s="6"/>
      <c r="O39" s="5"/>
    </row>
    <row r="40" spans="8:15" x14ac:dyDescent="0.2">
      <c r="H40" s="5"/>
      <c r="I40" s="5"/>
      <c r="J40" s="5"/>
      <c r="K40" s="5"/>
      <c r="L40" s="5"/>
      <c r="M40" s="6"/>
      <c r="O40" s="5"/>
    </row>
    <row r="41" spans="8:15" x14ac:dyDescent="0.2">
      <c r="H41" s="5"/>
      <c r="I41" s="5"/>
      <c r="J41" s="5"/>
      <c r="K41" s="5"/>
      <c r="L41" s="5"/>
      <c r="M41" s="6"/>
      <c r="O41" s="5"/>
    </row>
    <row r="42" spans="8:15" x14ac:dyDescent="0.2">
      <c r="H42" s="5"/>
      <c r="I42" s="5"/>
      <c r="J42" s="5"/>
      <c r="K42" s="5"/>
      <c r="L42" s="5"/>
      <c r="M42" s="6"/>
      <c r="O42" s="5"/>
    </row>
    <row r="43" spans="8:15" x14ac:dyDescent="0.2">
      <c r="H43" s="5"/>
      <c r="I43" s="5"/>
      <c r="J43" s="5"/>
      <c r="K43" s="5"/>
      <c r="L43" s="5"/>
      <c r="M43" s="6"/>
      <c r="O43" s="5"/>
    </row>
    <row r="44" spans="8:15" x14ac:dyDescent="0.2">
      <c r="H44" s="5"/>
      <c r="I44" s="5"/>
      <c r="J44" s="5"/>
      <c r="K44" s="5"/>
      <c r="L44" s="5"/>
      <c r="M44" s="6"/>
      <c r="O44" s="5"/>
    </row>
    <row r="45" spans="8:15" x14ac:dyDescent="0.2">
      <c r="H45" s="5"/>
      <c r="I45" s="5"/>
      <c r="J45" s="5"/>
      <c r="K45" s="5"/>
      <c r="L45" s="5"/>
      <c r="M45" s="6"/>
      <c r="O45" s="5"/>
    </row>
    <row r="46" spans="8:15" x14ac:dyDescent="0.2">
      <c r="H46" s="5"/>
      <c r="I46" s="5"/>
      <c r="J46" s="5"/>
      <c r="K46" s="5"/>
      <c r="L46" s="5"/>
      <c r="M46" s="6"/>
      <c r="O46" s="5"/>
    </row>
    <row r="47" spans="8:15" x14ac:dyDescent="0.2">
      <c r="H47" s="5"/>
      <c r="I47" s="5"/>
      <c r="J47" s="5"/>
      <c r="K47" s="5"/>
      <c r="L47" s="5"/>
      <c r="M47" s="6"/>
      <c r="O47" s="5"/>
    </row>
    <row r="48" spans="8:15" x14ac:dyDescent="0.2">
      <c r="H48" s="5"/>
      <c r="I48" s="5"/>
      <c r="J48" s="5"/>
      <c r="K48" s="5"/>
      <c r="L48" s="5"/>
      <c r="M48" s="6"/>
      <c r="O48" s="5"/>
    </row>
    <row r="49" spans="8:15" x14ac:dyDescent="0.2">
      <c r="H49" s="5"/>
      <c r="I49" s="5"/>
      <c r="J49" s="5"/>
      <c r="K49" s="5"/>
      <c r="L49" s="5"/>
      <c r="M49" s="6"/>
      <c r="O49" s="5"/>
    </row>
    <row r="50" spans="8:15" x14ac:dyDescent="0.2">
      <c r="H50" s="5"/>
      <c r="I50" s="5"/>
      <c r="J50" s="5"/>
      <c r="K50" s="5"/>
      <c r="L50" s="5"/>
      <c r="M50" s="6"/>
      <c r="O50" s="5"/>
    </row>
    <row r="51" spans="8:15" x14ac:dyDescent="0.2">
      <c r="H51" s="5"/>
      <c r="I51" s="5"/>
      <c r="J51" s="5"/>
      <c r="K51" s="5"/>
      <c r="L51" s="5"/>
      <c r="M51" s="6"/>
      <c r="O51" s="5"/>
    </row>
    <row r="52" spans="8:15" x14ac:dyDescent="0.2">
      <c r="H52" s="5"/>
      <c r="I52" s="5"/>
      <c r="J52" s="5"/>
      <c r="K52" s="5"/>
      <c r="L52" s="5"/>
      <c r="M52" s="6"/>
      <c r="O52" s="5"/>
    </row>
    <row r="53" spans="8:15" x14ac:dyDescent="0.2">
      <c r="H53" s="5"/>
      <c r="I53" s="5"/>
      <c r="J53" s="5"/>
      <c r="K53" s="5"/>
      <c r="L53" s="5"/>
      <c r="M53" s="6"/>
      <c r="O53" s="5"/>
    </row>
    <row r="54" spans="8:15" x14ac:dyDescent="0.2">
      <c r="H54" s="5"/>
      <c r="I54" s="5"/>
      <c r="J54" s="5"/>
      <c r="K54" s="5"/>
      <c r="L54" s="5"/>
      <c r="M54" s="6"/>
      <c r="O54" s="5"/>
    </row>
    <row r="55" spans="8:15" x14ac:dyDescent="0.2">
      <c r="H55" s="5"/>
      <c r="I55" s="5"/>
      <c r="J55" s="5"/>
      <c r="K55" s="5"/>
      <c r="L55" s="5"/>
      <c r="M55" s="6"/>
      <c r="O55" s="5"/>
    </row>
    <row r="56" spans="8:15" x14ac:dyDescent="0.2">
      <c r="H56" s="5"/>
      <c r="I56" s="5"/>
      <c r="J56" s="5"/>
      <c r="K56" s="5"/>
      <c r="L56" s="5"/>
      <c r="M56" s="6"/>
      <c r="O56" s="5"/>
    </row>
    <row r="57" spans="8:15" x14ac:dyDescent="0.2">
      <c r="H57" s="5"/>
      <c r="I57" s="5"/>
      <c r="J57" s="5"/>
      <c r="K57" s="5"/>
      <c r="L57" s="5"/>
      <c r="M57" s="6"/>
      <c r="O57" s="5"/>
    </row>
    <row r="58" spans="8:15" x14ac:dyDescent="0.2">
      <c r="H58" s="5"/>
      <c r="I58" s="5"/>
      <c r="J58" s="5"/>
      <c r="K58" s="5"/>
      <c r="L58" s="5"/>
      <c r="M58" s="6"/>
      <c r="O58" s="5"/>
    </row>
    <row r="59" spans="8:15" x14ac:dyDescent="0.2">
      <c r="H59" s="5"/>
      <c r="I59" s="5"/>
      <c r="J59" s="5"/>
      <c r="K59" s="5"/>
      <c r="L59" s="5"/>
      <c r="M59" s="6"/>
      <c r="O59" s="5"/>
    </row>
    <row r="60" spans="8:15" x14ac:dyDescent="0.2">
      <c r="H60" s="5"/>
      <c r="I60" s="5"/>
      <c r="J60" s="5"/>
      <c r="K60" s="5"/>
      <c r="L60" s="5"/>
      <c r="M60" s="6"/>
      <c r="O60" s="5"/>
    </row>
    <row r="61" spans="8:15" x14ac:dyDescent="0.2">
      <c r="H61" s="5"/>
      <c r="I61" s="5"/>
      <c r="J61" s="5"/>
      <c r="K61" s="5"/>
      <c r="L61" s="5"/>
      <c r="M61" s="6"/>
      <c r="O61" s="5"/>
    </row>
    <row r="62" spans="8:15" x14ac:dyDescent="0.2">
      <c r="H62" s="5"/>
      <c r="I62" s="5"/>
      <c r="J62" s="5"/>
      <c r="K62" s="5"/>
      <c r="L62" s="5"/>
      <c r="M62" s="6"/>
      <c r="O62" s="5"/>
    </row>
    <row r="63" spans="8:15" x14ac:dyDescent="0.2">
      <c r="H63" s="5"/>
      <c r="I63" s="5"/>
      <c r="J63" s="5"/>
      <c r="K63" s="5"/>
      <c r="L63" s="5"/>
      <c r="M63" s="6"/>
      <c r="O63" s="5"/>
    </row>
    <row r="64" spans="8:15" x14ac:dyDescent="0.2">
      <c r="H64" s="5"/>
      <c r="I64" s="5"/>
      <c r="J64" s="5"/>
      <c r="K64" s="5"/>
      <c r="L64" s="5"/>
      <c r="M64" s="6"/>
      <c r="O64" s="5"/>
    </row>
    <row r="65" spans="8:15" x14ac:dyDescent="0.2">
      <c r="H65" s="5"/>
      <c r="I65" s="5"/>
      <c r="J65" s="5"/>
      <c r="K65" s="5"/>
      <c r="L65" s="5"/>
      <c r="M65" s="6"/>
      <c r="O65" s="5"/>
    </row>
    <row r="66" spans="8:15" x14ac:dyDescent="0.2">
      <c r="H66" s="5"/>
      <c r="I66" s="5"/>
      <c r="J66" s="5"/>
      <c r="K66" s="5"/>
      <c r="L66" s="5"/>
      <c r="M66" s="6"/>
      <c r="O66" s="5"/>
    </row>
    <row r="67" spans="8:15" x14ac:dyDescent="0.2">
      <c r="H67" s="5"/>
      <c r="I67" s="5"/>
      <c r="J67" s="5"/>
      <c r="K67" s="5"/>
      <c r="L67" s="5"/>
      <c r="M67" s="6"/>
      <c r="O67" s="5"/>
    </row>
    <row r="68" spans="8:15" x14ac:dyDescent="0.2">
      <c r="H68" s="5"/>
      <c r="I68" s="5"/>
      <c r="J68" s="5"/>
      <c r="K68" s="5"/>
      <c r="L68" s="5"/>
      <c r="M68" s="6"/>
      <c r="O68" s="5"/>
    </row>
    <row r="69" spans="8:15" x14ac:dyDescent="0.2">
      <c r="H69" s="5"/>
      <c r="I69" s="5"/>
      <c r="J69" s="5"/>
      <c r="K69" s="5"/>
      <c r="L69" s="5"/>
      <c r="M69" s="6"/>
      <c r="O69" s="5"/>
    </row>
    <row r="70" spans="8:15" x14ac:dyDescent="0.2">
      <c r="H70" s="5"/>
      <c r="I70" s="5"/>
      <c r="J70" s="5"/>
      <c r="K70" s="5"/>
      <c r="L70" s="5"/>
      <c r="M70" s="6"/>
      <c r="O70" s="5"/>
    </row>
    <row r="71" spans="8:15" x14ac:dyDescent="0.2">
      <c r="H71" s="5"/>
      <c r="I71" s="5"/>
      <c r="J71" s="5"/>
      <c r="K71" s="5"/>
      <c r="L71" s="5"/>
      <c r="M71" s="6"/>
      <c r="O71" s="5"/>
    </row>
    <row r="72" spans="8:15" x14ac:dyDescent="0.2">
      <c r="H72" s="5"/>
      <c r="I72" s="5"/>
      <c r="J72" s="5"/>
      <c r="K72" s="5"/>
      <c r="L72" s="5"/>
      <c r="M72" s="6"/>
      <c r="O72" s="5"/>
    </row>
    <row r="73" spans="8:15" x14ac:dyDescent="0.2">
      <c r="H73" s="5"/>
      <c r="I73" s="5"/>
      <c r="J73" s="5"/>
      <c r="K73" s="5"/>
      <c r="L73" s="5"/>
      <c r="M73" s="6"/>
      <c r="O73" s="5"/>
    </row>
    <row r="74" spans="8:15" x14ac:dyDescent="0.2">
      <c r="H74" s="5"/>
      <c r="I74" s="5"/>
      <c r="J74" s="5"/>
      <c r="K74" s="5"/>
      <c r="L74" s="5"/>
      <c r="M74" s="6"/>
      <c r="O74" s="5"/>
    </row>
    <row r="75" spans="8:15" x14ac:dyDescent="0.2">
      <c r="H75" s="5"/>
      <c r="I75" s="5"/>
      <c r="J75" s="5"/>
      <c r="K75" s="5"/>
      <c r="L75" s="5"/>
      <c r="M75" s="6"/>
      <c r="O75" s="5"/>
    </row>
    <row r="76" spans="8:15" x14ac:dyDescent="0.2">
      <c r="H76" s="5"/>
      <c r="I76" s="5"/>
      <c r="J76" s="5"/>
      <c r="K76" s="5"/>
      <c r="L76" s="5"/>
      <c r="M76" s="6"/>
      <c r="O76" s="5"/>
    </row>
    <row r="77" spans="8:15" x14ac:dyDescent="0.2">
      <c r="H77" s="5"/>
      <c r="I77" s="5"/>
      <c r="J77" s="5"/>
      <c r="K77" s="5"/>
      <c r="L77" s="5"/>
      <c r="M77" s="6"/>
      <c r="O77" s="5"/>
    </row>
    <row r="78" spans="8:15" x14ac:dyDescent="0.2">
      <c r="H78" s="5"/>
      <c r="I78" s="5"/>
      <c r="J78" s="5"/>
      <c r="K78" s="5"/>
      <c r="L78" s="5"/>
      <c r="M78" s="6"/>
      <c r="O78" s="5"/>
    </row>
    <row r="79" spans="8:15" x14ac:dyDescent="0.2">
      <c r="H79" s="5"/>
      <c r="I79" s="5"/>
      <c r="J79" s="5"/>
      <c r="K79" s="5"/>
      <c r="L79" s="5"/>
      <c r="M79" s="6"/>
      <c r="O79" s="5"/>
    </row>
    <row r="80" spans="8:15" x14ac:dyDescent="0.2">
      <c r="H80" s="5"/>
      <c r="I80" s="5"/>
      <c r="J80" s="5"/>
      <c r="K80" s="5"/>
      <c r="L80" s="5"/>
      <c r="M80" s="6"/>
      <c r="O80" s="5"/>
    </row>
    <row r="81" spans="8:15" x14ac:dyDescent="0.2">
      <c r="H81" s="5"/>
      <c r="I81" s="5"/>
      <c r="J81" s="5"/>
      <c r="K81" s="5"/>
      <c r="L81" s="5"/>
      <c r="M81" s="6"/>
      <c r="O81" s="5"/>
    </row>
    <row r="82" spans="8:15" x14ac:dyDescent="0.2">
      <c r="H82" s="5"/>
      <c r="I82" s="5"/>
      <c r="J82" s="5"/>
      <c r="K82" s="5"/>
      <c r="L82" s="5"/>
      <c r="M82" s="6"/>
      <c r="O82" s="5"/>
    </row>
    <row r="83" spans="8:15" x14ac:dyDescent="0.2">
      <c r="H83" s="5"/>
      <c r="I83" s="5"/>
      <c r="J83" s="5"/>
      <c r="K83" s="5"/>
      <c r="L83" s="5"/>
      <c r="M83" s="6"/>
      <c r="O83" s="5"/>
    </row>
    <row r="84" spans="8:15" x14ac:dyDescent="0.2">
      <c r="H84" s="5"/>
      <c r="I84" s="5"/>
      <c r="J84" s="5"/>
      <c r="K84" s="5"/>
      <c r="L84" s="5"/>
      <c r="M84" s="6"/>
      <c r="O84" s="5"/>
    </row>
    <row r="85" spans="8:15" x14ac:dyDescent="0.2">
      <c r="H85" s="5"/>
      <c r="I85" s="5"/>
      <c r="J85" s="5"/>
      <c r="K85" s="5"/>
      <c r="L85" s="5"/>
      <c r="M85" s="6"/>
      <c r="O85" s="5"/>
    </row>
    <row r="86" spans="8:15" x14ac:dyDescent="0.2">
      <c r="H86" s="5"/>
      <c r="I86" s="5"/>
      <c r="J86" s="5"/>
      <c r="K86" s="5"/>
      <c r="L86" s="5"/>
      <c r="M86" s="6"/>
      <c r="O86" s="5"/>
    </row>
    <row r="87" spans="8:15" x14ac:dyDescent="0.2">
      <c r="H87" s="5"/>
      <c r="I87" s="5"/>
      <c r="J87" s="5"/>
      <c r="K87" s="5"/>
      <c r="L87" s="5"/>
      <c r="M87" s="6"/>
      <c r="O87" s="5"/>
    </row>
    <row r="88" spans="8:15" x14ac:dyDescent="0.2">
      <c r="H88" s="5"/>
      <c r="I88" s="5"/>
      <c r="J88" s="5"/>
      <c r="K88" s="5"/>
      <c r="L88" s="5"/>
      <c r="M88" s="6"/>
      <c r="O88" s="5"/>
    </row>
    <row r="89" spans="8:15" x14ac:dyDescent="0.2">
      <c r="H89" s="5"/>
      <c r="I89" s="5"/>
      <c r="J89" s="5"/>
      <c r="K89" s="5"/>
      <c r="L89" s="5"/>
      <c r="M89" s="6"/>
      <c r="O89" s="5"/>
    </row>
    <row r="90" spans="8:15" x14ac:dyDescent="0.2">
      <c r="H90" s="5"/>
      <c r="I90" s="5"/>
      <c r="J90" s="5"/>
      <c r="K90" s="5"/>
      <c r="L90" s="5"/>
      <c r="M90" s="6"/>
      <c r="O90" s="5"/>
    </row>
    <row r="91" spans="8:15" x14ac:dyDescent="0.2">
      <c r="H91" s="5"/>
      <c r="I91" s="5"/>
      <c r="J91" s="5"/>
      <c r="K91" s="5"/>
      <c r="L91" s="5"/>
      <c r="M91" s="6"/>
      <c r="O91" s="5"/>
    </row>
    <row r="92" spans="8:15" x14ac:dyDescent="0.2">
      <c r="H92" s="5"/>
      <c r="I92" s="5"/>
      <c r="J92" s="5"/>
      <c r="K92" s="5"/>
      <c r="L92" s="5"/>
      <c r="M92" s="6"/>
      <c r="O92" s="5"/>
    </row>
    <row r="93" spans="8:15" x14ac:dyDescent="0.2">
      <c r="H93" s="5"/>
      <c r="I93" s="5"/>
      <c r="J93" s="5"/>
      <c r="K93" s="5"/>
      <c r="L93" s="5"/>
      <c r="M93" s="6"/>
      <c r="O93" s="5"/>
    </row>
    <row r="94" spans="8:15" x14ac:dyDescent="0.2">
      <c r="H94" s="5"/>
      <c r="I94" s="5"/>
      <c r="J94" s="5"/>
      <c r="K94" s="5"/>
      <c r="L94" s="5"/>
      <c r="M94" s="6"/>
      <c r="O94" s="5"/>
    </row>
    <row r="95" spans="8:15" x14ac:dyDescent="0.2">
      <c r="H95" s="5"/>
      <c r="I95" s="5"/>
      <c r="J95" s="5"/>
      <c r="K95" s="5"/>
      <c r="L95" s="5"/>
      <c r="M95" s="6"/>
      <c r="O95" s="5"/>
    </row>
    <row r="96" spans="8:15" x14ac:dyDescent="0.2">
      <c r="H96" s="5"/>
      <c r="I96" s="5"/>
      <c r="J96" s="5"/>
      <c r="K96" s="5"/>
      <c r="L96" s="5"/>
      <c r="M96" s="6"/>
      <c r="O96" s="5"/>
    </row>
    <row r="97" spans="8:15" x14ac:dyDescent="0.2">
      <c r="H97" s="5"/>
      <c r="I97" s="5"/>
      <c r="J97" s="5"/>
      <c r="K97" s="5"/>
      <c r="L97" s="5"/>
      <c r="M97" s="6"/>
      <c r="O97" s="5"/>
    </row>
    <row r="98" spans="8:15" x14ac:dyDescent="0.2">
      <c r="H98" s="5"/>
      <c r="I98" s="5"/>
      <c r="J98" s="5"/>
      <c r="K98" s="5"/>
      <c r="L98" s="5"/>
      <c r="M98" s="6"/>
      <c r="O98" s="5"/>
    </row>
    <row r="99" spans="8:15" x14ac:dyDescent="0.2">
      <c r="H99" s="5"/>
      <c r="I99" s="5"/>
      <c r="J99" s="5"/>
      <c r="K99" s="5"/>
      <c r="L99" s="5"/>
      <c r="M99" s="6"/>
      <c r="O99" s="5"/>
    </row>
    <row r="100" spans="8:15" x14ac:dyDescent="0.2">
      <c r="H100" s="5"/>
      <c r="I100" s="5"/>
      <c r="J100" s="5"/>
      <c r="K100" s="5"/>
      <c r="L100" s="5"/>
      <c r="M100" s="6"/>
      <c r="O100" s="5"/>
    </row>
    <row r="101" spans="8:15" x14ac:dyDescent="0.2">
      <c r="H101" s="5"/>
      <c r="I101" s="5"/>
      <c r="J101" s="5"/>
      <c r="K101" s="5"/>
      <c r="L101" s="5"/>
      <c r="M101" s="6"/>
      <c r="O101" s="5"/>
    </row>
    <row r="102" spans="8:15" x14ac:dyDescent="0.2">
      <c r="H102" s="5"/>
      <c r="I102" s="5"/>
      <c r="J102" s="5"/>
      <c r="K102" s="5"/>
      <c r="L102" s="5"/>
      <c r="M102" s="6"/>
      <c r="O102" s="5"/>
    </row>
    <row r="103" spans="8:15" x14ac:dyDescent="0.2">
      <c r="H103" s="5"/>
      <c r="I103" s="5"/>
      <c r="J103" s="5"/>
      <c r="K103" s="5"/>
      <c r="L103" s="5"/>
      <c r="M103" s="6"/>
      <c r="O103" s="5"/>
    </row>
    <row r="104" spans="8:15" x14ac:dyDescent="0.2">
      <c r="H104" s="5"/>
      <c r="I104" s="5"/>
      <c r="J104" s="5"/>
      <c r="K104" s="5"/>
      <c r="L104" s="5"/>
      <c r="M104" s="6"/>
      <c r="O104" s="5"/>
    </row>
    <row r="105" spans="8:15" x14ac:dyDescent="0.2">
      <c r="H105" s="5"/>
      <c r="I105" s="5"/>
      <c r="J105" s="5"/>
      <c r="K105" s="5"/>
      <c r="L105" s="5"/>
      <c r="M105" s="6"/>
      <c r="O105" s="5"/>
    </row>
    <row r="106" spans="8:15" x14ac:dyDescent="0.2">
      <c r="H106" s="5"/>
      <c r="I106" s="5"/>
      <c r="J106" s="5"/>
      <c r="K106" s="5"/>
      <c r="L106" s="5"/>
      <c r="M106" s="6"/>
      <c r="O106" s="5"/>
    </row>
    <row r="107" spans="8:15" x14ac:dyDescent="0.2">
      <c r="H107" s="5"/>
      <c r="I107" s="5"/>
      <c r="J107" s="5"/>
      <c r="K107" s="5"/>
      <c r="L107" s="5"/>
      <c r="M107" s="6"/>
      <c r="O107" s="5"/>
    </row>
    <row r="108" spans="8:15" x14ac:dyDescent="0.2">
      <c r="H108" s="5"/>
      <c r="I108" s="5"/>
      <c r="J108" s="5"/>
      <c r="K108" s="5"/>
      <c r="L108" s="5"/>
      <c r="M108" s="6"/>
      <c r="O108" s="5"/>
    </row>
    <row r="109" spans="8:15" x14ac:dyDescent="0.2">
      <c r="H109" s="5"/>
      <c r="I109" s="5"/>
      <c r="J109" s="5"/>
      <c r="K109" s="5"/>
      <c r="L109" s="5"/>
      <c r="M109" s="6"/>
      <c r="O109" s="5"/>
    </row>
    <row r="110" spans="8:15" x14ac:dyDescent="0.2">
      <c r="H110" s="5"/>
      <c r="I110" s="5"/>
      <c r="J110" s="5"/>
      <c r="K110" s="5"/>
      <c r="L110" s="5"/>
      <c r="M110" s="6"/>
      <c r="O110" s="5"/>
    </row>
    <row r="111" spans="8:15" x14ac:dyDescent="0.2">
      <c r="H111" s="5"/>
      <c r="I111" s="5"/>
      <c r="J111" s="5"/>
      <c r="K111" s="5"/>
      <c r="L111" s="5"/>
      <c r="M111" s="6"/>
      <c r="O111" s="5"/>
    </row>
    <row r="112" spans="8:15" x14ac:dyDescent="0.2">
      <c r="H112" s="5"/>
      <c r="I112" s="5"/>
      <c r="J112" s="5"/>
      <c r="K112" s="5"/>
      <c r="L112" s="5"/>
      <c r="M112" s="6"/>
      <c r="O112" s="5"/>
    </row>
    <row r="113" spans="8:15" x14ac:dyDescent="0.2">
      <c r="H113" s="5"/>
      <c r="I113" s="5"/>
      <c r="J113" s="5"/>
      <c r="K113" s="5"/>
      <c r="L113" s="5"/>
      <c r="M113" s="6"/>
      <c r="O113" s="5"/>
    </row>
    <row r="114" spans="8:15" x14ac:dyDescent="0.2">
      <c r="H114" s="5"/>
      <c r="I114" s="5"/>
      <c r="J114" s="5"/>
      <c r="K114" s="5"/>
      <c r="L114" s="5"/>
      <c r="M114" s="6"/>
      <c r="O114" s="5"/>
    </row>
    <row r="115" spans="8:15" x14ac:dyDescent="0.2">
      <c r="H115" s="5"/>
      <c r="I115" s="5"/>
      <c r="J115" s="5"/>
      <c r="K115" s="5"/>
      <c r="L115" s="5"/>
      <c r="M115" s="6"/>
      <c r="O115" s="5"/>
    </row>
    <row r="116" spans="8:15" x14ac:dyDescent="0.2">
      <c r="H116" s="5"/>
      <c r="I116" s="5"/>
      <c r="J116" s="5"/>
      <c r="K116" s="5"/>
      <c r="L116" s="5"/>
      <c r="M116" s="6"/>
      <c r="O116" s="5"/>
    </row>
  </sheetData>
  <autoFilter ref="A14:W116" xr:uid="{0781988E-7CBF-4D60-927F-476B4ED9EB9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56681F-2C8B-41D5-8D6E-A112F1AB6010}">
  <sheetPr>
    <tabColor theme="6" tint="0.59999389629810485"/>
  </sheetPr>
  <dimension ref="A1:H48"/>
  <sheetViews>
    <sheetView showGridLines="0" topLeftCell="A3" workbookViewId="0">
      <selection activeCell="G19" sqref="G19"/>
    </sheetView>
  </sheetViews>
  <sheetFormatPr defaultColWidth="50.5" defaultRowHeight="12" x14ac:dyDescent="0.2"/>
  <cols>
    <col min="1" max="1" width="43.33203125" style="186" bestFit="1" customWidth="1"/>
    <col min="2" max="2" width="81.1640625" style="186" bestFit="1" customWidth="1"/>
    <col min="3" max="3" width="11.1640625" style="186" bestFit="1" customWidth="1"/>
    <col min="4" max="4" width="22.5" style="186" bestFit="1" customWidth="1"/>
    <col min="5" max="5" width="15.83203125" style="186" bestFit="1" customWidth="1"/>
    <col min="6" max="6" width="16.1640625" style="186" bestFit="1" customWidth="1"/>
    <col min="7" max="7" width="11.1640625" style="186" bestFit="1" customWidth="1"/>
    <col min="8" max="8" width="11.6640625" style="186" bestFit="1" customWidth="1"/>
    <col min="9" max="16384" width="50.5" style="186"/>
  </cols>
  <sheetData>
    <row r="1" spans="1:8" x14ac:dyDescent="0.2">
      <c r="A1" s="151" t="s">
        <v>2039</v>
      </c>
      <c r="B1" s="152" t="str">
        <f>'N4 - Inventories'!B1</f>
        <v>X</v>
      </c>
    </row>
    <row r="2" spans="1:8" x14ac:dyDescent="0.2">
      <c r="A2" s="151" t="s">
        <v>2040</v>
      </c>
      <c r="B2" s="152" t="str">
        <f>'N4 - Inventories'!B2</f>
        <v>X</v>
      </c>
    </row>
    <row r="3" spans="1:8" x14ac:dyDescent="0.2">
      <c r="A3" s="151" t="s">
        <v>2041</v>
      </c>
      <c r="B3" s="152" t="str">
        <f>'N4 - Inventories'!B3</f>
        <v>X</v>
      </c>
    </row>
    <row r="4" spans="1:8" x14ac:dyDescent="0.2">
      <c r="A4" s="151" t="s">
        <v>2042</v>
      </c>
      <c r="B4" s="152" t="str">
        <f>'N4 - Inventories'!B4</f>
        <v>X</v>
      </c>
    </row>
    <row r="5" spans="1:8" x14ac:dyDescent="0.2">
      <c r="A5" s="151" t="s">
        <v>2043</v>
      </c>
      <c r="B5" s="152" t="str">
        <f>'N4 - Inventories'!B5</f>
        <v>X</v>
      </c>
    </row>
    <row r="6" spans="1:8" x14ac:dyDescent="0.2">
      <c r="A6" s="151" t="s">
        <v>2044</v>
      </c>
      <c r="B6" s="152" t="str">
        <f>'N4 - Inventories'!B6</f>
        <v>X</v>
      </c>
    </row>
    <row r="7" spans="1:8" x14ac:dyDescent="0.2">
      <c r="A7" s="151" t="s">
        <v>2045</v>
      </c>
      <c r="B7" s="154">
        <f>'N4 - Inventories'!B7</f>
        <v>2022</v>
      </c>
    </row>
    <row r="9" spans="1:8" x14ac:dyDescent="0.2">
      <c r="A9" s="152" t="s">
        <v>2334</v>
      </c>
    </row>
    <row r="11" spans="1:8" ht="12" customHeight="1" x14ac:dyDescent="0.2">
      <c r="A11" s="201"/>
      <c r="B11" s="201"/>
      <c r="C11" s="201"/>
      <c r="D11" s="156"/>
      <c r="E11" s="160" t="s">
        <v>2335</v>
      </c>
      <c r="F11" s="161" t="s">
        <v>2336</v>
      </c>
    </row>
    <row r="12" spans="1:8" ht="12.6" customHeight="1" x14ac:dyDescent="0.2">
      <c r="A12" s="202"/>
      <c r="B12" s="202" t="s">
        <v>2337</v>
      </c>
      <c r="C12" s="202">
        <f>'Trial Balance'!J6</f>
        <v>2021</v>
      </c>
      <c r="D12" s="203">
        <f>'Trial Balance'!K6</f>
        <v>2022</v>
      </c>
      <c r="E12" s="162"/>
      <c r="F12" s="166"/>
    </row>
    <row r="13" spans="1:8" x14ac:dyDescent="0.2">
      <c r="A13" s="168"/>
      <c r="B13" s="168"/>
      <c r="C13" s="168"/>
      <c r="D13" s="168"/>
      <c r="E13" s="168" t="s">
        <v>2338</v>
      </c>
      <c r="F13" s="168" t="s">
        <v>2339</v>
      </c>
    </row>
    <row r="14" spans="1:8" x14ac:dyDescent="0.2">
      <c r="A14" s="188">
        <v>1</v>
      </c>
      <c r="B14" s="204" t="s">
        <v>2096</v>
      </c>
      <c r="C14" s="189">
        <f>ROUND(SUMIF('Trial Balance'!S:S,B14,'Trial Balance'!H:H),0)</f>
        <v>0</v>
      </c>
      <c r="D14" s="189">
        <f>ROUND(SUMIF('Trial Balance'!S:S,B14,'Trial Balance'!K:K),0)</f>
        <v>0</v>
      </c>
      <c r="E14" s="205"/>
      <c r="F14" s="205"/>
    </row>
    <row r="15" spans="1:8" x14ac:dyDescent="0.2">
      <c r="A15" s="188">
        <v>2</v>
      </c>
      <c r="B15" s="188" t="s">
        <v>2340</v>
      </c>
      <c r="C15" s="189">
        <f>ROUND(SUMIF('Trial Balance'!S:S,B15,'Trial Balance'!H:H),0)</f>
        <v>0</v>
      </c>
      <c r="D15" s="189">
        <f>ROUND(SUMIF('Trial Balance'!S:S,B15,'Trial Balance'!K:K),0)</f>
        <v>0</v>
      </c>
      <c r="E15" s="205"/>
      <c r="F15" s="205"/>
    </row>
    <row r="16" spans="1:8" x14ac:dyDescent="0.2">
      <c r="A16" s="188">
        <v>3</v>
      </c>
      <c r="B16" s="188" t="s">
        <v>2152</v>
      </c>
      <c r="C16" s="189">
        <f>ROUND(SUMIF('Trial Balance'!S:S,B16,'Trial Balance'!H:H),0)</f>
        <v>0</v>
      </c>
      <c r="D16" s="189">
        <f>ROUND(SUMIF('Trial Balance'!S:S,B16,'Trial Balance'!K:K),0)</f>
        <v>0</v>
      </c>
      <c r="E16" s="205"/>
      <c r="F16" s="205"/>
      <c r="G16" s="170"/>
      <c r="H16" s="170"/>
    </row>
    <row r="17" spans="1:8" x14ac:dyDescent="0.2">
      <c r="A17" s="188">
        <v>3</v>
      </c>
      <c r="B17" s="188" t="s">
        <v>2341</v>
      </c>
      <c r="C17" s="172">
        <f>SUM(C14:C16)</f>
        <v>0</v>
      </c>
      <c r="D17" s="172">
        <f>SUM(D14:D16)</f>
        <v>0</v>
      </c>
      <c r="E17" s="205"/>
      <c r="F17" s="205"/>
    </row>
    <row r="18" spans="1:8" x14ac:dyDescent="0.2">
      <c r="A18" s="188">
        <v>4</v>
      </c>
      <c r="B18" s="188" t="s">
        <v>2164</v>
      </c>
      <c r="C18" s="189">
        <f>-ROUND(SUMIF('Trial Balance'!S:S,B18,'Trial Balance'!H:H),0)</f>
        <v>0</v>
      </c>
      <c r="D18" s="189">
        <f>-ROUND(SUMIF('Trial Balance'!S:S,B18,'Trial Balance'!K:K),0)</f>
        <v>0</v>
      </c>
      <c r="E18" s="205"/>
      <c r="F18" s="205"/>
      <c r="G18" s="169" t="s">
        <v>2038</v>
      </c>
      <c r="H18" s="170" t="s">
        <v>2008</v>
      </c>
    </row>
    <row r="19" spans="1:8" x14ac:dyDescent="0.2">
      <c r="A19" s="171" t="s">
        <v>2342</v>
      </c>
      <c r="B19" s="171" t="s">
        <v>2343</v>
      </c>
      <c r="C19" s="172">
        <f>C17-C18</f>
        <v>0</v>
      </c>
      <c r="D19" s="172">
        <f>D17-D18</f>
        <v>0</v>
      </c>
      <c r="E19" s="205"/>
      <c r="F19" s="205"/>
      <c r="G19" s="174">
        <f>'1. F10'!E19</f>
        <v>0</v>
      </c>
      <c r="H19" s="175">
        <f>D19+D30+D26-G19</f>
        <v>0</v>
      </c>
    </row>
    <row r="20" spans="1:8" x14ac:dyDescent="0.2">
      <c r="A20" s="188"/>
      <c r="B20" s="188"/>
      <c r="C20" s="188"/>
      <c r="D20" s="188"/>
      <c r="E20" s="205"/>
      <c r="F20" s="205"/>
    </row>
    <row r="21" spans="1:8" x14ac:dyDescent="0.2">
      <c r="A21" s="188">
        <v>6</v>
      </c>
      <c r="B21" s="188" t="s">
        <v>2344</v>
      </c>
      <c r="C21" s="189">
        <f>ROUND(SUMIF('Trial Balance'!S:S,B21,'Trial Balance'!H:H),0)</f>
        <v>0</v>
      </c>
      <c r="D21" s="189">
        <f>ROUND(SUMIF('Trial Balance'!S:S,B21,'Trial Balance'!K:K),0)</f>
        <v>0</v>
      </c>
      <c r="E21" s="205"/>
      <c r="F21" s="205"/>
    </row>
    <row r="22" spans="1:8" x14ac:dyDescent="0.2">
      <c r="A22" s="188">
        <v>7</v>
      </c>
      <c r="B22" s="188" t="s">
        <v>2345</v>
      </c>
      <c r="C22" s="189">
        <f>ROUND(SUMIF('Trial Balance'!S:S,B22,'Trial Balance'!H:H),0)</f>
        <v>0</v>
      </c>
      <c r="D22" s="189">
        <f>ROUND(SUMIF('Trial Balance'!S:S,B22,'Trial Balance'!K:K),0)</f>
        <v>0</v>
      </c>
      <c r="E22" s="205"/>
      <c r="F22" s="205"/>
    </row>
    <row r="23" spans="1:8" x14ac:dyDescent="0.2">
      <c r="A23" s="188">
        <v>8</v>
      </c>
      <c r="B23" s="188" t="s">
        <v>2346</v>
      </c>
      <c r="C23" s="189">
        <f>ROUND(SUMIF('Trial Balance'!S:S,B23,'Trial Balance'!H:H),0)</f>
        <v>0</v>
      </c>
      <c r="D23" s="189">
        <f>ROUND(SUMIF('Trial Balance'!S:S,B23,'Trial Balance'!K:K),0)</f>
        <v>0</v>
      </c>
      <c r="E23" s="205"/>
      <c r="F23" s="205"/>
    </row>
    <row r="24" spans="1:8" s="152" customFormat="1" x14ac:dyDescent="0.2">
      <c r="A24" s="171">
        <v>9</v>
      </c>
      <c r="B24" s="171" t="s">
        <v>2347</v>
      </c>
      <c r="C24" s="172">
        <f>SUM(C21:C23)</f>
        <v>0</v>
      </c>
      <c r="D24" s="172">
        <f>SUM(D21:D23)</f>
        <v>0</v>
      </c>
      <c r="E24" s="206"/>
      <c r="F24" s="206"/>
    </row>
    <row r="25" spans="1:8" x14ac:dyDescent="0.2">
      <c r="A25" s="188">
        <v>10</v>
      </c>
      <c r="B25" s="188" t="s">
        <v>2348</v>
      </c>
      <c r="C25" s="189">
        <f>-ROUND(SUMIF('Trial Balance'!S:S,B25,'Trial Balance'!H:H),0)</f>
        <v>0</v>
      </c>
      <c r="D25" s="189">
        <f>-ROUND(SUMIF('Trial Balance'!S:S,B25,'Trial Balance'!K:K),0)</f>
        <v>0</v>
      </c>
      <c r="E25" s="205"/>
      <c r="F25" s="205"/>
    </row>
    <row r="26" spans="1:8" x14ac:dyDescent="0.2">
      <c r="A26" s="171" t="s">
        <v>2349</v>
      </c>
      <c r="B26" s="188" t="s">
        <v>2350</v>
      </c>
      <c r="C26" s="172">
        <f>C24-C25</f>
        <v>0</v>
      </c>
      <c r="D26" s="172">
        <f>D24-D25</f>
        <v>0</v>
      </c>
      <c r="E26" s="205"/>
      <c r="F26" s="205"/>
      <c r="G26" s="174"/>
      <c r="H26" s="175"/>
    </row>
    <row r="27" spans="1:8" x14ac:dyDescent="0.2">
      <c r="A27" s="188"/>
      <c r="B27" s="188"/>
      <c r="C27" s="188"/>
      <c r="D27" s="188"/>
      <c r="E27" s="205"/>
      <c r="F27" s="205"/>
    </row>
    <row r="28" spans="1:8" x14ac:dyDescent="0.2">
      <c r="A28" s="188">
        <v>12</v>
      </c>
      <c r="B28" s="188" t="s">
        <v>2155</v>
      </c>
      <c r="C28" s="189">
        <f>ROUND(SUMIF('Trial Balance'!T:T,B28,'Trial Balance'!H:H),0)</f>
        <v>0</v>
      </c>
      <c r="D28" s="189">
        <f>ROUND(SUMIF('Trial Balance'!T:T,B28,'Trial Balance'!K:K),0)</f>
        <v>0</v>
      </c>
      <c r="E28" s="205"/>
      <c r="F28" s="205"/>
    </row>
    <row r="29" spans="1:8" x14ac:dyDescent="0.2">
      <c r="A29" s="188">
        <v>13</v>
      </c>
      <c r="B29" s="188" t="s">
        <v>2166</v>
      </c>
      <c r="C29" s="189">
        <f>-ROUND(SUMIF('Trial Balance'!S:S,B29,'Trial Balance'!H:H),0)</f>
        <v>0</v>
      </c>
      <c r="D29" s="189">
        <f>-ROUND(SUMIF('Trial Balance'!S:S,B29,'Trial Balance'!K:K),0)</f>
        <v>0</v>
      </c>
      <c r="E29" s="205"/>
      <c r="F29" s="205"/>
    </row>
    <row r="30" spans="1:8" x14ac:dyDescent="0.2">
      <c r="A30" s="171" t="s">
        <v>2351</v>
      </c>
      <c r="B30" s="171" t="s">
        <v>2352</v>
      </c>
      <c r="C30" s="172">
        <f>C28-C29</f>
        <v>0</v>
      </c>
      <c r="D30" s="172">
        <f>D28-D29</f>
        <v>0</v>
      </c>
      <c r="E30" s="205"/>
      <c r="F30" s="205"/>
      <c r="G30" s="191"/>
      <c r="H30" s="175"/>
    </row>
    <row r="31" spans="1:8" x14ac:dyDescent="0.2">
      <c r="A31" s="188">
        <v>15</v>
      </c>
      <c r="B31" s="188" t="s">
        <v>2160</v>
      </c>
      <c r="C31" s="189">
        <f>ROUND(SUMIF('Trial Balance'!S:S,B31,'Trial Balance'!H:H),0)</f>
        <v>0</v>
      </c>
      <c r="D31" s="189">
        <f>ROUND(SUMIF('Trial Balance'!S:S,B31,'Trial Balance'!K:K),0)</f>
        <v>0</v>
      </c>
      <c r="E31" s="205"/>
      <c r="F31" s="205"/>
    </row>
    <row r="32" spans="1:8" x14ac:dyDescent="0.2">
      <c r="A32" s="188"/>
      <c r="B32" s="188"/>
      <c r="C32" s="188"/>
      <c r="D32" s="188"/>
      <c r="E32" s="205"/>
      <c r="F32" s="205"/>
    </row>
    <row r="33" spans="1:8" x14ac:dyDescent="0.2">
      <c r="A33" s="171" t="s">
        <v>2353</v>
      </c>
      <c r="B33" s="171" t="s">
        <v>2354</v>
      </c>
      <c r="C33" s="172">
        <f>C19+C26+C30+C31</f>
        <v>0</v>
      </c>
      <c r="D33" s="172">
        <f>D19+D26+D30+D31</f>
        <v>0</v>
      </c>
      <c r="E33" s="205"/>
      <c r="F33" s="205"/>
      <c r="G33" s="174"/>
      <c r="H33" s="175"/>
    </row>
    <row r="38" spans="1:8" ht="14.45" customHeight="1" x14ac:dyDescent="0.2">
      <c r="A38" s="207" t="s">
        <v>2155</v>
      </c>
      <c r="B38" s="207">
        <f>C11</f>
        <v>0</v>
      </c>
      <c r="C38" s="208">
        <f>D11</f>
        <v>0</v>
      </c>
      <c r="D38" s="208"/>
      <c r="E38" s="209" t="s">
        <v>2355</v>
      </c>
      <c r="F38" s="210"/>
    </row>
    <row r="39" spans="1:8" x14ac:dyDescent="0.2">
      <c r="A39" s="207"/>
      <c r="B39" s="207"/>
      <c r="C39" s="207"/>
      <c r="D39" s="211" t="s">
        <v>2338</v>
      </c>
      <c r="E39" s="211" t="s">
        <v>2356</v>
      </c>
      <c r="F39" s="211" t="s">
        <v>2357</v>
      </c>
    </row>
    <row r="40" spans="1:8" x14ac:dyDescent="0.2">
      <c r="A40" s="188" t="s">
        <v>2358</v>
      </c>
      <c r="B40" s="189">
        <f>ROUND(SUMIF('Trial Balance'!S:S,A40,'Trial Balance'!H:H),0)</f>
        <v>0</v>
      </c>
      <c r="C40" s="189">
        <f>ROUND(SUMIF('Trial Balance'!S:S,A40,'Trial Balance'!K:K),0)</f>
        <v>0</v>
      </c>
      <c r="D40" s="205"/>
      <c r="E40" s="205"/>
      <c r="F40" s="205"/>
    </row>
    <row r="41" spans="1:8" x14ac:dyDescent="0.2">
      <c r="A41" s="188" t="s">
        <v>2161</v>
      </c>
      <c r="B41" s="189">
        <f>ROUND(SUMIF('Trial Balance'!S:S,A41,'Trial Balance'!H:H),0)</f>
        <v>0</v>
      </c>
      <c r="C41" s="189">
        <f>ROUND(SUMIF('Trial Balance'!S:S,A41,'Trial Balance'!K:K),0)</f>
        <v>0</v>
      </c>
      <c r="D41" s="205"/>
      <c r="E41" s="205"/>
      <c r="F41" s="205"/>
    </row>
    <row r="42" spans="1:8" x14ac:dyDescent="0.2">
      <c r="A42" s="188" t="s">
        <v>2157</v>
      </c>
      <c r="B42" s="189">
        <f>ROUND(SUMIF('Trial Balance'!S:S,A42,'Trial Balance'!H:H),0)</f>
        <v>0</v>
      </c>
      <c r="C42" s="189">
        <f>ROUND(SUMIF('Trial Balance'!S:S,A42,'Trial Balance'!K:K),0)</f>
        <v>0</v>
      </c>
      <c r="D42" s="205"/>
      <c r="E42" s="205"/>
      <c r="F42" s="205"/>
    </row>
    <row r="43" spans="1:8" x14ac:dyDescent="0.2">
      <c r="A43" s="188" t="s">
        <v>2162</v>
      </c>
      <c r="B43" s="189">
        <f>ROUND(SUMIF('Trial Balance'!S:S,A43,'Trial Balance'!H:H),0)</f>
        <v>0</v>
      </c>
      <c r="C43" s="189">
        <f>ROUND(SUMIF('Trial Balance'!S:S,A43,'Trial Balance'!K:K),0)</f>
        <v>0</v>
      </c>
      <c r="D43" s="205"/>
      <c r="E43" s="205"/>
      <c r="F43" s="205"/>
    </row>
    <row r="44" spans="1:8" x14ac:dyDescent="0.2">
      <c r="A44" s="188" t="s">
        <v>2155</v>
      </c>
      <c r="B44" s="189">
        <f>ROUND(SUMIF('Trial Balance'!S:S,A44,'Trial Balance'!H:H),0)</f>
        <v>0</v>
      </c>
      <c r="C44" s="189">
        <f>ROUND(SUMIF('Trial Balance'!S:S,A44,'Trial Balance'!K:K),0)</f>
        <v>0</v>
      </c>
      <c r="D44" s="205"/>
      <c r="E44" s="205"/>
      <c r="F44" s="205"/>
    </row>
    <row r="45" spans="1:8" s="152" customFormat="1" x14ac:dyDescent="0.2">
      <c r="A45" s="171" t="s">
        <v>2359</v>
      </c>
      <c r="B45" s="172">
        <f>SUM(B40:B44)</f>
        <v>0</v>
      </c>
      <c r="C45" s="172">
        <f>SUM(C40:C44)</f>
        <v>0</v>
      </c>
      <c r="D45" s="206"/>
      <c r="E45" s="206"/>
      <c r="F45" s="206"/>
    </row>
    <row r="46" spans="1:8" x14ac:dyDescent="0.2">
      <c r="A46" s="188" t="s">
        <v>2360</v>
      </c>
      <c r="B46" s="189">
        <f>C29</f>
        <v>0</v>
      </c>
      <c r="C46" s="189">
        <f>D29</f>
        <v>0</v>
      </c>
      <c r="D46" s="205"/>
      <c r="E46" s="205"/>
      <c r="F46" s="205"/>
    </row>
    <row r="47" spans="1:8" s="152" customFormat="1" x14ac:dyDescent="0.2">
      <c r="A47" s="171" t="s">
        <v>2352</v>
      </c>
      <c r="B47" s="172">
        <f>B45-B46</f>
        <v>0</v>
      </c>
      <c r="C47" s="172">
        <f>C45-C46</f>
        <v>0</v>
      </c>
      <c r="D47" s="206"/>
      <c r="E47" s="206"/>
      <c r="F47" s="206"/>
    </row>
    <row r="48" spans="1:8" x14ac:dyDescent="0.2">
      <c r="A48" s="153" t="s">
        <v>2008</v>
      </c>
      <c r="B48" s="175">
        <f>B47-C28</f>
        <v>0</v>
      </c>
      <c r="C48" s="175">
        <f>C47-D28</f>
        <v>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EE146F-21E3-4054-AF12-326A1E3EC881}">
  <sheetPr>
    <tabColor theme="6" tint="0.59999389629810485"/>
  </sheetPr>
  <dimension ref="A1:C21"/>
  <sheetViews>
    <sheetView showGridLines="0" workbookViewId="0">
      <selection activeCell="E11" sqref="E11"/>
    </sheetView>
  </sheetViews>
  <sheetFormatPr defaultColWidth="29.5" defaultRowHeight="12" x14ac:dyDescent="0.2"/>
  <cols>
    <col min="1" max="16384" width="29.5" style="186"/>
  </cols>
  <sheetData>
    <row r="1" spans="1:3" x14ac:dyDescent="0.2">
      <c r="A1" s="151" t="str">
        <f>'Trial Balance'!A1</f>
        <v xml:space="preserve">Company:                </v>
      </c>
      <c r="B1" s="152" t="str">
        <f>'Trial Balance'!B1</f>
        <v>X</v>
      </c>
    </row>
    <row r="2" spans="1:3" x14ac:dyDescent="0.2">
      <c r="A2" s="151" t="str">
        <f>'Trial Balance'!A2</f>
        <v xml:space="preserve">Address:                    </v>
      </c>
      <c r="B2" s="152" t="str">
        <f>'Trial Balance'!B2</f>
        <v>X</v>
      </c>
    </row>
    <row r="3" spans="1:3" x14ac:dyDescent="0.2">
      <c r="A3" s="151" t="str">
        <f>'Trial Balance'!A3</f>
        <v xml:space="preserve">VAT tax code: </v>
      </c>
      <c r="B3" s="152" t="str">
        <f>'Trial Balance'!B3</f>
        <v>X</v>
      </c>
    </row>
    <row r="4" spans="1:3" x14ac:dyDescent="0.2">
      <c r="A4" s="151" t="str">
        <f>'Trial Balance'!A4</f>
        <v xml:space="preserve">Registration no:            </v>
      </c>
      <c r="B4" s="152" t="str">
        <f>'Trial Balance'!B4</f>
        <v>X</v>
      </c>
    </row>
    <row r="5" spans="1:3" x14ac:dyDescent="0.2">
      <c r="A5" s="151" t="str">
        <f>'Trial Balance'!A5</f>
        <v xml:space="preserve">Type of Company:        </v>
      </c>
      <c r="B5" s="152" t="str">
        <f>'Trial Balance'!B5</f>
        <v>X</v>
      </c>
    </row>
    <row r="6" spans="1:3" x14ac:dyDescent="0.2">
      <c r="A6" s="151" t="str">
        <f>'Trial Balance'!A6</f>
        <v xml:space="preserve">Main activity:            </v>
      </c>
      <c r="B6" s="152" t="str">
        <f>'Trial Balance'!B6</f>
        <v>X</v>
      </c>
    </row>
    <row r="7" spans="1:3" x14ac:dyDescent="0.2">
      <c r="A7" s="151" t="str">
        <f>'Trial Balance'!A7</f>
        <v>Financial Year</v>
      </c>
      <c r="B7" s="154">
        <f>'Trial Balance'!B7</f>
        <v>2022</v>
      </c>
    </row>
    <row r="9" spans="1:3" x14ac:dyDescent="0.2">
      <c r="A9" s="152" t="s">
        <v>2361</v>
      </c>
    </row>
    <row r="11" spans="1:3" x14ac:dyDescent="0.2">
      <c r="A11" s="171"/>
      <c r="B11" s="207">
        <f>'Trial Balance'!J6</f>
        <v>2021</v>
      </c>
      <c r="C11" s="207">
        <f>'Trial Balance'!K6</f>
        <v>2022</v>
      </c>
    </row>
    <row r="12" spans="1:3" x14ac:dyDescent="0.2">
      <c r="A12" s="188" t="s">
        <v>2169</v>
      </c>
      <c r="B12" s="189">
        <f>ROUND(SUMIF('Trial Balance'!S:S,A12,'Trial Balance'!H:H),0)</f>
        <v>0</v>
      </c>
      <c r="C12" s="189">
        <f>ROUND(SUMIF('Trial Balance'!S:S,A12,'Trial Balance'!K:K),0)</f>
        <v>0</v>
      </c>
    </row>
    <row r="13" spans="1:3" x14ac:dyDescent="0.2">
      <c r="A13" s="188" t="s">
        <v>2170</v>
      </c>
      <c r="B13" s="189">
        <f>ROUND(SUMIF('Trial Balance'!S:S,A13,'Trial Balance'!H:H),0)</f>
        <v>0</v>
      </c>
      <c r="C13" s="189">
        <f>ROUND(SUMIF('Trial Balance'!S:S,A13,'Trial Balance'!K:K),0)</f>
        <v>0</v>
      </c>
    </row>
    <row r="14" spans="1:3" x14ac:dyDescent="0.2">
      <c r="A14" s="188" t="s">
        <v>2172</v>
      </c>
      <c r="B14" s="189">
        <f>ROUND(SUMIF('Trial Balance'!S:S,A14,'Trial Balance'!H:H),0)</f>
        <v>0</v>
      </c>
      <c r="C14" s="189">
        <f>ROUND(SUMIF('Trial Balance'!S:S,A14,'Trial Balance'!K:K),0)</f>
        <v>0</v>
      </c>
    </row>
    <row r="15" spans="1:3" x14ac:dyDescent="0.2">
      <c r="A15" s="188" t="s">
        <v>2362</v>
      </c>
      <c r="B15" s="189">
        <f>ROUND(SUMIF('Trial Balance'!S:S,A15,'Trial Balance'!H:H),0)</f>
        <v>0</v>
      </c>
      <c r="C15" s="189">
        <f>ROUND(SUMIF('Trial Balance'!S:S,A15,'Trial Balance'!K:K),0)</f>
        <v>0</v>
      </c>
    </row>
    <row r="16" spans="1:3" x14ac:dyDescent="0.2">
      <c r="A16" s="188" t="s">
        <v>2168</v>
      </c>
      <c r="B16" s="189">
        <f>ROUND(SUMIF('Trial Balance'!S:S,A16,'Trial Balance'!H:H),0)</f>
        <v>0</v>
      </c>
      <c r="C16" s="189">
        <f>ROUND(SUMIF('Trial Balance'!S:S,A16,'Trial Balance'!K:K),0)</f>
        <v>0</v>
      </c>
    </row>
    <row r="17" spans="1:3" x14ac:dyDescent="0.2">
      <c r="A17" s="188" t="s">
        <v>2171</v>
      </c>
      <c r="B17" s="189">
        <f>ROUND(SUMIF('Trial Balance'!S:S,A17,'Trial Balance'!H:H),0)</f>
        <v>0</v>
      </c>
      <c r="C17" s="189">
        <f>ROUND(SUMIF('Trial Balance'!S:S,A17,'Trial Balance'!K:K),0)</f>
        <v>0</v>
      </c>
    </row>
    <row r="18" spans="1:3" x14ac:dyDescent="0.2">
      <c r="A18" s="188" t="s">
        <v>2173</v>
      </c>
      <c r="B18" s="189">
        <f>ROUND(SUMIF('Trial Balance'!S:S,A18,'Trial Balance'!H:H),0)</f>
        <v>0</v>
      </c>
      <c r="C18" s="189">
        <f>ROUND(SUMIF('Trial Balance'!S:S,A18,'Trial Balance'!K:K),0)</f>
        <v>0</v>
      </c>
    </row>
    <row r="19" spans="1:3" x14ac:dyDescent="0.2">
      <c r="A19" s="171" t="s">
        <v>1227</v>
      </c>
      <c r="B19" s="172">
        <f>SUM(B12:B18)</f>
        <v>0</v>
      </c>
      <c r="C19" s="172">
        <f>SUM(C12:C18)</f>
        <v>0</v>
      </c>
    </row>
    <row r="20" spans="1:3" x14ac:dyDescent="0.2">
      <c r="A20" s="152" t="s">
        <v>2363</v>
      </c>
      <c r="B20" s="212">
        <f>'1. F10'!D23</f>
        <v>0</v>
      </c>
      <c r="C20" s="212">
        <f>'1. F10'!E23</f>
        <v>0</v>
      </c>
    </row>
    <row r="21" spans="1:3" x14ac:dyDescent="0.2">
      <c r="A21" s="153" t="s">
        <v>2008</v>
      </c>
      <c r="B21" s="182">
        <f>B19-B20</f>
        <v>0</v>
      </c>
      <c r="C21" s="182">
        <f>C19-C20</f>
        <v>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0F36C2-E84C-467F-A3FB-A06322B1C007}">
  <sheetPr>
    <tabColor theme="6" tint="0.59999389629810485"/>
  </sheetPr>
  <dimension ref="A1:G43"/>
  <sheetViews>
    <sheetView showGridLines="0" workbookViewId="0">
      <selection activeCell="B3" sqref="B3"/>
    </sheetView>
  </sheetViews>
  <sheetFormatPr defaultColWidth="30.5" defaultRowHeight="12" x14ac:dyDescent="0.2"/>
  <cols>
    <col min="1" max="1" width="43" style="186" bestFit="1" customWidth="1"/>
    <col min="2" max="2" width="47" style="186" bestFit="1" customWidth="1"/>
    <col min="3" max="4" width="15.33203125" style="186" bestFit="1" customWidth="1"/>
    <col min="5" max="5" width="16.5" style="186" bestFit="1" customWidth="1"/>
    <col min="6" max="6" width="13.1640625" style="186" bestFit="1" customWidth="1"/>
    <col min="7" max="7" width="17.83203125" style="186" bestFit="1" customWidth="1"/>
    <col min="8" max="16384" width="30.5" style="186"/>
  </cols>
  <sheetData>
    <row r="1" spans="1:7" x14ac:dyDescent="0.2">
      <c r="A1" s="151" t="str">
        <f>'Trial Balance'!A1</f>
        <v xml:space="preserve">Company:                </v>
      </c>
      <c r="B1" s="152" t="str">
        <f>'Trial Balance'!B1</f>
        <v>X</v>
      </c>
    </row>
    <row r="2" spans="1:7" x14ac:dyDescent="0.2">
      <c r="A2" s="151" t="str">
        <f>'Trial Balance'!A2</f>
        <v xml:space="preserve">Address:                    </v>
      </c>
      <c r="B2" s="152" t="str">
        <f>'Trial Balance'!B2</f>
        <v>X</v>
      </c>
    </row>
    <row r="3" spans="1:7" x14ac:dyDescent="0.2">
      <c r="A3" s="151" t="str">
        <f>'Trial Balance'!A3</f>
        <v xml:space="preserve">VAT tax code: </v>
      </c>
      <c r="B3" s="152" t="str">
        <f>'Trial Balance'!B3</f>
        <v>X</v>
      </c>
    </row>
    <row r="4" spans="1:7" x14ac:dyDescent="0.2">
      <c r="A4" s="151" t="str">
        <f>'Trial Balance'!A4</f>
        <v xml:space="preserve">Registration no:            </v>
      </c>
      <c r="B4" s="152" t="str">
        <f>'Trial Balance'!B4</f>
        <v>X</v>
      </c>
    </row>
    <row r="5" spans="1:7" x14ac:dyDescent="0.2">
      <c r="A5" s="151" t="str">
        <f>'Trial Balance'!A5</f>
        <v xml:space="preserve">Type of Company:        </v>
      </c>
      <c r="B5" s="152" t="str">
        <f>'Trial Balance'!B5</f>
        <v>X</v>
      </c>
    </row>
    <row r="6" spans="1:7" x14ac:dyDescent="0.2">
      <c r="A6" s="151" t="str">
        <f>'Trial Balance'!A6</f>
        <v xml:space="preserve">Main activity:            </v>
      </c>
      <c r="B6" s="152" t="str">
        <f>'Trial Balance'!B6</f>
        <v>X</v>
      </c>
    </row>
    <row r="7" spans="1:7" x14ac:dyDescent="0.2">
      <c r="A7" s="151" t="str">
        <f>'Trial Balance'!A7</f>
        <v>Financial Year</v>
      </c>
      <c r="B7" s="154">
        <f>'Trial Balance'!B7</f>
        <v>2022</v>
      </c>
    </row>
    <row r="9" spans="1:7" x14ac:dyDescent="0.2">
      <c r="A9" s="152" t="s">
        <v>2374</v>
      </c>
    </row>
    <row r="11" spans="1:7" x14ac:dyDescent="0.2">
      <c r="A11" s="167"/>
      <c r="B11" s="167" t="s">
        <v>2364</v>
      </c>
      <c r="C11" s="167" t="s">
        <v>2365</v>
      </c>
      <c r="D11" s="167" t="s">
        <v>2365</v>
      </c>
      <c r="E11" s="207" t="s">
        <v>2366</v>
      </c>
      <c r="F11" s="207"/>
      <c r="G11" s="207"/>
    </row>
    <row r="12" spans="1:7" x14ac:dyDescent="0.2">
      <c r="A12" s="167"/>
      <c r="B12" s="167"/>
      <c r="C12" s="213">
        <f>'Trial Balance'!J6</f>
        <v>2021</v>
      </c>
      <c r="D12" s="201">
        <f>'Trial Balance'!K6</f>
        <v>2022</v>
      </c>
      <c r="E12" s="207" t="s">
        <v>2338</v>
      </c>
      <c r="F12" s="207" t="s">
        <v>2356</v>
      </c>
      <c r="G12" s="207" t="s">
        <v>2357</v>
      </c>
    </row>
    <row r="13" spans="1:7" x14ac:dyDescent="0.2">
      <c r="A13" s="167"/>
      <c r="B13" s="167"/>
      <c r="C13" s="214"/>
      <c r="D13" s="168"/>
      <c r="E13" s="207"/>
      <c r="F13" s="207"/>
      <c r="G13" s="207"/>
    </row>
    <row r="14" spans="1:7" x14ac:dyDescent="0.2">
      <c r="A14" s="188">
        <v>1</v>
      </c>
      <c r="B14" s="188" t="s">
        <v>2105</v>
      </c>
      <c r="C14" s="189">
        <f>-ROUND(SUMIF('Trial Balance'!S:S,B14,'Trial Balance'!H:H),0)</f>
        <v>0</v>
      </c>
      <c r="D14" s="189">
        <f>-ROUND(SUMIF('Trial Balance'!S:S,B14,'Trial Balance'!K:K),0)</f>
        <v>0</v>
      </c>
      <c r="E14" s="205"/>
      <c r="F14" s="205"/>
      <c r="G14" s="205"/>
    </row>
    <row r="15" spans="1:7" x14ac:dyDescent="0.2">
      <c r="A15" s="188"/>
      <c r="B15" s="188" t="s">
        <v>2367</v>
      </c>
      <c r="C15" s="189"/>
      <c r="D15" s="189"/>
      <c r="E15" s="205"/>
      <c r="F15" s="205"/>
      <c r="G15" s="205"/>
    </row>
    <row r="16" spans="1:7" x14ac:dyDescent="0.2">
      <c r="A16" s="188">
        <v>2</v>
      </c>
      <c r="B16" s="188" t="s">
        <v>2368</v>
      </c>
      <c r="C16" s="189">
        <f>-ROUND(SUMIF('Trial Balance'!S:S,B16,'Trial Balance'!H:H),0)</f>
        <v>0</v>
      </c>
      <c r="D16" s="189">
        <f>-ROUND(SUMIF('Trial Balance'!S:S,B16,'Trial Balance'!K:K),0)</f>
        <v>0</v>
      </c>
      <c r="E16" s="205"/>
      <c r="F16" s="205"/>
      <c r="G16" s="205"/>
    </row>
    <row r="17" spans="1:7" x14ac:dyDescent="0.2">
      <c r="A17" s="188">
        <v>3</v>
      </c>
      <c r="B17" s="188" t="s">
        <v>2153</v>
      </c>
      <c r="C17" s="189">
        <f>-ROUND(SUMIF('Trial Balance'!S:S,B17,'Trial Balance'!H:H),0)</f>
        <v>0</v>
      </c>
      <c r="D17" s="189">
        <f>-ROUND(SUMIF('Trial Balance'!S:S,B17,'Trial Balance'!K:K),0)</f>
        <v>0</v>
      </c>
      <c r="E17" s="205"/>
      <c r="F17" s="205"/>
      <c r="G17" s="205"/>
    </row>
    <row r="18" spans="1:7" x14ac:dyDescent="0.2">
      <c r="A18" s="188">
        <v>4</v>
      </c>
      <c r="B18" s="188" t="s">
        <v>2369</v>
      </c>
      <c r="C18" s="189">
        <f>-ROUND(SUMIF('Trial Balance'!S:S,B18,'Trial Balance'!H:H),0)</f>
        <v>0</v>
      </c>
      <c r="D18" s="189">
        <f>-ROUND(SUMIF('Trial Balance'!S:S,B18,'Trial Balance'!K:K),0)</f>
        <v>0</v>
      </c>
      <c r="E18" s="205"/>
      <c r="F18" s="205"/>
      <c r="G18" s="205"/>
    </row>
    <row r="19" spans="1:7" x14ac:dyDescent="0.2">
      <c r="A19" s="188">
        <v>5</v>
      </c>
      <c r="B19" s="188" t="s">
        <v>2148</v>
      </c>
      <c r="C19" s="189">
        <f>-ROUND(SUMIF('Trial Balance'!S:S,B19,'Trial Balance'!H:H),0)</f>
        <v>0</v>
      </c>
      <c r="D19" s="189">
        <f>-ROUND(SUMIF('Trial Balance'!S:S,B19,'Trial Balance'!K:K),0)</f>
        <v>0</v>
      </c>
      <c r="E19" s="205"/>
      <c r="F19" s="205"/>
      <c r="G19" s="205"/>
    </row>
    <row r="20" spans="1:7" s="152" customFormat="1" x14ac:dyDescent="0.2">
      <c r="A20" s="171" t="s">
        <v>2370</v>
      </c>
      <c r="B20" s="171" t="s">
        <v>2371</v>
      </c>
      <c r="C20" s="172">
        <f>SUM(C17:C19)</f>
        <v>0</v>
      </c>
      <c r="D20" s="172">
        <f>SUM(D17:D19)</f>
        <v>0</v>
      </c>
      <c r="E20" s="206"/>
      <c r="F20" s="206"/>
      <c r="G20" s="206"/>
    </row>
    <row r="21" spans="1:7" x14ac:dyDescent="0.2">
      <c r="A21" s="188"/>
      <c r="B21" s="188"/>
      <c r="C21" s="189"/>
      <c r="D21" s="189"/>
      <c r="E21" s="205"/>
      <c r="F21" s="205"/>
      <c r="G21" s="205"/>
    </row>
    <row r="22" spans="1:7" x14ac:dyDescent="0.2">
      <c r="A22" s="188">
        <v>7</v>
      </c>
      <c r="B22" s="188" t="s">
        <v>2149</v>
      </c>
      <c r="C22" s="189">
        <f>-ROUND(SUMIF('Trial Balance'!S:S,B22,'Trial Balance'!H:H),0)</f>
        <v>0</v>
      </c>
      <c r="D22" s="189">
        <f>-ROUND(SUMIF('Trial Balance'!S:S,B22,'Trial Balance'!K:K),0)</f>
        <v>0</v>
      </c>
      <c r="E22" s="205"/>
      <c r="F22" s="205"/>
      <c r="G22" s="205"/>
    </row>
    <row r="23" spans="1:7" x14ac:dyDescent="0.2">
      <c r="A23" s="188">
        <v>8</v>
      </c>
      <c r="B23" s="188" t="s">
        <v>2106</v>
      </c>
      <c r="C23" s="189">
        <f>-ROUND(SUMIF('Trial Balance'!S:S,B23,'Trial Balance'!H:H),0)</f>
        <v>0</v>
      </c>
      <c r="D23" s="189">
        <f>-ROUND(SUMIF('Trial Balance'!S:S,B23,'Trial Balance'!K:K),0)</f>
        <v>0</v>
      </c>
      <c r="E23" s="205"/>
      <c r="F23" s="205"/>
      <c r="G23" s="205"/>
    </row>
    <row r="24" spans="1:7" x14ac:dyDescent="0.2">
      <c r="A24" s="188">
        <v>9</v>
      </c>
      <c r="B24" s="188" t="s">
        <v>2372</v>
      </c>
      <c r="C24" s="189">
        <f>-ROUND(SUMIF('Trial Balance'!S:S,B24,'Trial Balance'!H:H),0)</f>
        <v>0</v>
      </c>
      <c r="D24" s="189">
        <f>-ROUND(SUMIF('Trial Balance'!S:S,B24,'Trial Balance'!K:K),0)</f>
        <v>0</v>
      </c>
      <c r="E24" s="205"/>
      <c r="F24" s="205"/>
      <c r="G24" s="205"/>
    </row>
    <row r="25" spans="1:7" x14ac:dyDescent="0.2">
      <c r="A25" s="188">
        <v>10</v>
      </c>
      <c r="B25" s="188" t="s">
        <v>2373</v>
      </c>
      <c r="C25" s="189">
        <f>-ROUND(SUMIF('Trial Balance'!S:S,B25,'Trial Balance'!H:H),0)</f>
        <v>0</v>
      </c>
      <c r="D25" s="189">
        <f>-ROUND(SUMIF('Trial Balance'!S:S,B25,'Trial Balance'!K:K),0)</f>
        <v>0</v>
      </c>
      <c r="E25" s="205"/>
      <c r="F25" s="205"/>
      <c r="G25" s="205"/>
    </row>
    <row r="26" spans="1:7" x14ac:dyDescent="0.2">
      <c r="A26" s="188">
        <v>11</v>
      </c>
      <c r="B26" s="188" t="s">
        <v>2107</v>
      </c>
      <c r="C26" s="189">
        <f>-ROUND(SUMIF('Trial Balance'!T:T,B26,'Trial Balance'!H:H),0)</f>
        <v>0</v>
      </c>
      <c r="D26" s="189">
        <f>-ROUND(SUMIF('Trial Balance'!T:T,B26,'Trial Balance'!K:K),0)</f>
        <v>0</v>
      </c>
      <c r="E26" s="205"/>
      <c r="F26" s="205"/>
      <c r="G26" s="205"/>
    </row>
    <row r="27" spans="1:7" x14ac:dyDescent="0.2">
      <c r="A27" s="188"/>
      <c r="B27" s="188"/>
      <c r="C27" s="189"/>
      <c r="D27" s="189"/>
      <c r="E27" s="205"/>
      <c r="F27" s="205"/>
      <c r="G27" s="205"/>
    </row>
    <row r="28" spans="1:7" s="152" customFormat="1" x14ac:dyDescent="0.2">
      <c r="A28" s="171">
        <v>12</v>
      </c>
      <c r="B28" s="171" t="s">
        <v>1227</v>
      </c>
      <c r="C28" s="172">
        <f>C14+C16+C20+SUM(C22:C26)</f>
        <v>0</v>
      </c>
      <c r="D28" s="172">
        <f>D14+D16+D20+SUM(D22:D26)</f>
        <v>0</v>
      </c>
      <c r="E28" s="171"/>
      <c r="F28" s="171"/>
      <c r="G28" s="171"/>
    </row>
    <row r="29" spans="1:7" x14ac:dyDescent="0.2">
      <c r="B29" s="152" t="s">
        <v>2333</v>
      </c>
      <c r="C29" s="174">
        <f>'1. F10'!D28+'1. F10'!D31</f>
        <v>0</v>
      </c>
      <c r="D29" s="174">
        <f>'1. F10'!E28+'1. F10'!E31</f>
        <v>0</v>
      </c>
    </row>
    <row r="30" spans="1:7" x14ac:dyDescent="0.2">
      <c r="B30" s="153" t="s">
        <v>2008</v>
      </c>
      <c r="C30" s="175">
        <f>C28-C29</f>
        <v>0</v>
      </c>
      <c r="D30" s="175">
        <f>D28-D29</f>
        <v>0</v>
      </c>
    </row>
    <row r="33" spans="1:6" ht="13.9" customHeight="1" x14ac:dyDescent="0.2">
      <c r="A33" s="207" t="s">
        <v>2364</v>
      </c>
      <c r="B33" s="207" t="s">
        <v>2365</v>
      </c>
      <c r="C33" s="207" t="s">
        <v>2365</v>
      </c>
      <c r="D33" s="207" t="s">
        <v>2366</v>
      </c>
      <c r="E33" s="207"/>
      <c r="F33" s="207"/>
    </row>
    <row r="34" spans="1:6" x14ac:dyDescent="0.2">
      <c r="A34" s="207"/>
      <c r="B34" s="207">
        <f>C12</f>
        <v>2021</v>
      </c>
      <c r="C34" s="207">
        <f>D12</f>
        <v>2022</v>
      </c>
      <c r="D34" s="207" t="s">
        <v>2338</v>
      </c>
      <c r="E34" s="207" t="s">
        <v>2356</v>
      </c>
      <c r="F34" s="207" t="s">
        <v>2357</v>
      </c>
    </row>
    <row r="35" spans="1:6" x14ac:dyDescent="0.2">
      <c r="A35" s="207"/>
      <c r="B35" s="207"/>
      <c r="C35" s="207"/>
      <c r="D35" s="207"/>
      <c r="E35" s="207"/>
      <c r="F35" s="207"/>
    </row>
    <row r="36" spans="1:6" x14ac:dyDescent="0.2">
      <c r="A36" s="188" t="s">
        <v>2154</v>
      </c>
      <c r="B36" s="189">
        <f>-ROUND(SUMIF('Trial Balance'!S:S,A36,'Trial Balance'!H:H),0)</f>
        <v>0</v>
      </c>
      <c r="C36" s="189">
        <f>-ROUND(SUMIF('Trial Balance'!S:S,A36,'Trial Balance'!K:K),0)</f>
        <v>0</v>
      </c>
      <c r="D36" s="205"/>
      <c r="E36" s="205"/>
      <c r="F36" s="205"/>
    </row>
    <row r="37" spans="1:6" x14ac:dyDescent="0.2">
      <c r="A37" s="188" t="s">
        <v>2159</v>
      </c>
      <c r="B37" s="189">
        <f>-ROUND(SUMIF('Trial Balance'!S:S,A37,'Trial Balance'!H:H),0)</f>
        <v>0</v>
      </c>
      <c r="C37" s="189">
        <f>-ROUND(SUMIF('Trial Balance'!S:S,A37,'Trial Balance'!K:K),0)</f>
        <v>0</v>
      </c>
      <c r="D37" s="205"/>
      <c r="E37" s="205"/>
      <c r="F37" s="205"/>
    </row>
    <row r="38" spans="1:6" x14ac:dyDescent="0.2">
      <c r="A38" s="188" t="s">
        <v>2167</v>
      </c>
      <c r="B38" s="189">
        <f>-ROUND(SUMIF('Trial Balance'!S:S,A38,'Trial Balance'!H:H),0)</f>
        <v>0</v>
      </c>
      <c r="C38" s="189">
        <f>-ROUND(SUMIF('Trial Balance'!S:S,A38,'Trial Balance'!K:K),0)</f>
        <v>0</v>
      </c>
      <c r="D38" s="205"/>
      <c r="E38" s="205"/>
      <c r="F38" s="205"/>
    </row>
    <row r="39" spans="1:6" x14ac:dyDescent="0.2">
      <c r="A39" s="188" t="s">
        <v>2162</v>
      </c>
      <c r="B39" s="189">
        <f>-ROUND(SUMIF('Trial Balance'!S:S,A39,'Trial Balance'!H:H),0)</f>
        <v>0</v>
      </c>
      <c r="C39" s="189">
        <f>-ROUND(SUMIF('Trial Balance'!S:S,A39,'Trial Balance'!K:K),0)</f>
        <v>0</v>
      </c>
      <c r="D39" s="205"/>
      <c r="E39" s="205"/>
      <c r="F39" s="205"/>
    </row>
    <row r="40" spans="1:6" x14ac:dyDescent="0.2">
      <c r="A40" s="188" t="s">
        <v>2156</v>
      </c>
      <c r="B40" s="189">
        <f>-ROUND(SUMIF('Trial Balance'!S:S,A40,'Trial Balance'!H:H),0)</f>
        <v>0</v>
      </c>
      <c r="C40" s="189">
        <f>-ROUND(SUMIF('Trial Balance'!S:S,A40,'Trial Balance'!K:K),0)</f>
        <v>0</v>
      </c>
      <c r="D40" s="205"/>
      <c r="E40" s="205"/>
      <c r="F40" s="205"/>
    </row>
    <row r="41" spans="1:6" x14ac:dyDescent="0.2">
      <c r="A41" s="188" t="s">
        <v>2107</v>
      </c>
      <c r="B41" s="189">
        <f>-ROUND(SUMIF('Trial Balance'!S:S,A41,'Trial Balance'!H:H),0)</f>
        <v>0</v>
      </c>
      <c r="C41" s="189">
        <f>-ROUND(SUMIF('Trial Balance'!S:S,A41,'Trial Balance'!K:K),0)</f>
        <v>0</v>
      </c>
      <c r="D41" s="205"/>
      <c r="E41" s="205"/>
      <c r="F41" s="205"/>
    </row>
    <row r="42" spans="1:6" x14ac:dyDescent="0.2">
      <c r="A42" s="152" t="s">
        <v>1227</v>
      </c>
      <c r="B42" s="174">
        <f>SUM(B36:B41)</f>
        <v>0</v>
      </c>
      <c r="C42" s="174">
        <f>SUM(C36:C41)</f>
        <v>0</v>
      </c>
    </row>
    <row r="43" spans="1:6" x14ac:dyDescent="0.2">
      <c r="A43" s="153" t="s">
        <v>2008</v>
      </c>
      <c r="B43" s="175">
        <f>B42-C26</f>
        <v>0</v>
      </c>
      <c r="C43" s="175">
        <f>C42-D26</f>
        <v>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5CE67A-B4EC-406A-B039-C6EF9728F94D}">
  <sheetPr>
    <tabColor theme="6" tint="0.59999389629810485"/>
  </sheetPr>
  <dimension ref="A1:G25"/>
  <sheetViews>
    <sheetView showGridLines="0" workbookViewId="0">
      <selection activeCell="A11" sqref="A11"/>
    </sheetView>
  </sheetViews>
  <sheetFormatPr defaultColWidth="9.1640625" defaultRowHeight="12" x14ac:dyDescent="0.2"/>
  <cols>
    <col min="1" max="1" width="72.5" style="186" customWidth="1"/>
    <col min="2" max="2" width="17.1640625" style="186" customWidth="1"/>
    <col min="3" max="3" width="13.1640625" style="186" bestFit="1" customWidth="1"/>
    <col min="4" max="4" width="11.6640625" style="186" bestFit="1" customWidth="1"/>
    <col min="5" max="5" width="9.1640625" style="186"/>
    <col min="6" max="6" width="12.1640625" style="186" bestFit="1" customWidth="1"/>
    <col min="7" max="16384" width="9.1640625" style="186"/>
  </cols>
  <sheetData>
    <row r="1" spans="1:7" x14ac:dyDescent="0.2">
      <c r="A1" s="151" t="str">
        <f>'Trial Balance'!A1</f>
        <v xml:space="preserve">Company:                </v>
      </c>
      <c r="B1" s="152" t="str">
        <f>'Trial Balance'!B1</f>
        <v>X</v>
      </c>
    </row>
    <row r="2" spans="1:7" x14ac:dyDescent="0.2">
      <c r="A2" s="151" t="str">
        <f>'Trial Balance'!A2</f>
        <v xml:space="preserve">Address:                    </v>
      </c>
      <c r="B2" s="152" t="str">
        <f>'Trial Balance'!B2</f>
        <v>X</v>
      </c>
    </row>
    <row r="3" spans="1:7" x14ac:dyDescent="0.2">
      <c r="A3" s="151" t="str">
        <f>'Trial Balance'!A3</f>
        <v xml:space="preserve">VAT tax code: </v>
      </c>
      <c r="B3" s="152" t="str">
        <f>'Trial Balance'!B3</f>
        <v>X</v>
      </c>
    </row>
    <row r="4" spans="1:7" x14ac:dyDescent="0.2">
      <c r="A4" s="151" t="str">
        <f>'Trial Balance'!A4</f>
        <v xml:space="preserve">Registration no:            </v>
      </c>
      <c r="B4" s="152" t="str">
        <f>'Trial Balance'!B4</f>
        <v>X</v>
      </c>
    </row>
    <row r="5" spans="1:7" x14ac:dyDescent="0.2">
      <c r="A5" s="151" t="str">
        <f>'Trial Balance'!A5</f>
        <v xml:space="preserve">Type of Company:        </v>
      </c>
      <c r="B5" s="152" t="str">
        <f>'Trial Balance'!B5</f>
        <v>X</v>
      </c>
    </row>
    <row r="6" spans="1:7" x14ac:dyDescent="0.2">
      <c r="A6" s="151" t="str">
        <f>'Trial Balance'!A6</f>
        <v xml:space="preserve">Main activity:            </v>
      </c>
      <c r="B6" s="152" t="str">
        <f>'Trial Balance'!B6</f>
        <v>X</v>
      </c>
    </row>
    <row r="7" spans="1:7" x14ac:dyDescent="0.2">
      <c r="A7" s="151" t="str">
        <f>'Trial Balance'!A7</f>
        <v>Financial Year</v>
      </c>
      <c r="B7" s="154">
        <f>'Trial Balance'!B7</f>
        <v>2022</v>
      </c>
    </row>
    <row r="9" spans="1:7" x14ac:dyDescent="0.2">
      <c r="A9" s="152" t="s">
        <v>2375</v>
      </c>
    </row>
    <row r="11" spans="1:7" ht="24" x14ac:dyDescent="0.2">
      <c r="A11" s="227"/>
      <c r="B11" s="228"/>
      <c r="C11" s="229" t="s">
        <v>2059</v>
      </c>
      <c r="D11" s="230"/>
      <c r="E11" s="230"/>
      <c r="F11" s="230"/>
      <c r="G11" s="231" t="s">
        <v>2378</v>
      </c>
    </row>
    <row r="12" spans="1:7" x14ac:dyDescent="0.2">
      <c r="A12" s="232" t="s">
        <v>2376</v>
      </c>
      <c r="B12" s="233" t="s">
        <v>2377</v>
      </c>
      <c r="C12" s="229" t="s">
        <v>2379</v>
      </c>
      <c r="D12" s="230"/>
      <c r="E12" s="230" t="s">
        <v>2380</v>
      </c>
      <c r="F12" s="230"/>
      <c r="G12" s="234"/>
    </row>
    <row r="13" spans="1:7" x14ac:dyDescent="0.2">
      <c r="A13" s="235"/>
      <c r="B13" s="236"/>
      <c r="C13" s="237" t="s">
        <v>1545</v>
      </c>
      <c r="D13" s="238" t="s">
        <v>2381</v>
      </c>
      <c r="E13" s="238" t="s">
        <v>1545</v>
      </c>
      <c r="F13" s="238" t="s">
        <v>2381</v>
      </c>
      <c r="G13" s="239"/>
    </row>
    <row r="14" spans="1:7" x14ac:dyDescent="0.2">
      <c r="A14" s="171">
        <v>0</v>
      </c>
      <c r="B14" s="171">
        <v>1</v>
      </c>
      <c r="C14" s="171">
        <v>2</v>
      </c>
      <c r="D14" s="171"/>
      <c r="E14" s="171">
        <v>3</v>
      </c>
      <c r="F14" s="171"/>
      <c r="G14" s="171" t="s">
        <v>2382</v>
      </c>
    </row>
    <row r="15" spans="1:7" x14ac:dyDescent="0.2">
      <c r="A15" s="188" t="s">
        <v>2099</v>
      </c>
      <c r="B15" s="189">
        <f>-ROUND(SUMIF('Trial Balance'!S:S,A15,'Trial Balance'!H:H),0)</f>
        <v>0</v>
      </c>
      <c r="C15" s="189">
        <f>ROUND(SUMIF('Trial Balance'!S:S,A15,'Trial Balance'!J:J),0)</f>
        <v>0</v>
      </c>
      <c r="D15" s="189"/>
      <c r="E15" s="189">
        <f>ROUND(SUMIF('Trial Balance'!S:S,A15,'Trial Balance'!I:I),0)</f>
        <v>0</v>
      </c>
      <c r="F15" s="189"/>
      <c r="G15" s="189">
        <f>B15+C15-E15</f>
        <v>0</v>
      </c>
    </row>
    <row r="16" spans="1:7" x14ac:dyDescent="0.2">
      <c r="A16" s="188" t="s">
        <v>2100</v>
      </c>
      <c r="B16" s="189">
        <f>-ROUND(SUMIF('Trial Balance'!S:S,A16,'Trial Balance'!H:H),0)</f>
        <v>0</v>
      </c>
      <c r="C16" s="189">
        <f>ROUND(SUMIF('Trial Balance'!S:S,A16,'Trial Balance'!J:J),0)</f>
        <v>0</v>
      </c>
      <c r="D16" s="189"/>
      <c r="E16" s="189">
        <f>ROUND(SUMIF('Trial Balance'!S:S,A16,'Trial Balance'!I:I),0)</f>
        <v>0</v>
      </c>
      <c r="F16" s="189"/>
      <c r="G16" s="189">
        <f t="shared" ref="G16:G22" si="0">B16+C16-E16</f>
        <v>0</v>
      </c>
    </row>
    <row r="17" spans="1:7" x14ac:dyDescent="0.2">
      <c r="A17" s="188" t="s">
        <v>2101</v>
      </c>
      <c r="B17" s="189">
        <f>-ROUND(SUMIF('Trial Balance'!S:S,A17,'Trial Balance'!H:H),0)</f>
        <v>0</v>
      </c>
      <c r="C17" s="189">
        <f>ROUND(SUMIF('Trial Balance'!S:S,A17,'Trial Balance'!J:J),0)</f>
        <v>0</v>
      </c>
      <c r="D17" s="189"/>
      <c r="E17" s="189">
        <f>ROUND(SUMIF('Trial Balance'!S:S,A17,'Trial Balance'!I:I),0)</f>
        <v>0</v>
      </c>
      <c r="F17" s="189"/>
      <c r="G17" s="189">
        <f t="shared" si="0"/>
        <v>0</v>
      </c>
    </row>
    <row r="18" spans="1:7" x14ac:dyDescent="0.2">
      <c r="A18" s="188" t="s">
        <v>2102</v>
      </c>
      <c r="B18" s="189">
        <f>-ROUND(SUMIF('Trial Balance'!S:S,A18,'Trial Balance'!H:H),0)</f>
        <v>0</v>
      </c>
      <c r="C18" s="189">
        <f>ROUND(SUMIF('Trial Balance'!S:S,A18,'Trial Balance'!J:J),0)</f>
        <v>0</v>
      </c>
      <c r="D18" s="189"/>
      <c r="E18" s="189">
        <f>ROUND(SUMIF('Trial Balance'!S:S,A18,'Trial Balance'!I:I),0)</f>
        <v>0</v>
      </c>
      <c r="F18" s="189"/>
      <c r="G18" s="189">
        <f t="shared" si="0"/>
        <v>0</v>
      </c>
    </row>
    <row r="19" spans="1:7" x14ac:dyDescent="0.2">
      <c r="A19" s="188" t="s">
        <v>2097</v>
      </c>
      <c r="B19" s="189">
        <f>-ROUND(SUMIF('Trial Balance'!S:S,A19,'Trial Balance'!H:H),0)</f>
        <v>0</v>
      </c>
      <c r="C19" s="189">
        <f>ROUND(SUMIF('Trial Balance'!S:S,A19,'Trial Balance'!J:J),0)</f>
        <v>0</v>
      </c>
      <c r="D19" s="189"/>
      <c r="E19" s="189">
        <f>ROUND(SUMIF('Trial Balance'!S:S,A19,'Trial Balance'!I:I),0)</f>
        <v>0</v>
      </c>
      <c r="F19" s="189"/>
      <c r="G19" s="189">
        <f t="shared" si="0"/>
        <v>0</v>
      </c>
    </row>
    <row r="20" spans="1:7" x14ac:dyDescent="0.2">
      <c r="A20" s="188" t="s">
        <v>2098</v>
      </c>
      <c r="B20" s="189">
        <f>-ROUND(SUMIF('Trial Balance'!S:S,A20,'Trial Balance'!H:H),0)</f>
        <v>0</v>
      </c>
      <c r="C20" s="189">
        <f>ROUND(SUMIF('Trial Balance'!S:S,A20,'Trial Balance'!J:J),0)</f>
        <v>0</v>
      </c>
      <c r="D20" s="189"/>
      <c r="E20" s="189">
        <f>ROUND(SUMIF('Trial Balance'!S:S,A20,'Trial Balance'!I:I),0)</f>
        <v>0</v>
      </c>
      <c r="F20" s="189"/>
      <c r="G20" s="189">
        <f t="shared" si="0"/>
        <v>0</v>
      </c>
    </row>
    <row r="21" spans="1:7" x14ac:dyDescent="0.2">
      <c r="A21" s="188" t="s">
        <v>2104</v>
      </c>
      <c r="B21" s="189">
        <f>-ROUND(SUMIF('Trial Balance'!S:S,A21,'Trial Balance'!H:H),0)</f>
        <v>0</v>
      </c>
      <c r="C21" s="189">
        <f>ROUND(SUMIF('Trial Balance'!S:S,A21,'Trial Balance'!J:J),0)</f>
        <v>0</v>
      </c>
      <c r="D21" s="189"/>
      <c r="E21" s="189">
        <f>ROUND(SUMIF('Trial Balance'!S:S,A21,'Trial Balance'!I:I),0)</f>
        <v>0</v>
      </c>
      <c r="F21" s="189"/>
      <c r="G21" s="189">
        <f t="shared" si="0"/>
        <v>0</v>
      </c>
    </row>
    <row r="22" spans="1:7" x14ac:dyDescent="0.2">
      <c r="A22" s="188" t="s">
        <v>2103</v>
      </c>
      <c r="B22" s="189">
        <f>-ROUND(SUMIF('Trial Balance'!S:S,A22,'Trial Balance'!H:H),0)</f>
        <v>0</v>
      </c>
      <c r="C22" s="189">
        <f>ROUND(SUMIF('Trial Balance'!S:S,A22,'Trial Balance'!J:J),0)</f>
        <v>0</v>
      </c>
      <c r="D22" s="189"/>
      <c r="E22" s="189">
        <f>ROUND(SUMIF('Trial Balance'!S:S,A22,'Trial Balance'!I:I),0)</f>
        <v>0</v>
      </c>
      <c r="F22" s="189"/>
      <c r="G22" s="189">
        <f t="shared" si="0"/>
        <v>0</v>
      </c>
    </row>
    <row r="23" spans="1:7" x14ac:dyDescent="0.2">
      <c r="A23" s="152" t="s">
        <v>1227</v>
      </c>
      <c r="B23" s="174">
        <f>SUM(B15:B22)</f>
        <v>0</v>
      </c>
      <c r="C23" s="174">
        <f t="shared" ref="C23:G23" si="1">SUM(C15:C22)</f>
        <v>0</v>
      </c>
      <c r="D23" s="174">
        <f t="shared" si="1"/>
        <v>0</v>
      </c>
      <c r="E23" s="174">
        <f t="shared" si="1"/>
        <v>0</v>
      </c>
      <c r="F23" s="174">
        <f t="shared" si="1"/>
        <v>0</v>
      </c>
      <c r="G23" s="174">
        <f t="shared" si="1"/>
        <v>0</v>
      </c>
    </row>
    <row r="24" spans="1:7" ht="12.75" thickBot="1" x14ac:dyDescent="0.25">
      <c r="A24" s="195" t="s">
        <v>2333</v>
      </c>
      <c r="B24" s="216">
        <f>'1. F10'!D32</f>
        <v>0</v>
      </c>
      <c r="C24" s="215"/>
      <c r="D24" s="215"/>
      <c r="E24" s="215"/>
      <c r="F24" s="215"/>
      <c r="G24" s="196">
        <f>'1. F10'!$E$32</f>
        <v>0</v>
      </c>
    </row>
    <row r="25" spans="1:7" ht="12.75" thickTop="1" x14ac:dyDescent="0.2">
      <c r="A25" s="153" t="s">
        <v>2008</v>
      </c>
      <c r="B25" s="182">
        <f>B23-B24</f>
        <v>0</v>
      </c>
      <c r="G25" s="182">
        <f>G23-G24</f>
        <v>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55ACF1-FB5C-4B8F-A9F9-944248AC7F82}">
  <dimension ref="A1:H89"/>
  <sheetViews>
    <sheetView showGridLines="0" workbookViewId="0">
      <selection activeCell="D9" sqref="D9"/>
    </sheetView>
  </sheetViews>
  <sheetFormatPr defaultColWidth="9.33203125" defaultRowHeight="12" x14ac:dyDescent="0.2"/>
  <cols>
    <col min="1" max="1" width="23.1640625" style="245" bestFit="1" customWidth="1"/>
    <col min="2" max="2" width="41.83203125" style="245" customWidth="1"/>
    <col min="3" max="3" width="31" style="245" customWidth="1"/>
    <col min="4" max="4" width="23" style="245" bestFit="1" customWidth="1"/>
    <col min="5" max="5" width="27.5" style="245" customWidth="1"/>
    <col min="6" max="6" width="25.83203125" style="245" customWidth="1"/>
    <col min="7" max="8" width="9.33203125" style="245"/>
    <col min="9" max="16384" width="9.33203125" style="287"/>
  </cols>
  <sheetData>
    <row r="1" spans="1:5" x14ac:dyDescent="0.2">
      <c r="A1" s="1" t="str">
        <f>'Trial Balance'!A1</f>
        <v xml:space="preserve">Company:                </v>
      </c>
      <c r="B1" s="3" t="str">
        <f>'Trial Balance'!B1</f>
        <v>X</v>
      </c>
    </row>
    <row r="2" spans="1:5" x14ac:dyDescent="0.2">
      <c r="A2" s="1" t="str">
        <f>'Trial Balance'!A2</f>
        <v xml:space="preserve">Address:                    </v>
      </c>
      <c r="B2" s="3" t="str">
        <f>'Trial Balance'!B2</f>
        <v>X</v>
      </c>
    </row>
    <row r="3" spans="1:5" x14ac:dyDescent="0.2">
      <c r="A3" s="1" t="str">
        <f>'Trial Balance'!A3</f>
        <v xml:space="preserve">VAT tax code: </v>
      </c>
      <c r="B3" s="3" t="str">
        <f>'Trial Balance'!B3</f>
        <v>X</v>
      </c>
    </row>
    <row r="4" spans="1:5" x14ac:dyDescent="0.2">
      <c r="A4" s="1" t="str">
        <f>'Trial Balance'!A4</f>
        <v xml:space="preserve">Registration no:            </v>
      </c>
      <c r="B4" s="3" t="str">
        <f>'Trial Balance'!B4</f>
        <v>X</v>
      </c>
    </row>
    <row r="5" spans="1:5" x14ac:dyDescent="0.2">
      <c r="A5" s="1" t="str">
        <f>'Trial Balance'!A5</f>
        <v xml:space="preserve">Type of Company:        </v>
      </c>
      <c r="B5" s="3" t="str">
        <f>'Trial Balance'!B5</f>
        <v>X</v>
      </c>
    </row>
    <row r="6" spans="1:5" x14ac:dyDescent="0.2">
      <c r="A6" s="1" t="str">
        <f>'Trial Balance'!A6</f>
        <v xml:space="preserve">Main activity:            </v>
      </c>
      <c r="B6" s="3" t="str">
        <f>'Trial Balance'!B6</f>
        <v>X</v>
      </c>
    </row>
    <row r="7" spans="1:5" x14ac:dyDescent="0.2">
      <c r="A7" s="1" t="str">
        <f>'Trial Balance'!A7</f>
        <v>Financial Year</v>
      </c>
      <c r="B7" s="3">
        <f>'Trial Balance'!B7</f>
        <v>2022</v>
      </c>
    </row>
    <row r="11" spans="1:5" s="245" customFormat="1" ht="11.25" x14ac:dyDescent="0.15">
      <c r="D11" s="246"/>
      <c r="E11" s="245" t="s">
        <v>2416</v>
      </c>
    </row>
    <row r="12" spans="1:5" s="245" customFormat="1" ht="11.25" x14ac:dyDescent="0.15">
      <c r="D12" s="247"/>
      <c r="E12" s="245" t="s">
        <v>2417</v>
      </c>
    </row>
    <row r="13" spans="1:5" s="245" customFormat="1" ht="11.25" x14ac:dyDescent="0.15">
      <c r="B13" s="248" t="s">
        <v>2418</v>
      </c>
    </row>
    <row r="14" spans="1:5" s="245" customFormat="1" ht="11.25" x14ac:dyDescent="0.15">
      <c r="B14" s="249"/>
    </row>
    <row r="15" spans="1:5" s="245" customFormat="1" ht="11.25" x14ac:dyDescent="0.15">
      <c r="B15" s="250"/>
    </row>
    <row r="16" spans="1:5" s="245" customFormat="1" ht="11.25" x14ac:dyDescent="0.15">
      <c r="B16" s="251" t="s">
        <v>2419</v>
      </c>
    </row>
    <row r="17" spans="2:6" s="245" customFormat="1" ht="11.25" x14ac:dyDescent="0.15">
      <c r="B17" s="250"/>
    </row>
    <row r="18" spans="2:6" s="245" customFormat="1" thickBot="1" x14ac:dyDescent="0.2">
      <c r="B18" s="251"/>
    </row>
    <row r="19" spans="2:6" s="245" customFormat="1" ht="11.25" x14ac:dyDescent="0.15">
      <c r="B19" s="252" t="s">
        <v>2420</v>
      </c>
      <c r="C19" s="252" t="s">
        <v>2421</v>
      </c>
      <c r="D19" s="253" t="s">
        <v>2422</v>
      </c>
      <c r="E19" s="252" t="s">
        <v>2423</v>
      </c>
      <c r="F19" s="252" t="s">
        <v>2424</v>
      </c>
    </row>
    <row r="20" spans="2:6" s="245" customFormat="1" thickBot="1" x14ac:dyDescent="0.2">
      <c r="B20" s="254"/>
      <c r="C20" s="255"/>
      <c r="D20" s="256"/>
      <c r="E20" s="255"/>
      <c r="F20" s="255"/>
    </row>
    <row r="21" spans="2:6" s="245" customFormat="1" thickBot="1" x14ac:dyDescent="0.2">
      <c r="B21" s="257"/>
      <c r="C21" s="258"/>
      <c r="D21" s="258"/>
      <c r="E21" s="258"/>
      <c r="F21" s="258"/>
    </row>
    <row r="22" spans="2:6" s="245" customFormat="1" thickBot="1" x14ac:dyDescent="0.2">
      <c r="B22" s="259"/>
      <c r="C22" s="260"/>
      <c r="D22" s="261"/>
      <c r="E22" s="262"/>
      <c r="F22" s="263"/>
    </row>
    <row r="23" spans="2:6" s="245" customFormat="1" thickBot="1" x14ac:dyDescent="0.2">
      <c r="B23" s="259"/>
      <c r="C23" s="260"/>
      <c r="D23" s="262"/>
      <c r="E23" s="262"/>
      <c r="F23" s="263"/>
    </row>
    <row r="24" spans="2:6" s="245" customFormat="1" thickBot="1" x14ac:dyDescent="0.2">
      <c r="B24" s="264"/>
      <c r="C24" s="262"/>
      <c r="D24" s="262"/>
      <c r="E24" s="262"/>
      <c r="F24" s="262"/>
    </row>
    <row r="25" spans="2:6" s="245" customFormat="1" thickBot="1" x14ac:dyDescent="0.2">
      <c r="B25" s="264"/>
      <c r="C25" s="262"/>
      <c r="D25" s="261"/>
      <c r="E25" s="262"/>
      <c r="F25" s="262"/>
    </row>
    <row r="26" spans="2:6" s="245" customFormat="1" ht="11.25" x14ac:dyDescent="0.15">
      <c r="B26" s="265"/>
    </row>
    <row r="27" spans="2:6" s="245" customFormat="1" ht="11.25" x14ac:dyDescent="0.15">
      <c r="B27" s="266"/>
    </row>
    <row r="28" spans="2:6" s="245" customFormat="1" ht="11.25" x14ac:dyDescent="0.15">
      <c r="B28" s="251" t="s">
        <v>2425</v>
      </c>
    </row>
    <row r="29" spans="2:6" s="245" customFormat="1" ht="11.25" x14ac:dyDescent="0.15">
      <c r="B29" s="250"/>
    </row>
    <row r="30" spans="2:6" s="245" customFormat="1" ht="11.25" x14ac:dyDescent="0.15">
      <c r="B30" s="266"/>
    </row>
    <row r="31" spans="2:6" s="245" customFormat="1" ht="11.25" x14ac:dyDescent="0.15">
      <c r="B31" s="251" t="s">
        <v>2426</v>
      </c>
    </row>
    <row r="32" spans="2:6" s="245" customFormat="1" thickBot="1" x14ac:dyDescent="0.2">
      <c r="B32" s="267"/>
    </row>
    <row r="33" spans="2:4" s="245" customFormat="1" ht="11.25" x14ac:dyDescent="0.15">
      <c r="B33" s="252"/>
      <c r="C33" s="268" t="s">
        <v>2427</v>
      </c>
      <c r="D33" s="268" t="s">
        <v>2427</v>
      </c>
    </row>
    <row r="34" spans="2:4" s="245" customFormat="1" ht="11.25" x14ac:dyDescent="0.15">
      <c r="B34" s="269"/>
      <c r="C34" s="270" t="s">
        <v>2428</v>
      </c>
      <c r="D34" s="270" t="s">
        <v>2429</v>
      </c>
    </row>
    <row r="35" spans="2:4" s="245" customFormat="1" ht="11.25" x14ac:dyDescent="0.15">
      <c r="B35" s="269"/>
      <c r="C35" s="271"/>
      <c r="D35" s="271"/>
    </row>
    <row r="36" spans="2:4" s="245" customFormat="1" thickBot="1" x14ac:dyDescent="0.2">
      <c r="B36" s="255"/>
      <c r="C36" s="272"/>
      <c r="D36" s="272"/>
    </row>
    <row r="37" spans="2:4" s="245" customFormat="1" thickBot="1" x14ac:dyDescent="0.2">
      <c r="B37" s="273"/>
      <c r="C37" s="274"/>
      <c r="D37" s="274"/>
    </row>
    <row r="38" spans="2:4" s="245" customFormat="1" thickBot="1" x14ac:dyDescent="0.2">
      <c r="B38" s="273" t="s">
        <v>2413</v>
      </c>
      <c r="C38" s="275">
        <f>ROUND(SUMIF('Trial Balance'!X:X,B38,'Trial Balance'!H:H),0)</f>
        <v>0</v>
      </c>
      <c r="D38" s="275">
        <f>ROUND(SUMIF('Trial Balance'!Y:Y,B38,'Trial Balance'!K:K),0)</f>
        <v>0</v>
      </c>
    </row>
    <row r="39" spans="2:4" s="245" customFormat="1" thickBot="1" x14ac:dyDescent="0.2">
      <c r="B39" s="276"/>
      <c r="C39" s="277"/>
      <c r="D39" s="277"/>
    </row>
    <row r="40" spans="2:4" s="245" customFormat="1" thickBot="1" x14ac:dyDescent="0.2">
      <c r="B40" s="273" t="s">
        <v>2430</v>
      </c>
      <c r="C40" s="275">
        <f>ROUND(SUMIF('Trial Balance'!X:X,B40,'Trial Balance'!H:H),0)</f>
        <v>0</v>
      </c>
      <c r="D40" s="275">
        <f>ROUND(SUMIF('Trial Balance'!Y:Y,B40,'Trial Balance'!K:K),0)</f>
        <v>0</v>
      </c>
    </row>
    <row r="41" spans="2:4" s="245" customFormat="1" thickBot="1" x14ac:dyDescent="0.2">
      <c r="B41" s="255" t="s">
        <v>1227</v>
      </c>
      <c r="C41" s="275">
        <f>SUM(C38+C40)</f>
        <v>0</v>
      </c>
      <c r="D41" s="275">
        <f>SUM(D38+D40)</f>
        <v>0</v>
      </c>
    </row>
    <row r="42" spans="2:4" s="245" customFormat="1" ht="11.25" x14ac:dyDescent="0.15">
      <c r="B42" s="251"/>
    </row>
    <row r="43" spans="2:4" s="245" customFormat="1" ht="11.25" x14ac:dyDescent="0.15">
      <c r="B43" s="251" t="s">
        <v>2431</v>
      </c>
    </row>
    <row r="44" spans="2:4" s="245" customFormat="1" ht="11.25" x14ac:dyDescent="0.15">
      <c r="B44" s="250"/>
    </row>
    <row r="45" spans="2:4" s="245" customFormat="1" thickBot="1" x14ac:dyDescent="0.2">
      <c r="B45" s="278"/>
    </row>
    <row r="46" spans="2:4" s="245" customFormat="1" ht="11.25" x14ac:dyDescent="0.15">
      <c r="B46" s="279"/>
      <c r="C46" s="268" t="s">
        <v>2427</v>
      </c>
      <c r="D46" s="268" t="s">
        <v>2427</v>
      </c>
    </row>
    <row r="47" spans="2:4" s="245" customFormat="1" ht="11.25" x14ac:dyDescent="0.15">
      <c r="B47" s="280"/>
      <c r="C47" s="270" t="s">
        <v>2432</v>
      </c>
      <c r="D47" s="270" t="s">
        <v>2433</v>
      </c>
    </row>
    <row r="48" spans="2:4" s="245" customFormat="1" ht="11.25" x14ac:dyDescent="0.15">
      <c r="B48" s="280"/>
      <c r="C48" s="271"/>
      <c r="D48" s="271"/>
    </row>
    <row r="49" spans="2:4" s="245" customFormat="1" thickBot="1" x14ac:dyDescent="0.2">
      <c r="B49" s="281"/>
      <c r="C49" s="272"/>
      <c r="D49" s="272"/>
    </row>
    <row r="50" spans="2:4" s="245" customFormat="1" thickBot="1" x14ac:dyDescent="0.2">
      <c r="B50" s="273"/>
      <c r="C50" s="282"/>
      <c r="D50" s="274"/>
    </row>
    <row r="51" spans="2:4" s="245" customFormat="1" thickBot="1" x14ac:dyDescent="0.2">
      <c r="B51" s="273" t="s">
        <v>2412</v>
      </c>
      <c r="C51" s="275">
        <f>-ROUND(SUMIF('Trial Balance'!X:X,B51,'Trial Balance'!H:H),0)</f>
        <v>0</v>
      </c>
      <c r="D51" s="275">
        <f>-ROUND(SUMIF('Trial Balance'!Y:Y,B51,'Trial Balance'!K:K),0)</f>
        <v>0</v>
      </c>
    </row>
    <row r="52" spans="2:4" s="245" customFormat="1" thickBot="1" x14ac:dyDescent="0.2">
      <c r="B52" s="273"/>
      <c r="C52" s="282"/>
      <c r="D52" s="282"/>
    </row>
    <row r="53" spans="2:4" s="245" customFormat="1" thickBot="1" x14ac:dyDescent="0.2">
      <c r="B53" s="273" t="s">
        <v>2434</v>
      </c>
      <c r="C53" s="275">
        <f>-ROUND(SUMIF('Trial Balance'!X:X,B53,'Trial Balance'!H:H),0)</f>
        <v>0</v>
      </c>
      <c r="D53" s="275">
        <f>-ROUND(SUMIF('Trial Balance'!Y:Y,B53,'Trial Balance'!K:K),0)</f>
        <v>0</v>
      </c>
    </row>
    <row r="54" spans="2:4" s="245" customFormat="1" thickBot="1" x14ac:dyDescent="0.2">
      <c r="B54" s="255" t="s">
        <v>1227</v>
      </c>
      <c r="C54" s="275">
        <f>C51+C53</f>
        <v>0</v>
      </c>
      <c r="D54" s="275">
        <f>D51+D53</f>
        <v>0</v>
      </c>
    </row>
    <row r="55" spans="2:4" s="245" customFormat="1" ht="11.25" x14ac:dyDescent="0.15">
      <c r="B55" s="251"/>
    </row>
    <row r="56" spans="2:4" s="245" customFormat="1" ht="11.25" x14ac:dyDescent="0.15">
      <c r="B56" s="251" t="s">
        <v>2435</v>
      </c>
    </row>
    <row r="57" spans="2:4" s="245" customFormat="1" ht="11.25" x14ac:dyDescent="0.15">
      <c r="B57" s="250"/>
    </row>
    <row r="58" spans="2:4" s="245" customFormat="1" ht="11.25" x14ac:dyDescent="0.15">
      <c r="B58" s="266" t="s">
        <v>2436</v>
      </c>
    </row>
    <row r="59" spans="2:4" s="245" customFormat="1" ht="11.25" x14ac:dyDescent="0.15">
      <c r="B59" s="283"/>
    </row>
    <row r="60" spans="2:4" s="245" customFormat="1" thickBot="1" x14ac:dyDescent="0.2">
      <c r="B60" s="278"/>
    </row>
    <row r="61" spans="2:4" s="245" customFormat="1" ht="11.25" x14ac:dyDescent="0.15">
      <c r="B61" s="252"/>
      <c r="C61" s="268" t="s">
        <v>2437</v>
      </c>
      <c r="D61" s="268" t="s">
        <v>2437</v>
      </c>
    </row>
    <row r="62" spans="2:4" s="245" customFormat="1" ht="11.25" x14ac:dyDescent="0.15">
      <c r="B62" s="269"/>
      <c r="C62" s="270" t="s">
        <v>2438</v>
      </c>
      <c r="D62" s="270" t="s">
        <v>2438</v>
      </c>
    </row>
    <row r="63" spans="2:4" s="245" customFormat="1" ht="11.25" x14ac:dyDescent="0.15">
      <c r="B63" s="269"/>
      <c r="C63" s="270" t="s">
        <v>2428</v>
      </c>
      <c r="D63" s="270" t="s">
        <v>2429</v>
      </c>
    </row>
    <row r="64" spans="2:4" s="245" customFormat="1" ht="11.25" x14ac:dyDescent="0.15">
      <c r="B64" s="269"/>
      <c r="C64" s="271"/>
      <c r="D64" s="271"/>
    </row>
    <row r="65" spans="2:4" s="245" customFormat="1" ht="11.25" x14ac:dyDescent="0.15">
      <c r="B65" s="269"/>
      <c r="C65" s="271"/>
      <c r="D65" s="271"/>
    </row>
    <row r="66" spans="2:4" s="245" customFormat="1" thickBot="1" x14ac:dyDescent="0.2">
      <c r="B66" s="255"/>
      <c r="C66" s="272"/>
      <c r="D66" s="272"/>
    </row>
    <row r="67" spans="2:4" s="245" customFormat="1" thickBot="1" x14ac:dyDescent="0.2">
      <c r="B67" s="273"/>
      <c r="C67" s="274"/>
      <c r="D67" s="274"/>
    </row>
    <row r="68" spans="2:4" s="245" customFormat="1" thickBot="1" x14ac:dyDescent="0.2">
      <c r="B68" s="273" t="s">
        <v>2439</v>
      </c>
      <c r="C68" s="284"/>
      <c r="D68" s="275">
        <f>ROUND(SUMIF('Trial Balance'!Y:Y,"Creante comerciale",'Trial Balance'!I:I),0)</f>
        <v>0</v>
      </c>
    </row>
    <row r="69" spans="2:4" s="245" customFormat="1" thickBot="1" x14ac:dyDescent="0.2">
      <c r="B69" s="255" t="s">
        <v>1227</v>
      </c>
      <c r="C69" s="284">
        <f>C68</f>
        <v>0</v>
      </c>
      <c r="D69" s="275">
        <f>D68</f>
        <v>0</v>
      </c>
    </row>
    <row r="70" spans="2:4" s="245" customFormat="1" ht="11.25" x14ac:dyDescent="0.15">
      <c r="B70" s="265"/>
    </row>
    <row r="71" spans="2:4" s="245" customFormat="1" ht="11.25" x14ac:dyDescent="0.15">
      <c r="B71" s="283"/>
    </row>
    <row r="72" spans="2:4" s="245" customFormat="1" ht="11.25" x14ac:dyDescent="0.15">
      <c r="B72" s="266"/>
    </row>
    <row r="73" spans="2:4" s="245" customFormat="1" ht="11.25" x14ac:dyDescent="0.15">
      <c r="B73" s="278"/>
    </row>
    <row r="74" spans="2:4" s="245" customFormat="1" ht="11.25" x14ac:dyDescent="0.15">
      <c r="B74" s="285"/>
    </row>
    <row r="75" spans="2:4" s="245" customFormat="1" ht="11.25" x14ac:dyDescent="0.15">
      <c r="B75" s="266"/>
    </row>
    <row r="76" spans="2:4" s="245" customFormat="1" ht="11.25" x14ac:dyDescent="0.15">
      <c r="B76" s="266" t="s">
        <v>2440</v>
      </c>
    </row>
    <row r="77" spans="2:4" s="245" customFormat="1" thickBot="1" x14ac:dyDescent="0.2">
      <c r="B77" s="286"/>
    </row>
    <row r="78" spans="2:4" s="245" customFormat="1" ht="11.25" x14ac:dyDescent="0.15">
      <c r="B78" s="252"/>
      <c r="C78" s="268" t="s">
        <v>2437</v>
      </c>
      <c r="D78" s="268" t="s">
        <v>2437</v>
      </c>
    </row>
    <row r="79" spans="2:4" s="245" customFormat="1" ht="11.25" x14ac:dyDescent="0.15">
      <c r="B79" s="269"/>
      <c r="C79" s="270" t="s">
        <v>2438</v>
      </c>
      <c r="D79" s="270" t="s">
        <v>2438</v>
      </c>
    </row>
    <row r="80" spans="2:4" s="245" customFormat="1" ht="11.25" x14ac:dyDescent="0.15">
      <c r="B80" s="269"/>
      <c r="C80" s="270" t="s">
        <v>2428</v>
      </c>
      <c r="D80" s="270" t="s">
        <v>2429</v>
      </c>
    </row>
    <row r="81" spans="2:4" s="245" customFormat="1" ht="11.25" x14ac:dyDescent="0.15">
      <c r="B81" s="269"/>
      <c r="C81" s="271"/>
      <c r="D81" s="271"/>
    </row>
    <row r="82" spans="2:4" s="245" customFormat="1" ht="11.25" x14ac:dyDescent="0.15">
      <c r="B82" s="269"/>
      <c r="C82" s="271"/>
      <c r="D82" s="271"/>
    </row>
    <row r="83" spans="2:4" s="245" customFormat="1" thickBot="1" x14ac:dyDescent="0.2">
      <c r="B83" s="255"/>
      <c r="C83" s="272"/>
      <c r="D83" s="272"/>
    </row>
    <row r="84" spans="2:4" s="245" customFormat="1" thickBot="1" x14ac:dyDescent="0.2">
      <c r="B84" s="273"/>
      <c r="C84" s="282"/>
      <c r="D84" s="282"/>
    </row>
    <row r="85" spans="2:4" s="245" customFormat="1" thickBot="1" x14ac:dyDescent="0.2">
      <c r="B85" s="273" t="s">
        <v>2441</v>
      </c>
      <c r="C85" s="284"/>
      <c r="D85" s="275">
        <f>ROUND(SUMIF('Trial Balance'!Y:Y,"Datorii comerciale",'Trial Balance'!J:J),0)</f>
        <v>0</v>
      </c>
    </row>
    <row r="86" spans="2:4" s="245" customFormat="1" thickBot="1" x14ac:dyDescent="0.2">
      <c r="B86" s="255" t="s">
        <v>1227</v>
      </c>
      <c r="C86" s="284">
        <f>C85</f>
        <v>0</v>
      </c>
      <c r="D86" s="275">
        <f>D85</f>
        <v>0</v>
      </c>
    </row>
    <row r="87" spans="2:4" s="245" customFormat="1" ht="11.25" x14ac:dyDescent="0.15">
      <c r="B87" s="278"/>
    </row>
    <row r="88" spans="2:4" s="245" customFormat="1" ht="11.25" x14ac:dyDescent="0.15">
      <c r="B88" s="278"/>
    </row>
    <row r="89" spans="2:4" s="245" customFormat="1" ht="11.25" x14ac:dyDescent="0.15">
      <c r="B89" s="266"/>
    </row>
  </sheetData>
  <pageMargins left="0.7" right="0.7" top="0.75" bottom="0.75" header="0.3" footer="0.3"/>
  <pageSetup paperSize="9" orientation="portrait" verticalDpi="3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20AEE7-9CE9-48E2-8DD6-F10497755DDB}">
  <sheetPr>
    <tabColor theme="6" tint="0.59999389629810485"/>
  </sheetPr>
  <dimension ref="A1:C29"/>
  <sheetViews>
    <sheetView showGridLines="0" topLeftCell="A14" workbookViewId="0">
      <selection activeCell="A23" sqref="A23"/>
    </sheetView>
  </sheetViews>
  <sheetFormatPr defaultColWidth="42" defaultRowHeight="12" x14ac:dyDescent="0.2"/>
  <cols>
    <col min="1" max="1" width="68.83203125" style="186" bestFit="1" customWidth="1"/>
    <col min="2" max="2" width="12.6640625" style="186" bestFit="1" customWidth="1"/>
    <col min="3" max="3" width="12.1640625" style="186" bestFit="1" customWidth="1"/>
    <col min="4" max="16384" width="42" style="186"/>
  </cols>
  <sheetData>
    <row r="1" spans="1:3" x14ac:dyDescent="0.2">
      <c r="A1" s="151" t="str">
        <f>'Trial Balance'!A1</f>
        <v xml:space="preserve">Company:                </v>
      </c>
      <c r="B1" s="152" t="str">
        <f>'Trial Balance'!B1</f>
        <v>X</v>
      </c>
    </row>
    <row r="2" spans="1:3" x14ac:dyDescent="0.2">
      <c r="A2" s="151" t="str">
        <f>'Trial Balance'!A2</f>
        <v xml:space="preserve">Address:                    </v>
      </c>
      <c r="B2" s="152" t="str">
        <f>'Trial Balance'!B2</f>
        <v>X</v>
      </c>
    </row>
    <row r="3" spans="1:3" x14ac:dyDescent="0.2">
      <c r="A3" s="151" t="str">
        <f>'Trial Balance'!A3</f>
        <v xml:space="preserve">VAT tax code: </v>
      </c>
      <c r="B3" s="152" t="str">
        <f>'Trial Balance'!B3</f>
        <v>X</v>
      </c>
    </row>
    <row r="4" spans="1:3" x14ac:dyDescent="0.2">
      <c r="A4" s="151" t="str">
        <f>'Trial Balance'!A4</f>
        <v xml:space="preserve">Registration no:            </v>
      </c>
      <c r="B4" s="152" t="str">
        <f>'Trial Balance'!B4</f>
        <v>X</v>
      </c>
    </row>
    <row r="5" spans="1:3" x14ac:dyDescent="0.2">
      <c r="A5" s="151" t="str">
        <f>'Trial Balance'!A5</f>
        <v xml:space="preserve">Type of Company:        </v>
      </c>
      <c r="B5" s="152" t="str">
        <f>'Trial Balance'!B5</f>
        <v>X</v>
      </c>
    </row>
    <row r="6" spans="1:3" x14ac:dyDescent="0.2">
      <c r="A6" s="151" t="str">
        <f>'Trial Balance'!A6</f>
        <v xml:space="preserve">Main activity:            </v>
      </c>
      <c r="B6" s="152" t="str">
        <f>'Trial Balance'!B6</f>
        <v>X</v>
      </c>
    </row>
    <row r="7" spans="1:3" x14ac:dyDescent="0.2">
      <c r="A7" s="151" t="str">
        <f>'Trial Balance'!A7</f>
        <v>Financial Year</v>
      </c>
      <c r="B7" s="154">
        <f>'Trial Balance'!B7</f>
        <v>2022</v>
      </c>
    </row>
    <row r="9" spans="1:3" x14ac:dyDescent="0.2">
      <c r="A9" s="152" t="s">
        <v>2383</v>
      </c>
    </row>
    <row r="11" spans="1:3" s="152" customFormat="1" x14ac:dyDescent="0.2">
      <c r="A11" s="171"/>
      <c r="B11" s="171">
        <f>'Trial Balance'!J6</f>
        <v>2021</v>
      </c>
      <c r="C11" s="171">
        <f>'Trial Balance'!K6</f>
        <v>2022</v>
      </c>
    </row>
    <row r="12" spans="1:3" x14ac:dyDescent="0.2">
      <c r="A12" s="188" t="s">
        <v>2384</v>
      </c>
      <c r="B12" s="205"/>
      <c r="C12" s="205"/>
    </row>
    <row r="13" spans="1:3" x14ac:dyDescent="0.2">
      <c r="A13" s="188" t="s">
        <v>2385</v>
      </c>
      <c r="B13" s="205"/>
      <c r="C13" s="205"/>
    </row>
    <row r="14" spans="1:3" x14ac:dyDescent="0.2">
      <c r="A14" s="188" t="s">
        <v>2386</v>
      </c>
      <c r="B14" s="205"/>
      <c r="C14" s="205"/>
    </row>
    <row r="18" spans="1:3" s="152" customFormat="1" x14ac:dyDescent="0.2">
      <c r="A18" s="171"/>
      <c r="B18" s="171">
        <f>B11</f>
        <v>2021</v>
      </c>
      <c r="C18" s="171">
        <f>C11</f>
        <v>2022</v>
      </c>
    </row>
    <row r="19" spans="1:3" x14ac:dyDescent="0.2">
      <c r="A19" s="188" t="s">
        <v>2285</v>
      </c>
      <c r="B19" s="189">
        <f>ROUND(SUMIF('Trial Balance'!S:S,A19,'Trial Balance'!H:H),0)</f>
        <v>0</v>
      </c>
      <c r="C19" s="189">
        <f>ROUND(SUMIF('Trial Balance'!S:S,A19,'Trial Balance'!K:K),0)</f>
        <v>0</v>
      </c>
    </row>
    <row r="20" spans="1:3" x14ac:dyDescent="0.2">
      <c r="A20" s="188" t="s">
        <v>2387</v>
      </c>
      <c r="B20" s="205"/>
      <c r="C20" s="205"/>
    </row>
    <row r="21" spans="1:3" x14ac:dyDescent="0.2">
      <c r="A21" s="188" t="s">
        <v>2388</v>
      </c>
      <c r="B21" s="205"/>
      <c r="C21" s="205"/>
    </row>
    <row r="22" spans="1:3" x14ac:dyDescent="0.2">
      <c r="A22" s="188" t="s">
        <v>2286</v>
      </c>
      <c r="B22" s="189">
        <f>ROUND(SUMIF('Trial Balance'!S:S,A22,'Trial Balance'!H:H),0)</f>
        <v>0</v>
      </c>
      <c r="C22" s="189">
        <f>ROUND(SUMIF('Trial Balance'!S:S,A22,'Trial Balance'!K:K),0)</f>
        <v>0</v>
      </c>
    </row>
    <row r="23" spans="1:3" x14ac:dyDescent="0.2">
      <c r="A23" s="188" t="s">
        <v>2398</v>
      </c>
      <c r="B23" s="189">
        <f>ROUND(SUMIF('Trial Balance'!S:S,A23,'Trial Balance'!H:H),0)</f>
        <v>0</v>
      </c>
      <c r="C23" s="189">
        <f>ROUND(SUMIF('Trial Balance'!S:S,A23,'Trial Balance'!K:K),0)</f>
        <v>0</v>
      </c>
    </row>
    <row r="24" spans="1:3" x14ac:dyDescent="0.2">
      <c r="A24" s="188" t="s">
        <v>2288</v>
      </c>
      <c r="B24" s="189">
        <f>ROUND(SUMIF('Trial Balance'!S:S,A24,'Trial Balance'!H:H),0)</f>
        <v>0</v>
      </c>
      <c r="C24" s="189">
        <f>ROUND(SUMIF('Trial Balance'!S:S,A24,'Trial Balance'!K:K),0)</f>
        <v>0</v>
      </c>
    </row>
    <row r="25" spans="1:3" x14ac:dyDescent="0.2">
      <c r="A25" s="188" t="s">
        <v>2389</v>
      </c>
      <c r="B25" s="189">
        <f>ROUND(SUMIF('Trial Balance'!S:S,A25,'Trial Balance'!H:H),0)</f>
        <v>0</v>
      </c>
      <c r="C25" s="189">
        <f>ROUND(SUMIF('Trial Balance'!S:S,A25,'Trial Balance'!K:K),0)</f>
        <v>0</v>
      </c>
    </row>
    <row r="26" spans="1:3" x14ac:dyDescent="0.2">
      <c r="A26" s="188" t="s">
        <v>2289</v>
      </c>
      <c r="B26" s="189">
        <f>ROUND(SUMIF('Trial Balance'!S:S,A26,'Trial Balance'!H:H),0)</f>
        <v>0</v>
      </c>
      <c r="C26" s="189">
        <f>ROUND(SUMIF('Trial Balance'!S:S,A26,'Trial Balance'!K:K),0)</f>
        <v>0</v>
      </c>
    </row>
    <row r="27" spans="1:3" x14ac:dyDescent="0.2">
      <c r="A27" s="217" t="s">
        <v>2327</v>
      </c>
      <c r="B27" s="218">
        <f>SUM(B19:B26)</f>
        <v>0</v>
      </c>
      <c r="C27" s="218">
        <f>SUM(C19:C26)</f>
        <v>0</v>
      </c>
    </row>
    <row r="28" spans="1:3" ht="12.75" thickBot="1" x14ac:dyDescent="0.25">
      <c r="B28" s="220" t="s">
        <v>2038</v>
      </c>
      <c r="C28" s="221">
        <f>'2. F20'!E36</f>
        <v>0</v>
      </c>
    </row>
    <row r="29" spans="1:3" ht="12.75" thickTop="1" x14ac:dyDescent="0.2">
      <c r="B29" s="219" t="s">
        <v>2008</v>
      </c>
      <c r="C29" s="222">
        <f>C27-C28</f>
        <v>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8155CC-6555-41A6-9EA3-B25C12B7A4D1}">
  <sheetPr>
    <tabColor theme="6" tint="0.59999389629810485"/>
  </sheetPr>
  <dimension ref="A1:D30"/>
  <sheetViews>
    <sheetView showGridLines="0" workbookViewId="0"/>
  </sheetViews>
  <sheetFormatPr defaultColWidth="66.83203125" defaultRowHeight="12" x14ac:dyDescent="0.2"/>
  <cols>
    <col min="1" max="1" width="18.33203125" style="186" bestFit="1" customWidth="1"/>
    <col min="2" max="2" width="59.5" style="186" bestFit="1" customWidth="1"/>
    <col min="3" max="3" width="12.33203125" style="186" bestFit="1" customWidth="1"/>
    <col min="4" max="4" width="12.1640625" style="186" bestFit="1" customWidth="1"/>
    <col min="5" max="16384" width="66.83203125" style="186"/>
  </cols>
  <sheetData>
    <row r="1" spans="1:4" x14ac:dyDescent="0.2">
      <c r="A1" s="151" t="str">
        <f>'Trial Balance'!A1</f>
        <v xml:space="preserve">Company:                </v>
      </c>
      <c r="B1" s="152" t="str">
        <f>'Trial Balance'!B1</f>
        <v>X</v>
      </c>
    </row>
    <row r="2" spans="1:4" x14ac:dyDescent="0.2">
      <c r="A2" s="151" t="str">
        <f>'Trial Balance'!A2</f>
        <v xml:space="preserve">Address:                    </v>
      </c>
      <c r="B2" s="152" t="str">
        <f>'Trial Balance'!B2</f>
        <v>X</v>
      </c>
    </row>
    <row r="3" spans="1:4" x14ac:dyDescent="0.2">
      <c r="A3" s="151" t="str">
        <f>'Trial Balance'!A3</f>
        <v xml:space="preserve">VAT tax code: </v>
      </c>
      <c r="B3" s="152" t="str">
        <f>'Trial Balance'!B3</f>
        <v>X</v>
      </c>
    </row>
    <row r="4" spans="1:4" x14ac:dyDescent="0.2">
      <c r="A4" s="151" t="str">
        <f>'Trial Balance'!A4</f>
        <v xml:space="preserve">Registration no:            </v>
      </c>
      <c r="B4" s="152" t="str">
        <f>'Trial Balance'!B4</f>
        <v>X</v>
      </c>
    </row>
    <row r="5" spans="1:4" x14ac:dyDescent="0.2">
      <c r="A5" s="151" t="str">
        <f>'Trial Balance'!A5</f>
        <v xml:space="preserve">Type of Company:        </v>
      </c>
      <c r="B5" s="152" t="str">
        <f>'Trial Balance'!B5</f>
        <v>X</v>
      </c>
    </row>
    <row r="6" spans="1:4" x14ac:dyDescent="0.2">
      <c r="A6" s="151" t="str">
        <f>'Trial Balance'!A6</f>
        <v xml:space="preserve">Main activity:            </v>
      </c>
      <c r="B6" s="152" t="str">
        <f>'Trial Balance'!B6</f>
        <v>X</v>
      </c>
    </row>
    <row r="7" spans="1:4" x14ac:dyDescent="0.2">
      <c r="A7" s="151" t="str">
        <f>'Trial Balance'!A7</f>
        <v>Financial Year</v>
      </c>
      <c r="B7" s="154">
        <f>'Trial Balance'!B7</f>
        <v>2022</v>
      </c>
    </row>
    <row r="9" spans="1:4" x14ac:dyDescent="0.2">
      <c r="A9" s="152" t="s">
        <v>2396</v>
      </c>
    </row>
    <row r="11" spans="1:4" x14ac:dyDescent="0.2">
      <c r="A11" s="188"/>
      <c r="B11" s="188"/>
      <c r="C11" s="171">
        <f>'Trial Balance'!J6</f>
        <v>2021</v>
      </c>
      <c r="D11" s="171">
        <f>'Trial Balance'!K6</f>
        <v>2022</v>
      </c>
    </row>
    <row r="12" spans="1:4" x14ac:dyDescent="0.2">
      <c r="A12" s="188">
        <v>1</v>
      </c>
      <c r="B12" s="188" t="s">
        <v>2279</v>
      </c>
      <c r="C12" s="189">
        <f>ROUND(SUMIF('Trial Balance'!S:S,B12,'Trial Balance'!H:H),0)</f>
        <v>0</v>
      </c>
      <c r="D12" s="189">
        <f>ROUND(SUMIF('Trial Balance'!S:S,B12,'Trial Balance'!K:K),0)</f>
        <v>0</v>
      </c>
    </row>
    <row r="13" spans="1:4" x14ac:dyDescent="0.2">
      <c r="A13" s="188">
        <v>2</v>
      </c>
      <c r="B13" s="188" t="s">
        <v>2275</v>
      </c>
      <c r="C13" s="189">
        <f>ROUND(SUMIF('Trial Balance'!S:S,B13,'Trial Balance'!H:H),0)</f>
        <v>0</v>
      </c>
      <c r="D13" s="189">
        <f>ROUND(SUMIF('Trial Balance'!S:S,B13,'Trial Balance'!K:K),0)</f>
        <v>0</v>
      </c>
    </row>
    <row r="14" spans="1:4" x14ac:dyDescent="0.2">
      <c r="A14" s="188">
        <v>3</v>
      </c>
      <c r="B14" s="188" t="s">
        <v>2282</v>
      </c>
      <c r="C14" s="189">
        <f>ROUND(SUMIF('Trial Balance'!S:S,B14,'Trial Balance'!H:H),0)</f>
        <v>0</v>
      </c>
      <c r="D14" s="189">
        <f>ROUND(SUMIF('Trial Balance'!S:S,B14,'Trial Balance'!K:K),0)</f>
        <v>0</v>
      </c>
    </row>
    <row r="15" spans="1:4" x14ac:dyDescent="0.2">
      <c r="A15" s="188">
        <v>4</v>
      </c>
      <c r="B15" s="188" t="s">
        <v>2276</v>
      </c>
      <c r="C15" s="189">
        <f>ROUND(SUMIF('Trial Balance'!S:S,B15,'Trial Balance'!H:H),0)</f>
        <v>0</v>
      </c>
      <c r="D15" s="189">
        <f>ROUND(SUMIF('Trial Balance'!S:S,B15,'Trial Balance'!K:K),0)</f>
        <v>0</v>
      </c>
    </row>
    <row r="16" spans="1:4" x14ac:dyDescent="0.2">
      <c r="A16" s="188">
        <v>5</v>
      </c>
      <c r="B16" s="188" t="s">
        <v>2277</v>
      </c>
      <c r="C16" s="189">
        <f>ROUND(SUMIF('Trial Balance'!S:S,B16,'Trial Balance'!H:H),0)</f>
        <v>0</v>
      </c>
      <c r="D16" s="189">
        <f>ROUND(SUMIF('Trial Balance'!S:S,B16,'Trial Balance'!K:K),0)</f>
        <v>0</v>
      </c>
    </row>
    <row r="17" spans="1:4" x14ac:dyDescent="0.2">
      <c r="A17" s="205">
        <v>6</v>
      </c>
      <c r="B17" s="205" t="s">
        <v>2390</v>
      </c>
      <c r="C17" s="190">
        <f>ROUND(SUMIF('Trial Balance'!S:S,B17,'Trial Balance'!H:H),0)</f>
        <v>0</v>
      </c>
      <c r="D17" s="190">
        <f>ROUND(SUMIF('Trial Balance'!S:S,B17,'Trial Balance'!K:K),0)</f>
        <v>0</v>
      </c>
    </row>
    <row r="18" spans="1:4" x14ac:dyDescent="0.2">
      <c r="A18" s="205">
        <v>7</v>
      </c>
      <c r="B18" s="205" t="s">
        <v>2391</v>
      </c>
      <c r="C18" s="190">
        <f>ROUND(SUMIF('Trial Balance'!S:S,B18,'Trial Balance'!H:H),0)</f>
        <v>0</v>
      </c>
      <c r="D18" s="190">
        <f>ROUND(SUMIF('Trial Balance'!S:S,B18,'Trial Balance'!K:K),0)</f>
        <v>0</v>
      </c>
    </row>
    <row r="19" spans="1:4" x14ac:dyDescent="0.2">
      <c r="A19" s="188">
        <v>8</v>
      </c>
      <c r="B19" s="188" t="s">
        <v>2274</v>
      </c>
      <c r="C19" s="189">
        <f>ROUND(SUMIF('Trial Balance'!S:S,B19,'Trial Balance'!H:H),0)</f>
        <v>0</v>
      </c>
      <c r="D19" s="189">
        <f>ROUND(SUMIF('Trial Balance'!S:S,B19,'Trial Balance'!K:K),0)</f>
        <v>0</v>
      </c>
    </row>
    <row r="20" spans="1:4" x14ac:dyDescent="0.2">
      <c r="A20" s="188">
        <v>9</v>
      </c>
      <c r="B20" s="188" t="s">
        <v>2281</v>
      </c>
      <c r="C20" s="189">
        <f>ROUND(SUMIF('Trial Balance'!S:S,B20,'Trial Balance'!H:H),0)</f>
        <v>0</v>
      </c>
      <c r="D20" s="189">
        <f>ROUND(SUMIF('Trial Balance'!S:S,B20,'Trial Balance'!K:K),0)</f>
        <v>0</v>
      </c>
    </row>
    <row r="21" spans="1:4" x14ac:dyDescent="0.2">
      <c r="A21" s="188">
        <v>10</v>
      </c>
      <c r="B21" s="188" t="s">
        <v>2280</v>
      </c>
      <c r="C21" s="189">
        <f>ROUND(SUMIF('Trial Balance'!S:S,B21,'Trial Balance'!H:H),0)</f>
        <v>0</v>
      </c>
      <c r="D21" s="189">
        <f>ROUND(SUMIF('Trial Balance'!S:S,B21,'Trial Balance'!K:K),0)</f>
        <v>0</v>
      </c>
    </row>
    <row r="22" spans="1:4" x14ac:dyDescent="0.2">
      <c r="A22" s="188">
        <v>11</v>
      </c>
      <c r="B22" s="188" t="s">
        <v>2278</v>
      </c>
      <c r="C22" s="189">
        <f>ROUND(SUMIF('Trial Balance'!S:S,B22,'Trial Balance'!H:H),0)</f>
        <v>0</v>
      </c>
      <c r="D22" s="189">
        <f>ROUND(SUMIF('Trial Balance'!S:S,B22,'Trial Balance'!K:K),0)</f>
        <v>0</v>
      </c>
    </row>
    <row r="23" spans="1:4" x14ac:dyDescent="0.2">
      <c r="A23" s="188">
        <v>12</v>
      </c>
      <c r="B23" s="188" t="s">
        <v>2283</v>
      </c>
      <c r="C23" s="189">
        <f>ROUND(SUMIF('Trial Balance'!S:S,B23,'Trial Balance'!H:H),0)</f>
        <v>0</v>
      </c>
      <c r="D23" s="189">
        <f>ROUND(SUMIF('Trial Balance'!S:S,B23,'Trial Balance'!K:K),0)</f>
        <v>0</v>
      </c>
    </row>
    <row r="24" spans="1:4" x14ac:dyDescent="0.2">
      <c r="A24" s="171" t="s">
        <v>2392</v>
      </c>
      <c r="B24" s="171" t="s">
        <v>2393</v>
      </c>
      <c r="C24" s="172">
        <f>SUM(C12:C23)</f>
        <v>0</v>
      </c>
      <c r="D24" s="172">
        <f>SUM(D12:D23)</f>
        <v>0</v>
      </c>
    </row>
    <row r="25" spans="1:4" x14ac:dyDescent="0.2">
      <c r="A25" s="188">
        <v>14</v>
      </c>
      <c r="B25" s="188" t="s">
        <v>2284</v>
      </c>
      <c r="C25" s="189">
        <f>ROUND(SUMIF('Trial Balance'!S:S,B25,'Trial Balance'!H:H),0)</f>
        <v>0</v>
      </c>
      <c r="D25" s="189">
        <f>ROUND(SUMIF('Trial Balance'!S:S,B25,'Trial Balance'!K:K),0)</f>
        <v>0</v>
      </c>
    </row>
    <row r="26" spans="1:4" x14ac:dyDescent="0.2">
      <c r="A26" s="188">
        <v>15</v>
      </c>
      <c r="B26" s="188" t="s">
        <v>2290</v>
      </c>
      <c r="C26" s="189">
        <f>ROUND(SUMIF('Trial Balance'!S:S,B26,'Trial Balance'!H:H),0)</f>
        <v>0</v>
      </c>
      <c r="D26" s="189">
        <f>ROUND(SUMIF('Trial Balance'!S:S,B26,'Trial Balance'!K:K),0)</f>
        <v>0</v>
      </c>
    </row>
    <row r="27" spans="1:4" x14ac:dyDescent="0.2">
      <c r="A27" s="188">
        <v>16</v>
      </c>
      <c r="B27" s="188" t="s">
        <v>2292</v>
      </c>
      <c r="C27" s="189">
        <f>ROUND(SUMIF('Trial Balance'!S:S,B27,'Trial Balance'!H:H),0)</f>
        <v>0</v>
      </c>
      <c r="D27" s="189">
        <f>ROUND(SUMIF('Trial Balance'!S:S,B27,'Trial Balance'!K:K),0)</f>
        <v>0</v>
      </c>
    </row>
    <row r="28" spans="1:4" x14ac:dyDescent="0.2">
      <c r="A28" s="188">
        <v>17</v>
      </c>
      <c r="B28" s="188" t="s">
        <v>2394</v>
      </c>
      <c r="C28" s="189">
        <f>ROUND(SUMIF('Trial Balance'!S:S,B28,'Trial Balance'!H:H),0)</f>
        <v>0</v>
      </c>
      <c r="D28" s="189">
        <f>ROUND(SUMIF('Trial Balance'!S:S,B28,'Trial Balance'!K:K),0)</f>
        <v>0</v>
      </c>
    </row>
    <row r="29" spans="1:4" x14ac:dyDescent="0.2">
      <c r="A29" s="188">
        <v>18</v>
      </c>
      <c r="B29" s="188" t="s">
        <v>2291</v>
      </c>
      <c r="C29" s="189">
        <f>ROUND(SUMIF('Trial Balance'!S:S,B29,'Trial Balance'!H:H),0)</f>
        <v>0</v>
      </c>
      <c r="D29" s="189">
        <f>ROUND(SUMIF('Trial Balance'!S:S,B29,'Trial Balance'!K:K),0)</f>
        <v>0</v>
      </c>
    </row>
    <row r="30" spans="1:4" x14ac:dyDescent="0.2">
      <c r="A30" s="171" t="s">
        <v>2395</v>
      </c>
      <c r="B30" s="171" t="s">
        <v>1227</v>
      </c>
      <c r="C30" s="172">
        <f>SUM(C24:C29)</f>
        <v>0</v>
      </c>
      <c r="D30" s="172">
        <f>SUM(D24:D29)</f>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7BDB5B-C4C6-4094-BF65-6545FB15ECB9}">
  <sheetPr>
    <tabColor rgb="FF7030A0"/>
  </sheetPr>
  <dimension ref="A1:I151"/>
  <sheetViews>
    <sheetView showGridLines="0" workbookViewId="0">
      <pane ySplit="1" topLeftCell="A131" activePane="bottomLeft" state="frozen"/>
      <selection activeCell="A2" sqref="A2"/>
      <selection pane="bottomLeft" activeCell="C2" sqref="C2:C151"/>
    </sheetView>
  </sheetViews>
  <sheetFormatPr defaultRowHeight="12" x14ac:dyDescent="0.2"/>
  <cols>
    <col min="2" max="2" width="21.1640625" customWidth="1"/>
    <col min="3" max="3" width="17.1640625" customWidth="1"/>
    <col min="4" max="4" width="16.1640625" customWidth="1"/>
    <col min="6" max="6" width="13.33203125" bestFit="1" customWidth="1"/>
    <col min="7" max="7" width="3.1640625" customWidth="1"/>
  </cols>
  <sheetData>
    <row r="1" spans="1:9" ht="24.75" thickBot="1" x14ac:dyDescent="0.25">
      <c r="A1" s="148" t="s">
        <v>335</v>
      </c>
      <c r="B1" s="148" t="s">
        <v>15</v>
      </c>
      <c r="C1" s="148" t="s">
        <v>336</v>
      </c>
      <c r="D1" s="149" t="s">
        <v>2094</v>
      </c>
      <c r="E1" s="149" t="s">
        <v>2095</v>
      </c>
      <c r="F1" s="149" t="s">
        <v>50</v>
      </c>
      <c r="G1" s="2"/>
      <c r="H1" s="150" t="s">
        <v>2177</v>
      </c>
      <c r="I1" s="18" t="s">
        <v>2094</v>
      </c>
    </row>
    <row r="2" spans="1:9" ht="12.75" thickTop="1" x14ac:dyDescent="0.2">
      <c r="A2" t="s">
        <v>944</v>
      </c>
      <c r="B2" t="s">
        <v>945</v>
      </c>
      <c r="C2" t="s">
        <v>111</v>
      </c>
      <c r="D2">
        <v>0</v>
      </c>
      <c r="I2">
        <v>0</v>
      </c>
    </row>
    <row r="3" spans="1:9" x14ac:dyDescent="0.2">
      <c r="A3" t="s">
        <v>946</v>
      </c>
      <c r="B3" t="s">
        <v>947</v>
      </c>
      <c r="C3" t="s">
        <v>111</v>
      </c>
      <c r="D3">
        <v>0</v>
      </c>
      <c r="I3">
        <v>0</v>
      </c>
    </row>
    <row r="4" spans="1:9" x14ac:dyDescent="0.2">
      <c r="A4" t="s">
        <v>948</v>
      </c>
      <c r="B4" t="s">
        <v>949</v>
      </c>
      <c r="C4" t="s">
        <v>111</v>
      </c>
      <c r="D4">
        <v>0</v>
      </c>
      <c r="I4">
        <v>0</v>
      </c>
    </row>
    <row r="5" spans="1:9" x14ac:dyDescent="0.2">
      <c r="A5" t="s">
        <v>950</v>
      </c>
      <c r="B5" t="s">
        <v>951</v>
      </c>
      <c r="C5" t="s">
        <v>111</v>
      </c>
      <c r="D5">
        <v>0</v>
      </c>
      <c r="I5">
        <v>0</v>
      </c>
    </row>
    <row r="6" spans="1:9" x14ac:dyDescent="0.2">
      <c r="A6" t="s">
        <v>952</v>
      </c>
      <c r="B6" t="s">
        <v>953</v>
      </c>
      <c r="C6" t="s">
        <v>111</v>
      </c>
      <c r="D6">
        <v>0</v>
      </c>
      <c r="I6">
        <v>0</v>
      </c>
    </row>
    <row r="7" spans="1:9" x14ac:dyDescent="0.2">
      <c r="A7" t="s">
        <v>954</v>
      </c>
      <c r="B7" t="s">
        <v>955</v>
      </c>
      <c r="C7" t="s">
        <v>111</v>
      </c>
      <c r="D7">
        <v>0</v>
      </c>
      <c r="I7">
        <v>0</v>
      </c>
    </row>
    <row r="8" spans="1:9" x14ac:dyDescent="0.2">
      <c r="A8" t="s">
        <v>956</v>
      </c>
      <c r="B8" t="s">
        <v>957</v>
      </c>
      <c r="C8" t="s">
        <v>111</v>
      </c>
      <c r="D8">
        <v>0</v>
      </c>
      <c r="I8">
        <v>0</v>
      </c>
    </row>
    <row r="9" spans="1:9" x14ac:dyDescent="0.2">
      <c r="A9" t="s">
        <v>110</v>
      </c>
      <c r="B9" t="s">
        <v>958</v>
      </c>
      <c r="C9" t="s">
        <v>111</v>
      </c>
      <c r="D9">
        <v>0</v>
      </c>
      <c r="I9">
        <v>0</v>
      </c>
    </row>
    <row r="10" spans="1:9" x14ac:dyDescent="0.2">
      <c r="A10" t="s">
        <v>112</v>
      </c>
      <c r="B10" t="s">
        <v>959</v>
      </c>
      <c r="C10" t="s">
        <v>113</v>
      </c>
      <c r="D10">
        <v>0</v>
      </c>
      <c r="I10">
        <v>0</v>
      </c>
    </row>
    <row r="11" spans="1:9" x14ac:dyDescent="0.2">
      <c r="A11" t="s">
        <v>114</v>
      </c>
      <c r="B11" t="s">
        <v>960</v>
      </c>
      <c r="C11" t="s">
        <v>113</v>
      </c>
      <c r="D11">
        <v>0</v>
      </c>
      <c r="I11">
        <v>0</v>
      </c>
    </row>
    <row r="12" spans="1:9" x14ac:dyDescent="0.2">
      <c r="A12" t="s">
        <v>115</v>
      </c>
      <c r="B12" t="s">
        <v>961</v>
      </c>
      <c r="C12" t="s">
        <v>116</v>
      </c>
      <c r="D12">
        <v>0</v>
      </c>
      <c r="I12">
        <v>0</v>
      </c>
    </row>
    <row r="13" spans="1:9" x14ac:dyDescent="0.2">
      <c r="A13" t="s">
        <v>962</v>
      </c>
      <c r="B13" t="s">
        <v>963</v>
      </c>
      <c r="C13" t="s">
        <v>113</v>
      </c>
      <c r="D13">
        <v>0</v>
      </c>
      <c r="I13">
        <v>0</v>
      </c>
    </row>
    <row r="14" spans="1:9" x14ac:dyDescent="0.2">
      <c r="A14" t="s">
        <v>964</v>
      </c>
      <c r="B14" t="s">
        <v>965</v>
      </c>
      <c r="C14" t="s">
        <v>289</v>
      </c>
      <c r="D14">
        <v>0</v>
      </c>
      <c r="I14">
        <v>0</v>
      </c>
    </row>
    <row r="15" spans="1:9" x14ac:dyDescent="0.2">
      <c r="A15" t="s">
        <v>966</v>
      </c>
      <c r="B15" t="s">
        <v>967</v>
      </c>
      <c r="C15" t="s">
        <v>113</v>
      </c>
      <c r="D15">
        <v>0</v>
      </c>
      <c r="I15">
        <v>0</v>
      </c>
    </row>
    <row r="16" spans="1:9" x14ac:dyDescent="0.2">
      <c r="A16" t="s">
        <v>117</v>
      </c>
      <c r="B16" t="s">
        <v>968</v>
      </c>
      <c r="C16" t="s">
        <v>118</v>
      </c>
      <c r="D16">
        <v>0</v>
      </c>
      <c r="I16">
        <v>0</v>
      </c>
    </row>
    <row r="17" spans="1:9" x14ac:dyDescent="0.2">
      <c r="A17" t="s">
        <v>119</v>
      </c>
      <c r="B17" t="s">
        <v>969</v>
      </c>
      <c r="C17" t="s">
        <v>120</v>
      </c>
      <c r="D17" t="s">
        <v>2274</v>
      </c>
      <c r="I17" t="s">
        <v>2293</v>
      </c>
    </row>
    <row r="18" spans="1:9" x14ac:dyDescent="0.2">
      <c r="A18" t="s">
        <v>121</v>
      </c>
      <c r="B18" t="s">
        <v>970</v>
      </c>
      <c r="C18" t="s">
        <v>133</v>
      </c>
      <c r="D18" t="s">
        <v>2275</v>
      </c>
      <c r="I18" t="s">
        <v>2294</v>
      </c>
    </row>
    <row r="19" spans="1:9" x14ac:dyDescent="0.2">
      <c r="A19" s="288">
        <v>6121</v>
      </c>
      <c r="B19" s="288" t="s">
        <v>2442</v>
      </c>
      <c r="C19" s="289" t="s">
        <v>2721</v>
      </c>
      <c r="D19" s="289" t="s">
        <v>2275</v>
      </c>
    </row>
    <row r="20" spans="1:9" x14ac:dyDescent="0.2">
      <c r="A20" s="288">
        <v>6122</v>
      </c>
      <c r="B20" s="288" t="s">
        <v>2443</v>
      </c>
      <c r="C20" s="289" t="s">
        <v>2723</v>
      </c>
      <c r="D20" s="289" t="s">
        <v>2275</v>
      </c>
    </row>
    <row r="21" spans="1:9" x14ac:dyDescent="0.2">
      <c r="A21" s="288">
        <v>6123</v>
      </c>
      <c r="B21" s="288" t="s">
        <v>2444</v>
      </c>
      <c r="C21" s="289" t="s">
        <v>2724</v>
      </c>
      <c r="D21" s="289" t="s">
        <v>2275</v>
      </c>
    </row>
    <row r="22" spans="1:9" x14ac:dyDescent="0.2">
      <c r="A22" t="s">
        <v>122</v>
      </c>
      <c r="B22" t="s">
        <v>971</v>
      </c>
      <c r="C22" t="s">
        <v>120</v>
      </c>
      <c r="D22" t="s">
        <v>2276</v>
      </c>
      <c r="I22" t="s">
        <v>2295</v>
      </c>
    </row>
    <row r="23" spans="1:9" x14ac:dyDescent="0.2">
      <c r="A23" t="s">
        <v>972</v>
      </c>
      <c r="B23" t="s">
        <v>973</v>
      </c>
      <c r="C23" t="s">
        <v>120</v>
      </c>
      <c r="D23">
        <v>0</v>
      </c>
      <c r="I23">
        <v>0</v>
      </c>
    </row>
    <row r="24" spans="1:9" x14ac:dyDescent="0.2">
      <c r="A24" t="s">
        <v>123</v>
      </c>
      <c r="B24" t="s">
        <v>974</v>
      </c>
      <c r="C24" t="s">
        <v>120</v>
      </c>
      <c r="D24">
        <v>0</v>
      </c>
      <c r="I24">
        <v>0</v>
      </c>
    </row>
    <row r="25" spans="1:9" x14ac:dyDescent="0.2">
      <c r="A25" s="289">
        <v>616</v>
      </c>
      <c r="B25" s="289" t="s">
        <v>2445</v>
      </c>
      <c r="C25" s="289" t="s">
        <v>2727</v>
      </c>
      <c r="D25" s="289"/>
    </row>
    <row r="26" spans="1:9" x14ac:dyDescent="0.2">
      <c r="A26" s="289">
        <v>617</v>
      </c>
      <c r="B26" s="289" t="s">
        <v>2446</v>
      </c>
      <c r="C26" s="289" t="s">
        <v>2730</v>
      </c>
      <c r="D26" s="289"/>
    </row>
    <row r="27" spans="1:9" x14ac:dyDescent="0.2">
      <c r="A27" s="289">
        <v>618</v>
      </c>
      <c r="B27" s="289" t="s">
        <v>2447</v>
      </c>
      <c r="C27" s="289" t="s">
        <v>2733</v>
      </c>
      <c r="D27" s="289"/>
    </row>
    <row r="28" spans="1:9" x14ac:dyDescent="0.2">
      <c r="A28" t="s">
        <v>124</v>
      </c>
      <c r="B28" t="s">
        <v>975</v>
      </c>
      <c r="C28" t="s">
        <v>120</v>
      </c>
      <c r="D28">
        <v>0</v>
      </c>
      <c r="I28">
        <v>0</v>
      </c>
    </row>
    <row r="29" spans="1:9" x14ac:dyDescent="0.2">
      <c r="A29" t="s">
        <v>125</v>
      </c>
      <c r="B29" t="s">
        <v>976</v>
      </c>
      <c r="C29" t="s">
        <v>120</v>
      </c>
      <c r="D29" t="s">
        <v>2277</v>
      </c>
      <c r="I29" t="s">
        <v>2296</v>
      </c>
    </row>
    <row r="30" spans="1:9" x14ac:dyDescent="0.2">
      <c r="A30" t="s">
        <v>126</v>
      </c>
      <c r="B30" t="s">
        <v>977</v>
      </c>
      <c r="C30" t="s">
        <v>120</v>
      </c>
      <c r="D30" t="s">
        <v>2278</v>
      </c>
      <c r="I30" t="s">
        <v>2297</v>
      </c>
    </row>
    <row r="31" spans="1:9" x14ac:dyDescent="0.2">
      <c r="A31" t="s">
        <v>127</v>
      </c>
      <c r="B31" t="s">
        <v>978</v>
      </c>
      <c r="C31" t="s">
        <v>120</v>
      </c>
      <c r="D31" t="s">
        <v>2279</v>
      </c>
      <c r="I31" t="s">
        <v>2298</v>
      </c>
    </row>
    <row r="32" spans="1:9" x14ac:dyDescent="0.2">
      <c r="A32" t="s">
        <v>128</v>
      </c>
      <c r="B32" t="s">
        <v>979</v>
      </c>
      <c r="C32" t="s">
        <v>120</v>
      </c>
      <c r="D32" t="s">
        <v>2280</v>
      </c>
      <c r="I32" t="s">
        <v>2299</v>
      </c>
    </row>
    <row r="33" spans="1:9" x14ac:dyDescent="0.2">
      <c r="A33" t="s">
        <v>129</v>
      </c>
      <c r="B33" t="s">
        <v>980</v>
      </c>
      <c r="C33" t="s">
        <v>120</v>
      </c>
      <c r="D33" t="s">
        <v>2281</v>
      </c>
      <c r="I33" t="s">
        <v>2300</v>
      </c>
    </row>
    <row r="34" spans="1:9" x14ac:dyDescent="0.2">
      <c r="A34" t="s">
        <v>130</v>
      </c>
      <c r="B34" t="s">
        <v>981</v>
      </c>
      <c r="C34" t="s">
        <v>120</v>
      </c>
      <c r="D34" t="s">
        <v>2282</v>
      </c>
      <c r="I34" t="s">
        <v>2301</v>
      </c>
    </row>
    <row r="35" spans="1:9" x14ac:dyDescent="0.2">
      <c r="A35" t="s">
        <v>131</v>
      </c>
      <c r="B35" t="s">
        <v>982</v>
      </c>
      <c r="C35" t="s">
        <v>120</v>
      </c>
      <c r="D35" t="s">
        <v>2283</v>
      </c>
      <c r="I35" t="s">
        <v>2302</v>
      </c>
    </row>
    <row r="36" spans="1:9" x14ac:dyDescent="0.2">
      <c r="A36" t="s">
        <v>132</v>
      </c>
      <c r="B36" t="s">
        <v>983</v>
      </c>
      <c r="C36" t="s">
        <v>2735</v>
      </c>
      <c r="D36" t="s">
        <v>2284</v>
      </c>
      <c r="I36" t="s">
        <v>2303</v>
      </c>
    </row>
    <row r="37" spans="1:9" x14ac:dyDescent="0.2">
      <c r="A37" t="s">
        <v>134</v>
      </c>
      <c r="B37" t="s">
        <v>984</v>
      </c>
      <c r="C37" t="s">
        <v>135</v>
      </c>
      <c r="D37" t="s">
        <v>2285</v>
      </c>
      <c r="I37" t="s">
        <v>2304</v>
      </c>
    </row>
    <row r="38" spans="1:9" x14ac:dyDescent="0.2">
      <c r="A38" t="s">
        <v>136</v>
      </c>
      <c r="B38" t="s">
        <v>985</v>
      </c>
      <c r="C38" t="s">
        <v>135</v>
      </c>
      <c r="D38" t="s">
        <v>2286</v>
      </c>
      <c r="I38" t="s">
        <v>2305</v>
      </c>
    </row>
    <row r="39" spans="1:9" x14ac:dyDescent="0.2">
      <c r="A39" t="s">
        <v>986</v>
      </c>
      <c r="B39" t="s">
        <v>987</v>
      </c>
      <c r="C39" t="s">
        <v>135</v>
      </c>
      <c r="D39" t="s">
        <v>2286</v>
      </c>
      <c r="I39" t="s">
        <v>2305</v>
      </c>
    </row>
    <row r="40" spans="1:9" x14ac:dyDescent="0.2">
      <c r="A40" t="s">
        <v>137</v>
      </c>
      <c r="B40" t="s">
        <v>988</v>
      </c>
      <c r="C40" t="s">
        <v>135</v>
      </c>
      <c r="D40" s="188" t="s">
        <v>2398</v>
      </c>
      <c r="I40" t="s">
        <v>2306</v>
      </c>
    </row>
    <row r="41" spans="1:9" x14ac:dyDescent="0.2">
      <c r="A41" t="s">
        <v>989</v>
      </c>
      <c r="B41" t="s">
        <v>990</v>
      </c>
      <c r="C41" t="s">
        <v>135</v>
      </c>
      <c r="D41" t="s">
        <v>2287</v>
      </c>
      <c r="I41" t="s">
        <v>2307</v>
      </c>
    </row>
    <row r="42" spans="1:9" x14ac:dyDescent="0.2">
      <c r="A42" t="s">
        <v>991</v>
      </c>
      <c r="B42" t="s">
        <v>992</v>
      </c>
      <c r="C42" t="s">
        <v>135</v>
      </c>
      <c r="D42" t="s">
        <v>2288</v>
      </c>
      <c r="I42" t="s">
        <v>2308</v>
      </c>
    </row>
    <row r="43" spans="1:9" x14ac:dyDescent="0.2">
      <c r="A43" t="s">
        <v>138</v>
      </c>
      <c r="B43" t="s">
        <v>993</v>
      </c>
      <c r="C43" t="s">
        <v>140</v>
      </c>
      <c r="D43" t="s">
        <v>2289</v>
      </c>
      <c r="I43" t="s">
        <v>2309</v>
      </c>
    </row>
    <row r="44" spans="1:9" x14ac:dyDescent="0.2">
      <c r="A44" t="s">
        <v>141</v>
      </c>
      <c r="B44" t="s">
        <v>994</v>
      </c>
      <c r="C44" t="s">
        <v>140</v>
      </c>
      <c r="D44" t="s">
        <v>2289</v>
      </c>
      <c r="I44" t="s">
        <v>2309</v>
      </c>
    </row>
    <row r="45" spans="1:9" x14ac:dyDescent="0.2">
      <c r="A45" t="s">
        <v>995</v>
      </c>
      <c r="B45" t="s">
        <v>996</v>
      </c>
      <c r="C45" t="s">
        <v>140</v>
      </c>
      <c r="D45" t="s">
        <v>2289</v>
      </c>
      <c r="I45" t="s">
        <v>2309</v>
      </c>
    </row>
    <row r="46" spans="1:9" x14ac:dyDescent="0.2">
      <c r="A46" t="s">
        <v>997</v>
      </c>
      <c r="B46" t="s">
        <v>998</v>
      </c>
      <c r="C46" t="s">
        <v>140</v>
      </c>
      <c r="D46" t="s">
        <v>2289</v>
      </c>
      <c r="I46" t="s">
        <v>2309</v>
      </c>
    </row>
    <row r="47" spans="1:9" x14ac:dyDescent="0.2">
      <c r="A47" t="s">
        <v>999</v>
      </c>
      <c r="B47" t="s">
        <v>1000</v>
      </c>
      <c r="C47" t="s">
        <v>140</v>
      </c>
      <c r="D47" t="s">
        <v>2289</v>
      </c>
      <c r="I47" t="s">
        <v>2309</v>
      </c>
    </row>
    <row r="48" spans="1:9" x14ac:dyDescent="0.2">
      <c r="A48" t="s">
        <v>1001</v>
      </c>
      <c r="B48" t="s">
        <v>1002</v>
      </c>
      <c r="C48" t="s">
        <v>140</v>
      </c>
      <c r="D48" t="s">
        <v>2289</v>
      </c>
      <c r="I48" t="s">
        <v>2309</v>
      </c>
    </row>
    <row r="49" spans="1:9" x14ac:dyDescent="0.2">
      <c r="A49" t="s">
        <v>1003</v>
      </c>
      <c r="B49" t="s">
        <v>1004</v>
      </c>
      <c r="C49" t="s">
        <v>140</v>
      </c>
      <c r="D49" t="s">
        <v>2289</v>
      </c>
      <c r="I49" t="s">
        <v>2309</v>
      </c>
    </row>
    <row r="50" spans="1:9" x14ac:dyDescent="0.2">
      <c r="A50" t="s">
        <v>139</v>
      </c>
      <c r="B50" t="s">
        <v>1005</v>
      </c>
      <c r="C50" t="s">
        <v>140</v>
      </c>
      <c r="D50" t="s">
        <v>2289</v>
      </c>
      <c r="I50" t="s">
        <v>2309</v>
      </c>
    </row>
    <row r="51" spans="1:9" x14ac:dyDescent="0.2">
      <c r="A51" t="s">
        <v>1006</v>
      </c>
      <c r="B51" t="s">
        <v>1007</v>
      </c>
      <c r="C51" t="s">
        <v>140</v>
      </c>
      <c r="D51" t="s">
        <v>2289</v>
      </c>
      <c r="I51" t="s">
        <v>2309</v>
      </c>
    </row>
    <row r="52" spans="1:9" x14ac:dyDescent="0.2">
      <c r="A52" t="s">
        <v>1008</v>
      </c>
      <c r="B52" t="s">
        <v>1009</v>
      </c>
      <c r="C52" t="s">
        <v>143</v>
      </c>
      <c r="D52">
        <v>0</v>
      </c>
      <c r="I52">
        <v>0</v>
      </c>
    </row>
    <row r="53" spans="1:9" x14ac:dyDescent="0.2">
      <c r="A53" t="s">
        <v>1010</v>
      </c>
      <c r="B53" t="s">
        <v>1011</v>
      </c>
      <c r="C53" t="s">
        <v>143</v>
      </c>
      <c r="D53">
        <v>0</v>
      </c>
      <c r="I53">
        <v>0</v>
      </c>
    </row>
    <row r="54" spans="1:9" x14ac:dyDescent="0.2">
      <c r="A54" t="s">
        <v>1012</v>
      </c>
      <c r="B54" t="s">
        <v>1013</v>
      </c>
      <c r="C54" t="s">
        <v>143</v>
      </c>
      <c r="D54">
        <v>0</v>
      </c>
      <c r="I54">
        <v>0</v>
      </c>
    </row>
    <row r="55" spans="1:9" x14ac:dyDescent="0.2">
      <c r="A55" t="s">
        <v>1014</v>
      </c>
      <c r="B55" t="s">
        <v>1015</v>
      </c>
      <c r="C55" t="s">
        <v>300</v>
      </c>
      <c r="D55" t="s">
        <v>2290</v>
      </c>
      <c r="I55" t="s">
        <v>2310</v>
      </c>
    </row>
    <row r="56" spans="1:9" x14ac:dyDescent="0.2">
      <c r="A56" t="s">
        <v>1016</v>
      </c>
      <c r="B56" t="s">
        <v>1017</v>
      </c>
      <c r="C56" t="s">
        <v>297</v>
      </c>
      <c r="D56" t="s">
        <v>2291</v>
      </c>
      <c r="I56" t="s">
        <v>2311</v>
      </c>
    </row>
    <row r="57" spans="1:9" x14ac:dyDescent="0.2">
      <c r="A57" t="s">
        <v>1018</v>
      </c>
      <c r="B57" t="s">
        <v>1019</v>
      </c>
      <c r="C57" t="s">
        <v>301</v>
      </c>
      <c r="D57" t="s">
        <v>2292</v>
      </c>
      <c r="I57" t="s">
        <v>2312</v>
      </c>
    </row>
    <row r="58" spans="1:9" x14ac:dyDescent="0.2">
      <c r="A58" t="s">
        <v>1020</v>
      </c>
      <c r="B58" t="s">
        <v>1021</v>
      </c>
      <c r="C58" t="s">
        <v>143</v>
      </c>
      <c r="D58" t="s">
        <v>2291</v>
      </c>
      <c r="I58" t="s">
        <v>2311</v>
      </c>
    </row>
    <row r="59" spans="1:9" x14ac:dyDescent="0.2">
      <c r="A59" t="s">
        <v>1022</v>
      </c>
      <c r="B59" t="s">
        <v>1023</v>
      </c>
      <c r="C59" t="s">
        <v>143</v>
      </c>
      <c r="D59" t="s">
        <v>2291</v>
      </c>
      <c r="I59" t="s">
        <v>2311</v>
      </c>
    </row>
    <row r="60" spans="1:9" x14ac:dyDescent="0.2">
      <c r="A60" t="s">
        <v>1024</v>
      </c>
      <c r="B60" t="s">
        <v>1025</v>
      </c>
      <c r="C60" t="s">
        <v>143</v>
      </c>
      <c r="D60" t="s">
        <v>2291</v>
      </c>
      <c r="I60" t="s">
        <v>2311</v>
      </c>
    </row>
    <row r="61" spans="1:9" x14ac:dyDescent="0.2">
      <c r="A61" t="s">
        <v>1026</v>
      </c>
      <c r="B61" t="s">
        <v>1027</v>
      </c>
      <c r="C61" t="s">
        <v>143</v>
      </c>
      <c r="D61" t="s">
        <v>2291</v>
      </c>
      <c r="I61" t="s">
        <v>2311</v>
      </c>
    </row>
    <row r="62" spans="1:9" x14ac:dyDescent="0.2">
      <c r="A62" t="s">
        <v>1028</v>
      </c>
      <c r="B62" t="s">
        <v>1029</v>
      </c>
      <c r="C62" t="s">
        <v>2735</v>
      </c>
      <c r="D62" t="s">
        <v>2291</v>
      </c>
      <c r="I62" t="s">
        <v>2311</v>
      </c>
    </row>
    <row r="63" spans="1:9" x14ac:dyDescent="0.2">
      <c r="A63" t="s">
        <v>142</v>
      </c>
      <c r="B63" t="s">
        <v>1030</v>
      </c>
      <c r="C63" t="s">
        <v>143</v>
      </c>
      <c r="D63" t="s">
        <v>2291</v>
      </c>
      <c r="I63" t="s">
        <v>2311</v>
      </c>
    </row>
    <row r="64" spans="1:9" x14ac:dyDescent="0.2">
      <c r="A64" t="s">
        <v>1031</v>
      </c>
      <c r="B64" t="s">
        <v>1032</v>
      </c>
      <c r="C64" t="s">
        <v>302</v>
      </c>
      <c r="D64" t="s">
        <v>2291</v>
      </c>
      <c r="I64" t="s">
        <v>2311</v>
      </c>
    </row>
    <row r="65" spans="1:9" x14ac:dyDescent="0.2">
      <c r="A65" t="s">
        <v>1033</v>
      </c>
      <c r="B65" t="s">
        <v>1034</v>
      </c>
      <c r="C65" t="s">
        <v>146</v>
      </c>
      <c r="D65">
        <v>0</v>
      </c>
      <c r="I65">
        <v>0</v>
      </c>
    </row>
    <row r="66" spans="1:9" x14ac:dyDescent="0.2">
      <c r="A66" t="s">
        <v>1035</v>
      </c>
      <c r="B66" t="s">
        <v>1036</v>
      </c>
      <c r="C66" t="s">
        <v>146</v>
      </c>
      <c r="D66">
        <v>0</v>
      </c>
      <c r="I66">
        <v>0</v>
      </c>
    </row>
    <row r="67" spans="1:9" x14ac:dyDescent="0.2">
      <c r="A67" t="s">
        <v>1037</v>
      </c>
      <c r="B67" t="s">
        <v>1038</v>
      </c>
      <c r="C67" t="s">
        <v>146</v>
      </c>
      <c r="D67">
        <v>0</v>
      </c>
      <c r="I67">
        <v>0</v>
      </c>
    </row>
    <row r="68" spans="1:9" x14ac:dyDescent="0.2">
      <c r="A68" t="s">
        <v>144</v>
      </c>
      <c r="B68" t="s">
        <v>1039</v>
      </c>
      <c r="C68" t="s">
        <v>146</v>
      </c>
      <c r="D68">
        <v>0</v>
      </c>
      <c r="I68">
        <v>0</v>
      </c>
    </row>
    <row r="69" spans="1:9" x14ac:dyDescent="0.2">
      <c r="A69" t="s">
        <v>145</v>
      </c>
      <c r="B69" t="s">
        <v>1040</v>
      </c>
      <c r="C69" t="s">
        <v>146</v>
      </c>
      <c r="D69">
        <v>0</v>
      </c>
      <c r="I69">
        <v>0</v>
      </c>
    </row>
    <row r="70" spans="1:9" x14ac:dyDescent="0.2">
      <c r="A70" t="s">
        <v>1041</v>
      </c>
      <c r="B70" t="s">
        <v>1042</v>
      </c>
      <c r="C70" t="s">
        <v>146</v>
      </c>
      <c r="D70">
        <v>0</v>
      </c>
      <c r="I70">
        <v>0</v>
      </c>
    </row>
    <row r="71" spans="1:9" x14ac:dyDescent="0.2">
      <c r="A71" t="s">
        <v>1043</v>
      </c>
      <c r="B71" t="s">
        <v>1044</v>
      </c>
      <c r="C71" t="s">
        <v>321</v>
      </c>
      <c r="D71">
        <v>0</v>
      </c>
      <c r="I71">
        <v>0</v>
      </c>
    </row>
    <row r="72" spans="1:9" x14ac:dyDescent="0.2">
      <c r="A72" t="s">
        <v>1045</v>
      </c>
      <c r="B72" t="s">
        <v>1046</v>
      </c>
      <c r="C72" t="s">
        <v>146</v>
      </c>
      <c r="D72">
        <v>0</v>
      </c>
      <c r="I72">
        <v>0</v>
      </c>
    </row>
    <row r="73" spans="1:9" x14ac:dyDescent="0.2">
      <c r="A73" t="s">
        <v>1047</v>
      </c>
      <c r="B73" t="s">
        <v>1048</v>
      </c>
      <c r="C73" t="s">
        <v>146</v>
      </c>
      <c r="D73">
        <v>0</v>
      </c>
      <c r="I73">
        <v>0</v>
      </c>
    </row>
    <row r="74" spans="1:9" x14ac:dyDescent="0.2">
      <c r="A74" t="s">
        <v>1049</v>
      </c>
      <c r="B74" t="s">
        <v>1050</v>
      </c>
      <c r="C74" t="s">
        <v>116</v>
      </c>
      <c r="D74">
        <v>0</v>
      </c>
      <c r="I74">
        <v>0</v>
      </c>
    </row>
    <row r="75" spans="1:9" x14ac:dyDescent="0.2">
      <c r="A75" t="s">
        <v>147</v>
      </c>
      <c r="B75" t="s">
        <v>1051</v>
      </c>
      <c r="C75" t="s">
        <v>2702</v>
      </c>
      <c r="D75">
        <v>0</v>
      </c>
      <c r="I75">
        <v>0</v>
      </c>
    </row>
    <row r="76" spans="1:9" x14ac:dyDescent="0.2">
      <c r="A76" t="s">
        <v>1052</v>
      </c>
      <c r="B76" t="s">
        <v>1053</v>
      </c>
      <c r="C76" t="s">
        <v>304</v>
      </c>
      <c r="D76">
        <v>0</v>
      </c>
      <c r="I76">
        <v>0</v>
      </c>
    </row>
    <row r="77" spans="1:9" x14ac:dyDescent="0.2">
      <c r="A77" t="s">
        <v>1054</v>
      </c>
      <c r="B77" t="s">
        <v>1055</v>
      </c>
      <c r="C77" t="s">
        <v>148</v>
      </c>
      <c r="D77">
        <v>0</v>
      </c>
      <c r="I77">
        <v>0</v>
      </c>
    </row>
    <row r="78" spans="1:9" x14ac:dyDescent="0.2">
      <c r="A78" t="s">
        <v>1056</v>
      </c>
      <c r="B78" t="s">
        <v>1057</v>
      </c>
      <c r="C78" t="s">
        <v>297</v>
      </c>
      <c r="D78">
        <v>0</v>
      </c>
      <c r="I78">
        <v>0</v>
      </c>
    </row>
    <row r="79" spans="1:9" x14ac:dyDescent="0.2">
      <c r="A79" t="s">
        <v>1058</v>
      </c>
      <c r="B79" t="s">
        <v>1059</v>
      </c>
      <c r="C79" t="s">
        <v>148</v>
      </c>
      <c r="D79">
        <v>0</v>
      </c>
      <c r="I79">
        <v>0</v>
      </c>
    </row>
    <row r="80" spans="1:9" x14ac:dyDescent="0.2">
      <c r="A80" t="s">
        <v>1060</v>
      </c>
      <c r="B80" t="s">
        <v>1061</v>
      </c>
      <c r="C80" t="s">
        <v>1062</v>
      </c>
      <c r="D80">
        <v>0</v>
      </c>
      <c r="I80">
        <v>0</v>
      </c>
    </row>
    <row r="81" spans="1:9" x14ac:dyDescent="0.2">
      <c r="A81" t="s">
        <v>1063</v>
      </c>
      <c r="B81" t="s">
        <v>1064</v>
      </c>
      <c r="C81" t="s">
        <v>318</v>
      </c>
      <c r="D81">
        <v>0</v>
      </c>
      <c r="I81">
        <v>0</v>
      </c>
    </row>
    <row r="82" spans="1:9" x14ac:dyDescent="0.2">
      <c r="A82" t="s">
        <v>1065</v>
      </c>
      <c r="B82" t="s">
        <v>1066</v>
      </c>
      <c r="C82" t="s">
        <v>318</v>
      </c>
      <c r="D82">
        <v>0</v>
      </c>
      <c r="I82">
        <v>0</v>
      </c>
    </row>
    <row r="83" spans="1:9" x14ac:dyDescent="0.2">
      <c r="A83" t="s">
        <v>1067</v>
      </c>
      <c r="B83" t="s">
        <v>1068</v>
      </c>
      <c r="C83" t="s">
        <v>318</v>
      </c>
      <c r="D83">
        <v>0</v>
      </c>
      <c r="I83">
        <v>0</v>
      </c>
    </row>
    <row r="84" spans="1:9" x14ac:dyDescent="0.2">
      <c r="A84" t="s">
        <v>1069</v>
      </c>
      <c r="B84" t="s">
        <v>1070</v>
      </c>
      <c r="C84" t="s">
        <v>318</v>
      </c>
      <c r="D84">
        <v>0</v>
      </c>
      <c r="I84">
        <v>0</v>
      </c>
    </row>
    <row r="85" spans="1:9" x14ac:dyDescent="0.2">
      <c r="A85" t="s">
        <v>1071</v>
      </c>
      <c r="B85" t="s">
        <v>1072</v>
      </c>
      <c r="C85" t="s">
        <v>318</v>
      </c>
      <c r="D85">
        <v>0</v>
      </c>
      <c r="I85">
        <v>0</v>
      </c>
    </row>
    <row r="86" spans="1:9" x14ac:dyDescent="0.2">
      <c r="A86" t="s">
        <v>149</v>
      </c>
      <c r="B86" t="s">
        <v>1073</v>
      </c>
      <c r="C86" t="s">
        <v>150</v>
      </c>
      <c r="D86">
        <v>0</v>
      </c>
      <c r="I86">
        <v>0</v>
      </c>
    </row>
    <row r="87" spans="1:9" x14ac:dyDescent="0.2">
      <c r="A87" t="s">
        <v>1522</v>
      </c>
      <c r="C87" t="s">
        <v>1520</v>
      </c>
      <c r="D87">
        <v>0</v>
      </c>
      <c r="I87">
        <v>0</v>
      </c>
    </row>
    <row r="88" spans="1:9" x14ac:dyDescent="0.2">
      <c r="A88" t="s">
        <v>1074</v>
      </c>
      <c r="B88" t="s">
        <v>1075</v>
      </c>
      <c r="C88" t="s">
        <v>331</v>
      </c>
      <c r="D88">
        <v>0</v>
      </c>
      <c r="I88">
        <v>0</v>
      </c>
    </row>
    <row r="89" spans="1:9" x14ac:dyDescent="0.2">
      <c r="A89" t="s">
        <v>1076</v>
      </c>
      <c r="B89" t="s">
        <v>1077</v>
      </c>
      <c r="C89" t="s">
        <v>332</v>
      </c>
      <c r="D89">
        <v>0</v>
      </c>
      <c r="I89">
        <v>0</v>
      </c>
    </row>
    <row r="90" spans="1:9" x14ac:dyDescent="0.2">
      <c r="A90" t="s">
        <v>1078</v>
      </c>
      <c r="B90" t="s">
        <v>1079</v>
      </c>
      <c r="C90" t="s">
        <v>152</v>
      </c>
      <c r="D90">
        <v>0</v>
      </c>
      <c r="I90">
        <v>0</v>
      </c>
    </row>
    <row r="91" spans="1:9" x14ac:dyDescent="0.2">
      <c r="A91" t="s">
        <v>1080</v>
      </c>
      <c r="B91" t="s">
        <v>1081</v>
      </c>
      <c r="C91" t="s">
        <v>152</v>
      </c>
      <c r="D91">
        <v>0</v>
      </c>
      <c r="I91">
        <v>0</v>
      </c>
    </row>
    <row r="92" spans="1:9" x14ac:dyDescent="0.2">
      <c r="A92" t="s">
        <v>1082</v>
      </c>
      <c r="B92" t="s">
        <v>1083</v>
      </c>
      <c r="C92" t="s">
        <v>152</v>
      </c>
      <c r="D92">
        <v>0</v>
      </c>
      <c r="I92">
        <v>0</v>
      </c>
    </row>
    <row r="93" spans="1:9" x14ac:dyDescent="0.2">
      <c r="A93" t="s">
        <v>1084</v>
      </c>
      <c r="B93" t="s">
        <v>1079</v>
      </c>
      <c r="C93" t="s">
        <v>152</v>
      </c>
      <c r="D93">
        <v>0</v>
      </c>
      <c r="I93">
        <v>0</v>
      </c>
    </row>
    <row r="94" spans="1:9" x14ac:dyDescent="0.2">
      <c r="A94" t="s">
        <v>1085</v>
      </c>
      <c r="B94" t="s">
        <v>1086</v>
      </c>
      <c r="C94" t="s">
        <v>152</v>
      </c>
      <c r="D94">
        <v>0</v>
      </c>
      <c r="I94">
        <v>0</v>
      </c>
    </row>
    <row r="95" spans="1:9" x14ac:dyDescent="0.2">
      <c r="A95" t="s">
        <v>1087</v>
      </c>
      <c r="B95" t="s">
        <v>1088</v>
      </c>
      <c r="C95" t="s">
        <v>152</v>
      </c>
      <c r="D95">
        <v>0</v>
      </c>
      <c r="I95">
        <v>0</v>
      </c>
    </row>
    <row r="96" spans="1:9" x14ac:dyDescent="0.2">
      <c r="A96" t="s">
        <v>151</v>
      </c>
      <c r="B96" t="s">
        <v>1089</v>
      </c>
      <c r="C96" t="s">
        <v>152</v>
      </c>
      <c r="D96">
        <v>0</v>
      </c>
      <c r="I96">
        <v>0</v>
      </c>
    </row>
    <row r="97" spans="1:9" x14ac:dyDescent="0.2">
      <c r="A97" t="s">
        <v>1090</v>
      </c>
      <c r="B97" t="s">
        <v>1091</v>
      </c>
      <c r="C97" t="s">
        <v>152</v>
      </c>
      <c r="D97">
        <v>0</v>
      </c>
      <c r="I97">
        <v>0</v>
      </c>
    </row>
    <row r="98" spans="1:9" x14ac:dyDescent="0.2">
      <c r="A98" t="s">
        <v>1092</v>
      </c>
      <c r="B98" t="s">
        <v>1093</v>
      </c>
      <c r="C98" t="s">
        <v>152</v>
      </c>
      <c r="D98">
        <v>0</v>
      </c>
      <c r="I98">
        <v>0</v>
      </c>
    </row>
    <row r="99" spans="1:9" x14ac:dyDescent="0.2">
      <c r="A99" t="s">
        <v>1094</v>
      </c>
      <c r="B99" t="s">
        <v>1095</v>
      </c>
      <c r="C99" t="s">
        <v>265</v>
      </c>
      <c r="D99">
        <v>0</v>
      </c>
      <c r="I99">
        <v>0</v>
      </c>
    </row>
    <row r="100" spans="1:9" x14ac:dyDescent="0.2">
      <c r="A100" t="s">
        <v>1096</v>
      </c>
      <c r="B100" t="s">
        <v>1097</v>
      </c>
      <c r="C100" t="s">
        <v>152</v>
      </c>
      <c r="D100">
        <v>0</v>
      </c>
      <c r="I100">
        <v>0</v>
      </c>
    </row>
    <row r="101" spans="1:9" x14ac:dyDescent="0.2">
      <c r="A101" t="s">
        <v>1098</v>
      </c>
      <c r="B101" t="s">
        <v>1099</v>
      </c>
      <c r="C101" t="s">
        <v>267</v>
      </c>
      <c r="D101">
        <v>0</v>
      </c>
      <c r="I101">
        <v>0</v>
      </c>
    </row>
    <row r="102" spans="1:9" x14ac:dyDescent="0.2">
      <c r="A102" t="s">
        <v>1100</v>
      </c>
      <c r="B102" t="s">
        <v>1101</v>
      </c>
      <c r="C102" t="s">
        <v>272</v>
      </c>
      <c r="D102">
        <v>0</v>
      </c>
      <c r="I102">
        <v>0</v>
      </c>
    </row>
    <row r="103" spans="1:9" x14ac:dyDescent="0.2">
      <c r="A103" t="s">
        <v>1102</v>
      </c>
      <c r="B103" t="s">
        <v>1103</v>
      </c>
      <c r="C103" t="s">
        <v>272</v>
      </c>
      <c r="D103">
        <v>0</v>
      </c>
      <c r="I103">
        <v>0</v>
      </c>
    </row>
    <row r="104" spans="1:9" x14ac:dyDescent="0.2">
      <c r="A104" t="s">
        <v>1104</v>
      </c>
      <c r="B104" t="s">
        <v>1105</v>
      </c>
      <c r="C104" t="s">
        <v>275</v>
      </c>
      <c r="D104">
        <v>0</v>
      </c>
      <c r="I104">
        <v>0</v>
      </c>
    </row>
    <row r="105" spans="1:9" x14ac:dyDescent="0.2">
      <c r="A105" t="s">
        <v>1106</v>
      </c>
      <c r="B105" t="s">
        <v>1107</v>
      </c>
      <c r="C105" t="s">
        <v>275</v>
      </c>
      <c r="D105">
        <v>0</v>
      </c>
      <c r="I105">
        <v>0</v>
      </c>
    </row>
    <row r="106" spans="1:9" x14ac:dyDescent="0.2">
      <c r="A106" t="s">
        <v>1108</v>
      </c>
      <c r="B106" t="s">
        <v>1109</v>
      </c>
      <c r="C106" t="s">
        <v>279</v>
      </c>
      <c r="D106">
        <v>0</v>
      </c>
      <c r="I106">
        <v>0</v>
      </c>
    </row>
    <row r="107" spans="1:9" x14ac:dyDescent="0.2">
      <c r="A107" t="s">
        <v>1110</v>
      </c>
      <c r="B107" t="s">
        <v>1111</v>
      </c>
      <c r="C107" t="s">
        <v>269</v>
      </c>
      <c r="D107">
        <v>0</v>
      </c>
      <c r="I107">
        <v>0</v>
      </c>
    </row>
    <row r="108" spans="1:9" x14ac:dyDescent="0.2">
      <c r="A108" t="s">
        <v>1112</v>
      </c>
      <c r="B108" t="s">
        <v>1113</v>
      </c>
      <c r="C108" t="s">
        <v>281</v>
      </c>
      <c r="D108">
        <v>0</v>
      </c>
      <c r="I108">
        <v>0</v>
      </c>
    </row>
    <row r="109" spans="1:9" x14ac:dyDescent="0.2">
      <c r="A109" t="s">
        <v>1114</v>
      </c>
      <c r="B109" t="s">
        <v>1115</v>
      </c>
      <c r="C109" t="s">
        <v>281</v>
      </c>
      <c r="D109">
        <v>0</v>
      </c>
      <c r="I109">
        <v>0</v>
      </c>
    </row>
    <row r="110" spans="1:9" x14ac:dyDescent="0.2">
      <c r="A110" t="s">
        <v>1116</v>
      </c>
      <c r="B110" t="s">
        <v>1117</v>
      </c>
      <c r="C110" t="s">
        <v>281</v>
      </c>
      <c r="D110">
        <v>0</v>
      </c>
      <c r="I110">
        <v>0</v>
      </c>
    </row>
    <row r="111" spans="1:9" x14ac:dyDescent="0.2">
      <c r="A111" t="s">
        <v>1118</v>
      </c>
      <c r="B111" t="s">
        <v>1119</v>
      </c>
      <c r="C111" t="s">
        <v>281</v>
      </c>
      <c r="D111">
        <v>0</v>
      </c>
      <c r="I111">
        <v>0</v>
      </c>
    </row>
    <row r="112" spans="1:9" x14ac:dyDescent="0.2">
      <c r="A112" t="s">
        <v>1120</v>
      </c>
      <c r="B112" t="s">
        <v>1121</v>
      </c>
      <c r="C112" t="s">
        <v>281</v>
      </c>
      <c r="D112">
        <v>0</v>
      </c>
      <c r="I112">
        <v>0</v>
      </c>
    </row>
    <row r="113" spans="1:9" x14ac:dyDescent="0.2">
      <c r="A113" t="s">
        <v>1122</v>
      </c>
      <c r="B113" t="s">
        <v>1123</v>
      </c>
      <c r="C113" t="s">
        <v>281</v>
      </c>
      <c r="D113">
        <v>0</v>
      </c>
      <c r="I113">
        <v>0</v>
      </c>
    </row>
    <row r="114" spans="1:9" x14ac:dyDescent="0.2">
      <c r="A114" t="s">
        <v>1124</v>
      </c>
      <c r="B114" t="s">
        <v>1125</v>
      </c>
      <c r="C114" t="s">
        <v>314</v>
      </c>
      <c r="D114">
        <v>0</v>
      </c>
      <c r="I114">
        <v>0</v>
      </c>
    </row>
    <row r="115" spans="1:9" x14ac:dyDescent="0.2">
      <c r="A115" t="s">
        <v>1126</v>
      </c>
      <c r="B115" t="s">
        <v>1127</v>
      </c>
      <c r="C115" t="s">
        <v>281</v>
      </c>
      <c r="D115">
        <v>0</v>
      </c>
      <c r="I115">
        <v>0</v>
      </c>
    </row>
    <row r="116" spans="1:9" x14ac:dyDescent="0.2">
      <c r="A116" t="s">
        <v>1128</v>
      </c>
      <c r="B116" t="s">
        <v>1129</v>
      </c>
      <c r="C116" t="s">
        <v>154</v>
      </c>
      <c r="D116">
        <v>0</v>
      </c>
      <c r="I116">
        <v>0</v>
      </c>
    </row>
    <row r="117" spans="1:9" x14ac:dyDescent="0.2">
      <c r="A117" t="s">
        <v>1130</v>
      </c>
      <c r="B117" t="s">
        <v>1131</v>
      </c>
      <c r="C117" t="s">
        <v>154</v>
      </c>
      <c r="D117">
        <v>0</v>
      </c>
      <c r="I117">
        <v>0</v>
      </c>
    </row>
    <row r="118" spans="1:9" x14ac:dyDescent="0.2">
      <c r="A118" t="s">
        <v>1132</v>
      </c>
      <c r="B118" t="s">
        <v>1133</v>
      </c>
      <c r="C118" t="s">
        <v>154</v>
      </c>
      <c r="D118">
        <v>0</v>
      </c>
      <c r="I118">
        <v>0</v>
      </c>
    </row>
    <row r="119" spans="1:9" x14ac:dyDescent="0.2">
      <c r="A119" t="s">
        <v>1134</v>
      </c>
      <c r="B119" t="s">
        <v>1135</v>
      </c>
      <c r="C119" t="s">
        <v>299</v>
      </c>
      <c r="D119">
        <v>0</v>
      </c>
      <c r="I119">
        <v>0</v>
      </c>
    </row>
    <row r="120" spans="1:9" x14ac:dyDescent="0.2">
      <c r="A120" t="s">
        <v>1136</v>
      </c>
      <c r="B120" t="s">
        <v>1137</v>
      </c>
      <c r="C120" t="s">
        <v>277</v>
      </c>
      <c r="D120">
        <v>0</v>
      </c>
      <c r="I120">
        <v>0</v>
      </c>
    </row>
    <row r="121" spans="1:9" x14ac:dyDescent="0.2">
      <c r="A121" t="s">
        <v>1138</v>
      </c>
      <c r="B121" t="s">
        <v>1139</v>
      </c>
      <c r="C121" t="s">
        <v>154</v>
      </c>
      <c r="D121">
        <v>0</v>
      </c>
      <c r="I121">
        <v>0</v>
      </c>
    </row>
    <row r="122" spans="1:9" x14ac:dyDescent="0.2">
      <c r="A122" t="s">
        <v>1140</v>
      </c>
      <c r="B122" t="s">
        <v>1141</v>
      </c>
      <c r="C122" t="s">
        <v>154</v>
      </c>
      <c r="D122">
        <v>0</v>
      </c>
      <c r="I122">
        <v>0</v>
      </c>
    </row>
    <row r="123" spans="1:9" x14ac:dyDescent="0.2">
      <c r="A123" t="s">
        <v>1142</v>
      </c>
      <c r="B123" t="s">
        <v>1143</v>
      </c>
      <c r="C123" t="s">
        <v>154</v>
      </c>
      <c r="D123">
        <v>0</v>
      </c>
      <c r="I123">
        <v>0</v>
      </c>
    </row>
    <row r="124" spans="1:9" x14ac:dyDescent="0.2">
      <c r="A124" t="s">
        <v>1144</v>
      </c>
      <c r="B124" t="s">
        <v>1145</v>
      </c>
      <c r="C124" t="s">
        <v>154</v>
      </c>
      <c r="D124">
        <v>0</v>
      </c>
      <c r="I124">
        <v>0</v>
      </c>
    </row>
    <row r="125" spans="1:9" x14ac:dyDescent="0.2">
      <c r="A125" t="s">
        <v>153</v>
      </c>
      <c r="B125" t="s">
        <v>1146</v>
      </c>
      <c r="C125" t="s">
        <v>154</v>
      </c>
      <c r="D125">
        <v>0</v>
      </c>
      <c r="I125">
        <v>0</v>
      </c>
    </row>
    <row r="126" spans="1:9" x14ac:dyDescent="0.2">
      <c r="A126" t="s">
        <v>1147</v>
      </c>
      <c r="B126" t="s">
        <v>1148</v>
      </c>
      <c r="C126" t="s">
        <v>311</v>
      </c>
      <c r="D126">
        <v>0</v>
      </c>
      <c r="I126">
        <v>0</v>
      </c>
    </row>
    <row r="127" spans="1:9" x14ac:dyDescent="0.2">
      <c r="A127" t="s">
        <v>1149</v>
      </c>
      <c r="B127" t="s">
        <v>1150</v>
      </c>
      <c r="C127" t="s">
        <v>311</v>
      </c>
      <c r="D127">
        <v>0</v>
      </c>
      <c r="I127">
        <v>0</v>
      </c>
    </row>
    <row r="128" spans="1:9" x14ac:dyDescent="0.2">
      <c r="A128" t="s">
        <v>1151</v>
      </c>
      <c r="B128" t="s">
        <v>1152</v>
      </c>
      <c r="C128" t="s">
        <v>157</v>
      </c>
      <c r="D128">
        <v>0</v>
      </c>
      <c r="I128">
        <v>0</v>
      </c>
    </row>
    <row r="129" spans="1:9" x14ac:dyDescent="0.2">
      <c r="A129" t="s">
        <v>1153</v>
      </c>
      <c r="B129" t="s">
        <v>1154</v>
      </c>
      <c r="C129" t="s">
        <v>311</v>
      </c>
      <c r="D129">
        <v>0</v>
      </c>
      <c r="I129">
        <v>0</v>
      </c>
    </row>
    <row r="130" spans="1:9" x14ac:dyDescent="0.2">
      <c r="A130" t="s">
        <v>1155</v>
      </c>
      <c r="B130" t="s">
        <v>1156</v>
      </c>
      <c r="C130" t="s">
        <v>157</v>
      </c>
      <c r="D130">
        <v>0</v>
      </c>
      <c r="I130">
        <v>0</v>
      </c>
    </row>
    <row r="131" spans="1:9" x14ac:dyDescent="0.2">
      <c r="A131" t="s">
        <v>1157</v>
      </c>
      <c r="B131" t="s">
        <v>1158</v>
      </c>
      <c r="C131" t="s">
        <v>157</v>
      </c>
      <c r="D131">
        <v>0</v>
      </c>
      <c r="I131">
        <v>0</v>
      </c>
    </row>
    <row r="132" spans="1:9" x14ac:dyDescent="0.2">
      <c r="A132" t="s">
        <v>1159</v>
      </c>
      <c r="B132" t="s">
        <v>1160</v>
      </c>
      <c r="C132" t="s">
        <v>157</v>
      </c>
      <c r="D132">
        <v>0</v>
      </c>
      <c r="I132">
        <v>0</v>
      </c>
    </row>
    <row r="133" spans="1:9" x14ac:dyDescent="0.2">
      <c r="A133" t="s">
        <v>1161</v>
      </c>
      <c r="B133" t="s">
        <v>1162</v>
      </c>
      <c r="C133" t="s">
        <v>157</v>
      </c>
      <c r="D133">
        <v>0</v>
      </c>
      <c r="I133">
        <v>0</v>
      </c>
    </row>
    <row r="134" spans="1:9" x14ac:dyDescent="0.2">
      <c r="A134" t="s">
        <v>1163</v>
      </c>
      <c r="B134" t="s">
        <v>1164</v>
      </c>
      <c r="C134" t="s">
        <v>157</v>
      </c>
      <c r="D134">
        <v>0</v>
      </c>
      <c r="I134">
        <v>0</v>
      </c>
    </row>
    <row r="135" spans="1:9" x14ac:dyDescent="0.2">
      <c r="A135" t="s">
        <v>155</v>
      </c>
      <c r="B135" t="s">
        <v>1165</v>
      </c>
      <c r="C135" t="s">
        <v>157</v>
      </c>
      <c r="D135">
        <v>0</v>
      </c>
      <c r="I135">
        <v>0</v>
      </c>
    </row>
    <row r="136" spans="1:9" x14ac:dyDescent="0.2">
      <c r="A136" t="s">
        <v>156</v>
      </c>
      <c r="B136" t="s">
        <v>1166</v>
      </c>
      <c r="C136" t="s">
        <v>157</v>
      </c>
      <c r="D136">
        <v>0</v>
      </c>
      <c r="I136">
        <v>0</v>
      </c>
    </row>
    <row r="137" spans="1:9" x14ac:dyDescent="0.2">
      <c r="A137" t="s">
        <v>1167</v>
      </c>
      <c r="B137" t="s">
        <v>1168</v>
      </c>
      <c r="C137" t="s">
        <v>157</v>
      </c>
      <c r="D137">
        <v>0</v>
      </c>
      <c r="I137">
        <v>0</v>
      </c>
    </row>
    <row r="138" spans="1:9" x14ac:dyDescent="0.2">
      <c r="A138" t="s">
        <v>1169</v>
      </c>
      <c r="B138" t="s">
        <v>1170</v>
      </c>
      <c r="C138" t="s">
        <v>313</v>
      </c>
      <c r="D138">
        <v>0</v>
      </c>
      <c r="I138">
        <v>0</v>
      </c>
    </row>
    <row r="139" spans="1:9" x14ac:dyDescent="0.2">
      <c r="A139" t="s">
        <v>1171</v>
      </c>
      <c r="B139" t="s">
        <v>1172</v>
      </c>
      <c r="C139" t="s">
        <v>157</v>
      </c>
      <c r="D139">
        <v>0</v>
      </c>
      <c r="I139">
        <v>0</v>
      </c>
    </row>
    <row r="140" spans="1:9" x14ac:dyDescent="0.2">
      <c r="A140" t="s">
        <v>1173</v>
      </c>
      <c r="B140" t="s">
        <v>1174</v>
      </c>
      <c r="C140" t="s">
        <v>157</v>
      </c>
      <c r="D140">
        <v>0</v>
      </c>
      <c r="I140">
        <v>0</v>
      </c>
    </row>
    <row r="141" spans="1:9" x14ac:dyDescent="0.2">
      <c r="A141" t="s">
        <v>1175</v>
      </c>
      <c r="B141" t="s">
        <v>1176</v>
      </c>
      <c r="C141" t="s">
        <v>154</v>
      </c>
      <c r="D141">
        <v>0</v>
      </c>
      <c r="I141">
        <v>0</v>
      </c>
    </row>
    <row r="142" spans="1:9" x14ac:dyDescent="0.2">
      <c r="A142" t="s">
        <v>1177</v>
      </c>
      <c r="B142" t="s">
        <v>1178</v>
      </c>
      <c r="C142" t="s">
        <v>306</v>
      </c>
      <c r="D142">
        <v>0</v>
      </c>
      <c r="I142">
        <v>0</v>
      </c>
    </row>
    <row r="143" spans="1:9" x14ac:dyDescent="0.2">
      <c r="A143" t="s">
        <v>1179</v>
      </c>
      <c r="B143" t="s">
        <v>1180</v>
      </c>
      <c r="C143" t="s">
        <v>294</v>
      </c>
      <c r="D143">
        <v>0</v>
      </c>
      <c r="I143">
        <v>0</v>
      </c>
    </row>
    <row r="144" spans="1:9" x14ac:dyDescent="0.2">
      <c r="A144" t="s">
        <v>1181</v>
      </c>
      <c r="B144" t="s">
        <v>1182</v>
      </c>
      <c r="C144" t="s">
        <v>299</v>
      </c>
      <c r="D144">
        <v>0</v>
      </c>
      <c r="I144">
        <v>0</v>
      </c>
    </row>
    <row r="145" spans="1:9" x14ac:dyDescent="0.2">
      <c r="A145" t="s">
        <v>1183</v>
      </c>
      <c r="B145" t="s">
        <v>1184</v>
      </c>
      <c r="C145" t="s">
        <v>154</v>
      </c>
      <c r="D145">
        <v>0</v>
      </c>
      <c r="I145">
        <v>0</v>
      </c>
    </row>
    <row r="146" spans="1:9" x14ac:dyDescent="0.2">
      <c r="A146" t="s">
        <v>1185</v>
      </c>
      <c r="B146" t="s">
        <v>1186</v>
      </c>
      <c r="C146" t="s">
        <v>1187</v>
      </c>
      <c r="D146">
        <v>0</v>
      </c>
      <c r="I146">
        <v>0</v>
      </c>
    </row>
    <row r="147" spans="1:9" x14ac:dyDescent="0.2">
      <c r="A147" t="s">
        <v>1188</v>
      </c>
      <c r="B147" t="s">
        <v>1189</v>
      </c>
      <c r="C147" t="s">
        <v>320</v>
      </c>
      <c r="D147">
        <v>0</v>
      </c>
      <c r="I147">
        <v>0</v>
      </c>
    </row>
    <row r="148" spans="1:9" x14ac:dyDescent="0.2">
      <c r="A148" t="s">
        <v>1190</v>
      </c>
      <c r="B148" t="s">
        <v>1191</v>
      </c>
      <c r="C148" t="s">
        <v>320</v>
      </c>
      <c r="D148">
        <v>0</v>
      </c>
      <c r="I148">
        <v>0</v>
      </c>
    </row>
    <row r="149" spans="1:9" x14ac:dyDescent="0.2">
      <c r="A149" t="s">
        <v>1192</v>
      </c>
      <c r="B149" t="s">
        <v>1193</v>
      </c>
      <c r="C149" t="s">
        <v>320</v>
      </c>
      <c r="D149">
        <v>0</v>
      </c>
      <c r="I149">
        <v>0</v>
      </c>
    </row>
    <row r="150" spans="1:9" x14ac:dyDescent="0.2">
      <c r="A150" t="s">
        <v>1523</v>
      </c>
      <c r="C150" t="s">
        <v>1521</v>
      </c>
      <c r="D150">
        <v>0</v>
      </c>
      <c r="I150">
        <v>0</v>
      </c>
    </row>
    <row r="151" spans="1:9" x14ac:dyDescent="0.2">
      <c r="A151" t="s">
        <v>1194</v>
      </c>
      <c r="B151" t="s">
        <v>1111</v>
      </c>
      <c r="C151" t="s">
        <v>269</v>
      </c>
      <c r="D151">
        <v>0</v>
      </c>
      <c r="I151">
        <v>0</v>
      </c>
    </row>
  </sheetData>
  <autoFilter ref="A1:I151" xr:uid="{7B7BDB5B-C4C6-4094-BF65-6545FB15ECB9}"/>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99D5C2-1BD2-4E24-86C3-7ABD505E0617}">
  <sheetPr>
    <tabColor rgb="FF7030A0"/>
  </sheetPr>
  <dimension ref="A1:N341"/>
  <sheetViews>
    <sheetView showGridLines="0" workbookViewId="0">
      <pane ySplit="1" topLeftCell="A57" activePane="bottomLeft" state="frozen"/>
      <selection activeCell="A2" sqref="A2"/>
      <selection pane="bottomLeft" activeCell="A2" sqref="A2"/>
    </sheetView>
  </sheetViews>
  <sheetFormatPr defaultColWidth="17" defaultRowHeight="12" x14ac:dyDescent="0.2"/>
  <sheetData>
    <row r="1" spans="1:14" ht="12.75" thickBot="1" x14ac:dyDescent="0.25">
      <c r="A1" s="105" t="s">
        <v>335</v>
      </c>
      <c r="B1" s="105" t="s">
        <v>15</v>
      </c>
      <c r="C1" s="105" t="s">
        <v>336</v>
      </c>
      <c r="D1" s="106" t="s">
        <v>50</v>
      </c>
      <c r="E1" s="105" t="s">
        <v>337</v>
      </c>
      <c r="F1" s="18" t="s">
        <v>2094</v>
      </c>
      <c r="G1" s="18" t="s">
        <v>2095</v>
      </c>
      <c r="I1" s="2" t="s">
        <v>2177</v>
      </c>
      <c r="J1" s="106" t="s">
        <v>50</v>
      </c>
      <c r="K1" s="18" t="s">
        <v>2094</v>
      </c>
      <c r="L1" s="18" t="s">
        <v>2095</v>
      </c>
      <c r="M1" s="19" t="s">
        <v>2414</v>
      </c>
      <c r="N1" s="19" t="s">
        <v>2415</v>
      </c>
    </row>
    <row r="2" spans="1:14" ht="12.75" thickTop="1" x14ac:dyDescent="0.2">
      <c r="A2" t="s">
        <v>338</v>
      </c>
      <c r="B2" t="s">
        <v>339</v>
      </c>
      <c r="C2" t="s">
        <v>222</v>
      </c>
      <c r="F2">
        <v>0</v>
      </c>
      <c r="G2">
        <v>0</v>
      </c>
      <c r="K2">
        <v>0</v>
      </c>
      <c r="L2">
        <v>0</v>
      </c>
      <c r="M2" t="e">
        <v>#N/A</v>
      </c>
      <c r="N2" t="e">
        <v>#N/A</v>
      </c>
    </row>
    <row r="3" spans="1:14" x14ac:dyDescent="0.2">
      <c r="A3" t="s">
        <v>52</v>
      </c>
      <c r="B3" t="s">
        <v>340</v>
      </c>
      <c r="C3" t="s">
        <v>53</v>
      </c>
      <c r="F3">
        <v>0</v>
      </c>
      <c r="G3">
        <v>0</v>
      </c>
      <c r="K3">
        <v>0</v>
      </c>
      <c r="L3">
        <v>0</v>
      </c>
      <c r="M3">
        <v>0</v>
      </c>
      <c r="N3">
        <v>0</v>
      </c>
    </row>
    <row r="4" spans="1:14" x14ac:dyDescent="0.2">
      <c r="A4" t="s">
        <v>341</v>
      </c>
      <c r="B4" t="s">
        <v>342</v>
      </c>
      <c r="C4" t="s">
        <v>224</v>
      </c>
      <c r="F4">
        <v>0</v>
      </c>
      <c r="G4">
        <v>0</v>
      </c>
      <c r="K4">
        <v>0</v>
      </c>
      <c r="L4">
        <v>0</v>
      </c>
      <c r="M4">
        <v>0</v>
      </c>
      <c r="N4">
        <v>0</v>
      </c>
    </row>
    <row r="5" spans="1:14" x14ac:dyDescent="0.2">
      <c r="A5" t="s">
        <v>343</v>
      </c>
      <c r="B5" t="s">
        <v>344</v>
      </c>
      <c r="C5" t="s">
        <v>251</v>
      </c>
      <c r="F5">
        <v>0</v>
      </c>
      <c r="G5">
        <v>0</v>
      </c>
      <c r="K5">
        <v>0</v>
      </c>
      <c r="L5">
        <v>0</v>
      </c>
      <c r="M5">
        <v>0</v>
      </c>
      <c r="N5">
        <v>0</v>
      </c>
    </row>
    <row r="6" spans="1:14" x14ac:dyDescent="0.2">
      <c r="A6" t="s">
        <v>345</v>
      </c>
      <c r="B6" t="s">
        <v>346</v>
      </c>
      <c r="C6" t="s">
        <v>253</v>
      </c>
      <c r="F6">
        <v>0</v>
      </c>
      <c r="G6">
        <v>0</v>
      </c>
      <c r="K6">
        <v>0</v>
      </c>
      <c r="L6">
        <v>0</v>
      </c>
      <c r="M6">
        <v>0</v>
      </c>
      <c r="N6">
        <v>0</v>
      </c>
    </row>
    <row r="7" spans="1:14" x14ac:dyDescent="0.2">
      <c r="A7" t="s">
        <v>347</v>
      </c>
      <c r="B7" t="s">
        <v>348</v>
      </c>
      <c r="C7" t="s">
        <v>226</v>
      </c>
      <c r="F7">
        <v>0</v>
      </c>
      <c r="G7">
        <v>0</v>
      </c>
      <c r="K7">
        <v>0</v>
      </c>
      <c r="L7">
        <v>0</v>
      </c>
      <c r="M7">
        <v>0</v>
      </c>
      <c r="N7">
        <v>0</v>
      </c>
    </row>
    <row r="8" spans="1:14" x14ac:dyDescent="0.2">
      <c r="A8" t="s">
        <v>349</v>
      </c>
      <c r="B8" t="s">
        <v>350</v>
      </c>
      <c r="C8" t="s">
        <v>226</v>
      </c>
      <c r="F8">
        <v>0</v>
      </c>
      <c r="G8">
        <v>0</v>
      </c>
      <c r="K8">
        <v>0</v>
      </c>
      <c r="L8">
        <v>0</v>
      </c>
      <c r="M8">
        <v>0</v>
      </c>
      <c r="N8">
        <v>0</v>
      </c>
    </row>
    <row r="9" spans="1:14" x14ac:dyDescent="0.2">
      <c r="A9" t="s">
        <v>351</v>
      </c>
      <c r="B9" t="s">
        <v>352</v>
      </c>
      <c r="C9" t="s">
        <v>228</v>
      </c>
      <c r="F9">
        <v>0</v>
      </c>
      <c r="G9">
        <v>0</v>
      </c>
      <c r="K9">
        <v>0</v>
      </c>
      <c r="L9">
        <v>0</v>
      </c>
      <c r="M9">
        <v>0</v>
      </c>
      <c r="N9">
        <v>0</v>
      </c>
    </row>
    <row r="10" spans="1:14" x14ac:dyDescent="0.2">
      <c r="A10" t="s">
        <v>353</v>
      </c>
      <c r="B10" t="s">
        <v>354</v>
      </c>
      <c r="C10" t="s">
        <v>230</v>
      </c>
      <c r="F10">
        <v>0</v>
      </c>
      <c r="G10">
        <v>0</v>
      </c>
      <c r="K10">
        <v>0</v>
      </c>
      <c r="L10">
        <v>0</v>
      </c>
      <c r="M10">
        <v>0</v>
      </c>
      <c r="N10">
        <v>0</v>
      </c>
    </row>
    <row r="11" spans="1:14" x14ac:dyDescent="0.2">
      <c r="A11" t="s">
        <v>355</v>
      </c>
      <c r="B11" t="s">
        <v>356</v>
      </c>
      <c r="C11" t="s">
        <v>230</v>
      </c>
      <c r="F11">
        <v>0</v>
      </c>
      <c r="G11">
        <v>0</v>
      </c>
      <c r="K11">
        <v>0</v>
      </c>
      <c r="L11">
        <v>0</v>
      </c>
      <c r="M11">
        <v>0</v>
      </c>
      <c r="N11">
        <v>0</v>
      </c>
    </row>
    <row r="12" spans="1:14" x14ac:dyDescent="0.2">
      <c r="A12" t="s">
        <v>357</v>
      </c>
      <c r="B12" t="s">
        <v>358</v>
      </c>
      <c r="C12" t="s">
        <v>230</v>
      </c>
      <c r="F12">
        <v>0</v>
      </c>
      <c r="G12">
        <v>0</v>
      </c>
      <c r="K12">
        <v>0</v>
      </c>
      <c r="L12">
        <v>0</v>
      </c>
      <c r="M12">
        <v>0</v>
      </c>
      <c r="N12">
        <v>0</v>
      </c>
    </row>
    <row r="13" spans="1:14" x14ac:dyDescent="0.2">
      <c r="A13" t="s">
        <v>359</v>
      </c>
      <c r="B13" t="s">
        <v>360</v>
      </c>
      <c r="C13" t="s">
        <v>230</v>
      </c>
      <c r="F13">
        <v>0</v>
      </c>
      <c r="G13">
        <v>0</v>
      </c>
      <c r="K13">
        <v>0</v>
      </c>
      <c r="L13">
        <v>0</v>
      </c>
      <c r="M13">
        <v>0</v>
      </c>
      <c r="N13">
        <v>0</v>
      </c>
    </row>
    <row r="14" spans="1:14" x14ac:dyDescent="0.2">
      <c r="A14" t="s">
        <v>361</v>
      </c>
      <c r="B14" t="s">
        <v>362</v>
      </c>
      <c r="C14" t="s">
        <v>232</v>
      </c>
      <c r="F14">
        <v>0</v>
      </c>
      <c r="G14">
        <v>0</v>
      </c>
      <c r="K14">
        <v>0</v>
      </c>
      <c r="L14">
        <v>0</v>
      </c>
      <c r="M14">
        <v>0</v>
      </c>
      <c r="N14">
        <v>0</v>
      </c>
    </row>
    <row r="15" spans="1:14" x14ac:dyDescent="0.2">
      <c r="A15" t="s">
        <v>54</v>
      </c>
      <c r="B15" t="s">
        <v>363</v>
      </c>
      <c r="C15" t="s">
        <v>55</v>
      </c>
      <c r="F15">
        <v>0</v>
      </c>
      <c r="G15">
        <v>0</v>
      </c>
      <c r="K15">
        <v>0</v>
      </c>
      <c r="L15">
        <v>0</v>
      </c>
      <c r="M15">
        <v>0</v>
      </c>
      <c r="N15">
        <v>0</v>
      </c>
    </row>
    <row r="16" spans="1:14" x14ac:dyDescent="0.2">
      <c r="A16" t="s">
        <v>364</v>
      </c>
      <c r="B16" t="s">
        <v>365</v>
      </c>
      <c r="C16" t="s">
        <v>55</v>
      </c>
      <c r="F16">
        <v>0</v>
      </c>
      <c r="G16">
        <v>0</v>
      </c>
      <c r="K16">
        <v>0</v>
      </c>
      <c r="L16">
        <v>0</v>
      </c>
      <c r="M16">
        <v>0</v>
      </c>
      <c r="N16">
        <v>0</v>
      </c>
    </row>
    <row r="17" spans="1:14" x14ac:dyDescent="0.2">
      <c r="A17" t="s">
        <v>366</v>
      </c>
      <c r="B17" t="s">
        <v>367</v>
      </c>
      <c r="C17" t="s">
        <v>58</v>
      </c>
      <c r="F17">
        <v>0</v>
      </c>
      <c r="G17">
        <v>0</v>
      </c>
      <c r="K17">
        <v>0</v>
      </c>
      <c r="L17">
        <v>0</v>
      </c>
      <c r="M17">
        <v>0</v>
      </c>
      <c r="N17">
        <v>0</v>
      </c>
    </row>
    <row r="18" spans="1:14" x14ac:dyDescent="0.2">
      <c r="A18" t="s">
        <v>368</v>
      </c>
      <c r="B18" t="s">
        <v>369</v>
      </c>
      <c r="C18" t="s">
        <v>55</v>
      </c>
      <c r="F18">
        <v>0</v>
      </c>
      <c r="G18">
        <v>0</v>
      </c>
      <c r="K18">
        <v>0</v>
      </c>
      <c r="L18">
        <v>0</v>
      </c>
      <c r="M18">
        <v>0</v>
      </c>
      <c r="N18">
        <v>0</v>
      </c>
    </row>
    <row r="19" spans="1:14" x14ac:dyDescent="0.2">
      <c r="A19" t="s">
        <v>370</v>
      </c>
      <c r="B19" t="s">
        <v>371</v>
      </c>
      <c r="C19" t="s">
        <v>235</v>
      </c>
      <c r="F19">
        <v>0</v>
      </c>
      <c r="G19">
        <v>0</v>
      </c>
      <c r="K19">
        <v>0</v>
      </c>
      <c r="L19">
        <v>0</v>
      </c>
      <c r="M19">
        <v>0</v>
      </c>
      <c r="N19">
        <v>0</v>
      </c>
    </row>
    <row r="20" spans="1:14" x14ac:dyDescent="0.2">
      <c r="A20" t="s">
        <v>372</v>
      </c>
      <c r="B20" t="s">
        <v>373</v>
      </c>
      <c r="C20" t="s">
        <v>235</v>
      </c>
      <c r="F20">
        <v>0</v>
      </c>
      <c r="G20">
        <v>0</v>
      </c>
      <c r="K20">
        <v>0</v>
      </c>
      <c r="L20">
        <v>0</v>
      </c>
      <c r="M20">
        <v>0</v>
      </c>
      <c r="N20">
        <v>0</v>
      </c>
    </row>
    <row r="21" spans="1:14" x14ac:dyDescent="0.2">
      <c r="A21" t="s">
        <v>374</v>
      </c>
      <c r="B21" t="s">
        <v>375</v>
      </c>
      <c r="C21" t="s">
        <v>235</v>
      </c>
      <c r="F21">
        <v>0</v>
      </c>
      <c r="G21">
        <v>0</v>
      </c>
      <c r="K21">
        <v>0</v>
      </c>
      <c r="L21">
        <v>0</v>
      </c>
      <c r="M21">
        <v>0</v>
      </c>
      <c r="N21">
        <v>0</v>
      </c>
    </row>
    <row r="22" spans="1:14" x14ac:dyDescent="0.2">
      <c r="A22" t="s">
        <v>57</v>
      </c>
      <c r="B22" t="s">
        <v>376</v>
      </c>
      <c r="C22" t="s">
        <v>58</v>
      </c>
      <c r="F22">
        <v>0</v>
      </c>
      <c r="G22">
        <v>0</v>
      </c>
      <c r="K22">
        <v>0</v>
      </c>
      <c r="L22">
        <v>0</v>
      </c>
      <c r="M22">
        <v>0</v>
      </c>
      <c r="N22">
        <v>0</v>
      </c>
    </row>
    <row r="23" spans="1:14" x14ac:dyDescent="0.2">
      <c r="A23" t="s">
        <v>377</v>
      </c>
      <c r="B23" t="s">
        <v>378</v>
      </c>
      <c r="C23" t="s">
        <v>58</v>
      </c>
      <c r="F23">
        <v>0</v>
      </c>
      <c r="G23">
        <v>0</v>
      </c>
      <c r="K23">
        <v>0</v>
      </c>
      <c r="L23">
        <v>0</v>
      </c>
      <c r="M23">
        <v>0</v>
      </c>
      <c r="N23">
        <v>0</v>
      </c>
    </row>
    <row r="24" spans="1:14" x14ac:dyDescent="0.2">
      <c r="A24" t="s">
        <v>379</v>
      </c>
      <c r="B24" t="s">
        <v>380</v>
      </c>
      <c r="C24" t="s">
        <v>58</v>
      </c>
      <c r="F24">
        <v>0</v>
      </c>
      <c r="G24">
        <v>0</v>
      </c>
      <c r="K24">
        <v>0</v>
      </c>
      <c r="L24">
        <v>0</v>
      </c>
      <c r="M24">
        <v>0</v>
      </c>
      <c r="N24">
        <v>0</v>
      </c>
    </row>
    <row r="25" spans="1:14" x14ac:dyDescent="0.2">
      <c r="A25" t="s">
        <v>381</v>
      </c>
      <c r="B25" t="s">
        <v>382</v>
      </c>
      <c r="C25" t="s">
        <v>58</v>
      </c>
      <c r="F25">
        <v>0</v>
      </c>
      <c r="G25">
        <v>0</v>
      </c>
      <c r="K25">
        <v>0</v>
      </c>
      <c r="L25">
        <v>0</v>
      </c>
      <c r="M25">
        <v>0</v>
      </c>
      <c r="N25">
        <v>0</v>
      </c>
    </row>
    <row r="26" spans="1:14" x14ac:dyDescent="0.2">
      <c r="A26" t="s">
        <v>383</v>
      </c>
      <c r="B26" t="s">
        <v>384</v>
      </c>
      <c r="C26" t="s">
        <v>58</v>
      </c>
      <c r="F26">
        <v>0</v>
      </c>
      <c r="G26">
        <v>0</v>
      </c>
      <c r="K26">
        <v>0</v>
      </c>
      <c r="L26">
        <v>0</v>
      </c>
      <c r="M26">
        <v>0</v>
      </c>
      <c r="N26">
        <v>0</v>
      </c>
    </row>
    <row r="27" spans="1:14" x14ac:dyDescent="0.2">
      <c r="A27" t="s">
        <v>385</v>
      </c>
      <c r="B27" t="s">
        <v>386</v>
      </c>
      <c r="C27" t="s">
        <v>58</v>
      </c>
      <c r="F27">
        <v>0</v>
      </c>
      <c r="G27">
        <v>0</v>
      </c>
      <c r="K27">
        <v>0</v>
      </c>
      <c r="L27">
        <v>0</v>
      </c>
      <c r="M27">
        <v>0</v>
      </c>
      <c r="N27">
        <v>0</v>
      </c>
    </row>
    <row r="28" spans="1:14" x14ac:dyDescent="0.2">
      <c r="A28" t="s">
        <v>59</v>
      </c>
      <c r="B28" t="s">
        <v>387</v>
      </c>
      <c r="C28" t="s">
        <v>60</v>
      </c>
      <c r="F28">
        <v>0</v>
      </c>
      <c r="G28">
        <v>0</v>
      </c>
      <c r="K28">
        <v>0</v>
      </c>
      <c r="L28">
        <v>0</v>
      </c>
      <c r="M28">
        <v>0</v>
      </c>
      <c r="N28">
        <v>0</v>
      </c>
    </row>
    <row r="29" spans="1:14" x14ac:dyDescent="0.2">
      <c r="A29" t="s">
        <v>388</v>
      </c>
      <c r="B29" t="s">
        <v>389</v>
      </c>
      <c r="C29" t="s">
        <v>247</v>
      </c>
      <c r="F29">
        <v>0</v>
      </c>
      <c r="G29">
        <v>0</v>
      </c>
      <c r="K29">
        <v>0</v>
      </c>
      <c r="L29">
        <v>0</v>
      </c>
      <c r="M29">
        <v>0</v>
      </c>
      <c r="N29">
        <v>0</v>
      </c>
    </row>
    <row r="30" spans="1:14" x14ac:dyDescent="0.2">
      <c r="A30" t="s">
        <v>390</v>
      </c>
      <c r="B30" t="s">
        <v>391</v>
      </c>
      <c r="C30" t="s">
        <v>237</v>
      </c>
      <c r="F30">
        <v>0</v>
      </c>
      <c r="G30">
        <v>0</v>
      </c>
      <c r="K30">
        <v>0</v>
      </c>
      <c r="L30">
        <v>0</v>
      </c>
      <c r="M30">
        <v>0</v>
      </c>
      <c r="N30">
        <v>0</v>
      </c>
    </row>
    <row r="31" spans="1:14" x14ac:dyDescent="0.2">
      <c r="A31" t="s">
        <v>392</v>
      </c>
      <c r="B31" t="s">
        <v>393</v>
      </c>
      <c r="C31" t="s">
        <v>237</v>
      </c>
      <c r="F31">
        <v>0</v>
      </c>
      <c r="G31">
        <v>0</v>
      </c>
      <c r="K31">
        <v>0</v>
      </c>
      <c r="L31">
        <v>0</v>
      </c>
      <c r="M31">
        <v>0</v>
      </c>
      <c r="N31">
        <v>0</v>
      </c>
    </row>
    <row r="32" spans="1:14" x14ac:dyDescent="0.2">
      <c r="A32" t="s">
        <v>394</v>
      </c>
      <c r="B32" t="s">
        <v>395</v>
      </c>
      <c r="C32" t="s">
        <v>237</v>
      </c>
      <c r="F32">
        <v>0</v>
      </c>
      <c r="G32">
        <v>0</v>
      </c>
      <c r="K32">
        <v>0</v>
      </c>
      <c r="L32">
        <v>0</v>
      </c>
      <c r="M32">
        <v>0</v>
      </c>
      <c r="N32">
        <v>0</v>
      </c>
    </row>
    <row r="33" spans="1:14" x14ac:dyDescent="0.2">
      <c r="A33" t="s">
        <v>396</v>
      </c>
      <c r="B33" t="s">
        <v>397</v>
      </c>
      <c r="C33" t="s">
        <v>239</v>
      </c>
      <c r="F33">
        <v>0</v>
      </c>
      <c r="G33">
        <v>0</v>
      </c>
      <c r="K33">
        <v>0</v>
      </c>
      <c r="L33">
        <v>0</v>
      </c>
      <c r="M33">
        <v>0</v>
      </c>
      <c r="N33">
        <v>0</v>
      </c>
    </row>
    <row r="34" spans="1:14" x14ac:dyDescent="0.2">
      <c r="A34" t="s">
        <v>398</v>
      </c>
      <c r="B34" t="s">
        <v>399</v>
      </c>
      <c r="C34" t="s">
        <v>239</v>
      </c>
      <c r="F34">
        <v>0</v>
      </c>
      <c r="G34">
        <v>0</v>
      </c>
      <c r="K34">
        <v>0</v>
      </c>
      <c r="L34">
        <v>0</v>
      </c>
      <c r="M34">
        <v>0</v>
      </c>
      <c r="N34">
        <v>0</v>
      </c>
    </row>
    <row r="35" spans="1:14" x14ac:dyDescent="0.2">
      <c r="A35" t="s">
        <v>400</v>
      </c>
      <c r="B35" t="s">
        <v>401</v>
      </c>
      <c r="C35" t="s">
        <v>239</v>
      </c>
      <c r="F35">
        <v>0</v>
      </c>
      <c r="G35">
        <v>0</v>
      </c>
      <c r="K35">
        <v>0</v>
      </c>
      <c r="L35">
        <v>0</v>
      </c>
      <c r="M35">
        <v>0</v>
      </c>
      <c r="N35">
        <v>0</v>
      </c>
    </row>
    <row r="36" spans="1:14" x14ac:dyDescent="0.2">
      <c r="A36" t="s">
        <v>402</v>
      </c>
      <c r="B36" t="s">
        <v>403</v>
      </c>
      <c r="C36" t="s">
        <v>239</v>
      </c>
      <c r="F36">
        <v>0</v>
      </c>
      <c r="G36">
        <v>0</v>
      </c>
      <c r="K36">
        <v>0</v>
      </c>
      <c r="L36">
        <v>0</v>
      </c>
      <c r="M36">
        <v>0</v>
      </c>
      <c r="N36">
        <v>0</v>
      </c>
    </row>
    <row r="37" spans="1:14" x14ac:dyDescent="0.2">
      <c r="A37" t="s">
        <v>404</v>
      </c>
      <c r="B37" t="s">
        <v>405</v>
      </c>
      <c r="C37" t="s">
        <v>195</v>
      </c>
      <c r="F37" t="s">
        <v>2097</v>
      </c>
      <c r="G37">
        <v>0</v>
      </c>
      <c r="K37" t="s">
        <v>2179</v>
      </c>
      <c r="L37">
        <v>0</v>
      </c>
      <c r="M37">
        <v>0</v>
      </c>
      <c r="N37">
        <v>0</v>
      </c>
    </row>
    <row r="38" spans="1:14" x14ac:dyDescent="0.2">
      <c r="A38" t="s">
        <v>406</v>
      </c>
      <c r="B38" t="s">
        <v>407</v>
      </c>
      <c r="C38" t="s">
        <v>195</v>
      </c>
      <c r="F38" t="s">
        <v>2098</v>
      </c>
      <c r="G38">
        <v>0</v>
      </c>
      <c r="K38" t="s">
        <v>2180</v>
      </c>
      <c r="L38">
        <v>0</v>
      </c>
      <c r="M38">
        <v>0</v>
      </c>
      <c r="N38">
        <v>0</v>
      </c>
    </row>
    <row r="39" spans="1:14" x14ac:dyDescent="0.2">
      <c r="A39" t="s">
        <v>408</v>
      </c>
      <c r="B39" t="s">
        <v>409</v>
      </c>
      <c r="C39" t="s">
        <v>195</v>
      </c>
      <c r="F39" t="s">
        <v>2099</v>
      </c>
      <c r="G39">
        <v>0</v>
      </c>
      <c r="K39" t="s">
        <v>2181</v>
      </c>
      <c r="L39">
        <v>0</v>
      </c>
      <c r="M39">
        <v>0</v>
      </c>
      <c r="N39">
        <v>0</v>
      </c>
    </row>
    <row r="40" spans="1:14" x14ac:dyDescent="0.2">
      <c r="A40" t="s">
        <v>410</v>
      </c>
      <c r="B40" t="s">
        <v>411</v>
      </c>
      <c r="C40" t="s">
        <v>195</v>
      </c>
      <c r="F40" t="s">
        <v>2100</v>
      </c>
      <c r="G40">
        <v>0</v>
      </c>
      <c r="K40" t="s">
        <v>2182</v>
      </c>
      <c r="L40">
        <v>0</v>
      </c>
      <c r="M40">
        <v>0</v>
      </c>
      <c r="N40">
        <v>0</v>
      </c>
    </row>
    <row r="41" spans="1:14" x14ac:dyDescent="0.2">
      <c r="A41" t="s">
        <v>412</v>
      </c>
      <c r="B41" t="s">
        <v>413</v>
      </c>
      <c r="C41" t="s">
        <v>195</v>
      </c>
      <c r="F41" t="s">
        <v>2101</v>
      </c>
      <c r="G41">
        <v>0</v>
      </c>
      <c r="K41" t="s">
        <v>2183</v>
      </c>
      <c r="L41">
        <v>0</v>
      </c>
      <c r="M41">
        <v>0</v>
      </c>
      <c r="N41">
        <v>0</v>
      </c>
    </row>
    <row r="42" spans="1:14" x14ac:dyDescent="0.2">
      <c r="A42" t="s">
        <v>414</v>
      </c>
      <c r="B42" t="s">
        <v>415</v>
      </c>
      <c r="C42" t="s">
        <v>195</v>
      </c>
      <c r="F42" t="s">
        <v>2102</v>
      </c>
      <c r="G42">
        <v>0</v>
      </c>
      <c r="K42" t="s">
        <v>2184</v>
      </c>
      <c r="L42">
        <v>0</v>
      </c>
      <c r="M42">
        <v>0</v>
      </c>
      <c r="N42">
        <v>0</v>
      </c>
    </row>
    <row r="43" spans="1:14" x14ac:dyDescent="0.2">
      <c r="A43" t="s">
        <v>416</v>
      </c>
      <c r="B43" t="s">
        <v>417</v>
      </c>
      <c r="C43" t="s">
        <v>195</v>
      </c>
      <c r="F43" t="s">
        <v>2103</v>
      </c>
      <c r="G43">
        <v>0</v>
      </c>
      <c r="K43" t="s">
        <v>2185</v>
      </c>
      <c r="L43">
        <v>0</v>
      </c>
      <c r="M43">
        <v>0</v>
      </c>
      <c r="N43">
        <v>0</v>
      </c>
    </row>
    <row r="44" spans="1:14" x14ac:dyDescent="0.2">
      <c r="A44" t="s">
        <v>418</v>
      </c>
      <c r="B44" t="s">
        <v>419</v>
      </c>
      <c r="C44" t="s">
        <v>195</v>
      </c>
      <c r="F44" t="s">
        <v>2104</v>
      </c>
      <c r="G44">
        <v>0</v>
      </c>
      <c r="K44" t="s">
        <v>2186</v>
      </c>
      <c r="L44">
        <v>0</v>
      </c>
      <c r="M44">
        <v>0</v>
      </c>
      <c r="N44">
        <v>0</v>
      </c>
    </row>
    <row r="45" spans="1:14" x14ac:dyDescent="0.2">
      <c r="A45" t="s">
        <v>420</v>
      </c>
      <c r="B45" t="s">
        <v>421</v>
      </c>
      <c r="C45" t="s">
        <v>29</v>
      </c>
      <c r="D45" t="s">
        <v>2176</v>
      </c>
      <c r="F45" t="s">
        <v>2105</v>
      </c>
      <c r="G45">
        <v>0</v>
      </c>
      <c r="J45" t="s">
        <v>27</v>
      </c>
      <c r="K45" t="s">
        <v>2187</v>
      </c>
      <c r="L45">
        <v>0</v>
      </c>
      <c r="M45">
        <v>0</v>
      </c>
      <c r="N45">
        <v>0</v>
      </c>
    </row>
    <row r="46" spans="1:14" x14ac:dyDescent="0.2">
      <c r="A46" t="s">
        <v>422</v>
      </c>
      <c r="B46" t="s">
        <v>423</v>
      </c>
      <c r="C46" t="s">
        <v>29</v>
      </c>
      <c r="D46" t="s">
        <v>2176</v>
      </c>
      <c r="F46">
        <v>0</v>
      </c>
      <c r="G46">
        <v>0</v>
      </c>
      <c r="J46" t="s">
        <v>27</v>
      </c>
      <c r="K46">
        <v>0</v>
      </c>
      <c r="L46">
        <v>0</v>
      </c>
      <c r="M46">
        <v>0</v>
      </c>
      <c r="N46">
        <v>0</v>
      </c>
    </row>
    <row r="47" spans="1:14" x14ac:dyDescent="0.2">
      <c r="A47" t="s">
        <v>424</v>
      </c>
      <c r="B47" t="s">
        <v>425</v>
      </c>
      <c r="C47" t="s">
        <v>29</v>
      </c>
      <c r="D47" t="s">
        <v>2176</v>
      </c>
      <c r="F47">
        <v>0</v>
      </c>
      <c r="G47">
        <v>0</v>
      </c>
      <c r="J47" t="s">
        <v>27</v>
      </c>
      <c r="K47">
        <v>0</v>
      </c>
      <c r="L47">
        <v>0</v>
      </c>
      <c r="M47">
        <v>0</v>
      </c>
      <c r="N47">
        <v>0</v>
      </c>
    </row>
    <row r="48" spans="1:14" x14ac:dyDescent="0.2">
      <c r="A48" t="s">
        <v>426</v>
      </c>
      <c r="B48" t="s">
        <v>427</v>
      </c>
      <c r="C48" t="s">
        <v>29</v>
      </c>
      <c r="D48" t="s">
        <v>2176</v>
      </c>
      <c r="F48">
        <v>0</v>
      </c>
      <c r="G48">
        <v>0</v>
      </c>
      <c r="J48" t="s">
        <v>27</v>
      </c>
      <c r="K48">
        <v>0</v>
      </c>
      <c r="L48">
        <v>0</v>
      </c>
      <c r="M48">
        <v>0</v>
      </c>
      <c r="N48">
        <v>0</v>
      </c>
    </row>
    <row r="49" spans="1:14" x14ac:dyDescent="0.2">
      <c r="A49" t="s">
        <v>428</v>
      </c>
      <c r="B49" t="s">
        <v>421</v>
      </c>
      <c r="C49" t="s">
        <v>29</v>
      </c>
      <c r="D49" t="s">
        <v>2176</v>
      </c>
      <c r="F49">
        <v>0</v>
      </c>
      <c r="G49">
        <v>0</v>
      </c>
      <c r="J49" t="s">
        <v>27</v>
      </c>
      <c r="K49">
        <v>0</v>
      </c>
      <c r="L49">
        <v>0</v>
      </c>
      <c r="M49">
        <v>0</v>
      </c>
      <c r="N49">
        <v>0</v>
      </c>
    </row>
    <row r="50" spans="1:14" x14ac:dyDescent="0.2">
      <c r="A50" t="s">
        <v>429</v>
      </c>
      <c r="B50" t="s">
        <v>430</v>
      </c>
      <c r="C50" t="s">
        <v>193</v>
      </c>
      <c r="D50" t="s">
        <v>2176</v>
      </c>
      <c r="F50">
        <v>0</v>
      </c>
      <c r="G50">
        <v>0</v>
      </c>
      <c r="J50" t="s">
        <v>27</v>
      </c>
      <c r="K50">
        <v>0</v>
      </c>
      <c r="L50">
        <v>0</v>
      </c>
      <c r="M50">
        <v>0</v>
      </c>
      <c r="N50">
        <v>0</v>
      </c>
    </row>
    <row r="51" spans="1:14" x14ac:dyDescent="0.2">
      <c r="A51" t="s">
        <v>431</v>
      </c>
      <c r="B51" t="s">
        <v>432</v>
      </c>
      <c r="C51" t="s">
        <v>193</v>
      </c>
      <c r="D51" t="s">
        <v>2176</v>
      </c>
      <c r="F51">
        <v>0</v>
      </c>
      <c r="G51">
        <v>0</v>
      </c>
      <c r="J51" t="s">
        <v>27</v>
      </c>
      <c r="K51">
        <v>0</v>
      </c>
      <c r="L51">
        <v>0</v>
      </c>
      <c r="M51">
        <v>0</v>
      </c>
      <c r="N51">
        <v>0</v>
      </c>
    </row>
    <row r="52" spans="1:14" x14ac:dyDescent="0.2">
      <c r="A52" t="s">
        <v>433</v>
      </c>
      <c r="B52" t="s">
        <v>434</v>
      </c>
      <c r="C52" t="s">
        <v>193</v>
      </c>
      <c r="D52" t="s">
        <v>2176</v>
      </c>
      <c r="F52">
        <v>0</v>
      </c>
      <c r="G52">
        <v>0</v>
      </c>
      <c r="J52" t="s">
        <v>27</v>
      </c>
      <c r="K52">
        <v>0</v>
      </c>
      <c r="L52">
        <v>0</v>
      </c>
      <c r="M52">
        <v>0</v>
      </c>
      <c r="N52">
        <v>0</v>
      </c>
    </row>
    <row r="53" spans="1:14" x14ac:dyDescent="0.2">
      <c r="A53" t="s">
        <v>435</v>
      </c>
      <c r="B53" t="s">
        <v>436</v>
      </c>
      <c r="C53" t="s">
        <v>193</v>
      </c>
      <c r="D53" t="s">
        <v>2176</v>
      </c>
      <c r="F53">
        <v>0</v>
      </c>
      <c r="G53">
        <v>0</v>
      </c>
      <c r="J53" t="s">
        <v>27</v>
      </c>
      <c r="K53">
        <v>0</v>
      </c>
      <c r="L53">
        <v>0</v>
      </c>
      <c r="M53">
        <v>0</v>
      </c>
      <c r="N53">
        <v>0</v>
      </c>
    </row>
    <row r="54" spans="1:14" x14ac:dyDescent="0.2">
      <c r="A54" t="s">
        <v>437</v>
      </c>
      <c r="B54" t="s">
        <v>438</v>
      </c>
      <c r="C54" t="s">
        <v>193</v>
      </c>
      <c r="D54" t="s">
        <v>2176</v>
      </c>
      <c r="F54">
        <v>0</v>
      </c>
      <c r="G54">
        <v>0</v>
      </c>
      <c r="J54" t="s">
        <v>27</v>
      </c>
      <c r="K54">
        <v>0</v>
      </c>
      <c r="L54">
        <v>0</v>
      </c>
      <c r="M54">
        <v>0</v>
      </c>
      <c r="N54">
        <v>0</v>
      </c>
    </row>
    <row r="55" spans="1:14" x14ac:dyDescent="0.2">
      <c r="A55" t="s">
        <v>439</v>
      </c>
      <c r="B55" t="s">
        <v>440</v>
      </c>
      <c r="C55" t="s">
        <v>193</v>
      </c>
      <c r="D55" t="s">
        <v>2176</v>
      </c>
      <c r="F55">
        <v>0</v>
      </c>
      <c r="G55">
        <v>0</v>
      </c>
      <c r="J55" t="s">
        <v>27</v>
      </c>
      <c r="K55">
        <v>0</v>
      </c>
      <c r="L55">
        <v>0</v>
      </c>
      <c r="M55">
        <v>0</v>
      </c>
      <c r="N55">
        <v>0</v>
      </c>
    </row>
    <row r="56" spans="1:14" x14ac:dyDescent="0.2">
      <c r="A56" t="s">
        <v>441</v>
      </c>
      <c r="B56" t="s">
        <v>442</v>
      </c>
      <c r="C56" t="s">
        <v>193</v>
      </c>
      <c r="D56" t="s">
        <v>2176</v>
      </c>
      <c r="F56">
        <v>0</v>
      </c>
      <c r="G56">
        <v>0</v>
      </c>
      <c r="J56" t="s">
        <v>27</v>
      </c>
      <c r="K56">
        <v>0</v>
      </c>
      <c r="L56">
        <v>0</v>
      </c>
      <c r="M56">
        <v>0</v>
      </c>
      <c r="N56">
        <v>0</v>
      </c>
    </row>
    <row r="57" spans="1:14" x14ac:dyDescent="0.2">
      <c r="A57" t="s">
        <v>443</v>
      </c>
      <c r="B57" t="s">
        <v>444</v>
      </c>
      <c r="C57" t="s">
        <v>193</v>
      </c>
      <c r="D57" t="s">
        <v>2176</v>
      </c>
      <c r="F57" t="s">
        <v>2106</v>
      </c>
      <c r="G57">
        <v>0</v>
      </c>
      <c r="J57" t="s">
        <v>27</v>
      </c>
      <c r="K57" t="s">
        <v>2188</v>
      </c>
      <c r="L57">
        <v>0</v>
      </c>
      <c r="M57" t="s">
        <v>2412</v>
      </c>
      <c r="N57" t="s">
        <v>2412</v>
      </c>
    </row>
    <row r="58" spans="1:14" x14ac:dyDescent="0.2">
      <c r="A58" t="s">
        <v>445</v>
      </c>
      <c r="B58" t="s">
        <v>446</v>
      </c>
      <c r="C58" t="s">
        <v>193</v>
      </c>
      <c r="D58" t="s">
        <v>2176</v>
      </c>
      <c r="F58" t="s">
        <v>2106</v>
      </c>
      <c r="G58">
        <v>0</v>
      </c>
      <c r="J58" t="s">
        <v>27</v>
      </c>
      <c r="K58" t="s">
        <v>2188</v>
      </c>
      <c r="L58">
        <v>0</v>
      </c>
      <c r="M58" t="s">
        <v>2412</v>
      </c>
      <c r="N58" t="s">
        <v>2412</v>
      </c>
    </row>
    <row r="59" spans="1:14" x14ac:dyDescent="0.2">
      <c r="A59" t="s">
        <v>447</v>
      </c>
      <c r="B59" t="s">
        <v>448</v>
      </c>
      <c r="C59" t="s">
        <v>29</v>
      </c>
      <c r="F59" t="s">
        <v>2107</v>
      </c>
      <c r="G59" t="s">
        <v>2107</v>
      </c>
      <c r="K59" t="s">
        <v>2189</v>
      </c>
      <c r="L59" t="s">
        <v>2190</v>
      </c>
      <c r="M59">
        <v>0</v>
      </c>
      <c r="N59">
        <v>0</v>
      </c>
    </row>
    <row r="60" spans="1:14" x14ac:dyDescent="0.2">
      <c r="A60" t="s">
        <v>449</v>
      </c>
      <c r="B60" t="s">
        <v>450</v>
      </c>
      <c r="C60" t="s">
        <v>29</v>
      </c>
      <c r="F60" t="s">
        <v>2105</v>
      </c>
      <c r="G60">
        <v>0</v>
      </c>
      <c r="K60" t="s">
        <v>2187</v>
      </c>
      <c r="L60">
        <v>0</v>
      </c>
      <c r="M60">
        <v>0</v>
      </c>
      <c r="N60">
        <v>0</v>
      </c>
    </row>
    <row r="61" spans="1:14" x14ac:dyDescent="0.2">
      <c r="A61" t="s">
        <v>451</v>
      </c>
      <c r="B61" t="s">
        <v>452</v>
      </c>
      <c r="C61" t="s">
        <v>29</v>
      </c>
      <c r="F61" t="s">
        <v>2108</v>
      </c>
      <c r="G61">
        <v>0</v>
      </c>
      <c r="K61" t="s">
        <v>2191</v>
      </c>
      <c r="L61">
        <v>0</v>
      </c>
      <c r="M61">
        <v>0</v>
      </c>
      <c r="N61">
        <v>0</v>
      </c>
    </row>
    <row r="62" spans="1:14" x14ac:dyDescent="0.2">
      <c r="A62" t="s">
        <v>453</v>
      </c>
      <c r="B62" t="s">
        <v>454</v>
      </c>
      <c r="C62" t="s">
        <v>29</v>
      </c>
      <c r="F62" t="s">
        <v>2106</v>
      </c>
      <c r="G62">
        <v>0</v>
      </c>
      <c r="K62" t="s">
        <v>2188</v>
      </c>
      <c r="L62">
        <v>0</v>
      </c>
      <c r="M62" t="s">
        <v>2412</v>
      </c>
      <c r="N62" t="s">
        <v>2412</v>
      </c>
    </row>
    <row r="63" spans="1:14" x14ac:dyDescent="0.2">
      <c r="A63" t="s">
        <v>455</v>
      </c>
      <c r="B63" t="s">
        <v>456</v>
      </c>
      <c r="C63" t="s">
        <v>29</v>
      </c>
      <c r="F63" t="s">
        <v>2106</v>
      </c>
      <c r="G63">
        <v>0</v>
      </c>
      <c r="K63" t="s">
        <v>2188</v>
      </c>
      <c r="L63">
        <v>0</v>
      </c>
      <c r="M63" t="s">
        <v>2412</v>
      </c>
      <c r="N63" t="s">
        <v>2412</v>
      </c>
    </row>
    <row r="64" spans="1:14" x14ac:dyDescent="0.2">
      <c r="A64" t="s">
        <v>457</v>
      </c>
      <c r="B64" t="s">
        <v>458</v>
      </c>
      <c r="C64" t="s">
        <v>29</v>
      </c>
      <c r="F64" t="s">
        <v>2107</v>
      </c>
      <c r="G64" t="s">
        <v>2107</v>
      </c>
      <c r="K64" t="s">
        <v>2189</v>
      </c>
      <c r="L64" t="s">
        <v>2190</v>
      </c>
      <c r="M64">
        <v>0</v>
      </c>
      <c r="N64">
        <v>0</v>
      </c>
    </row>
    <row r="65" spans="1:14" x14ac:dyDescent="0.2">
      <c r="A65" t="s">
        <v>459</v>
      </c>
      <c r="B65" t="s">
        <v>460</v>
      </c>
      <c r="C65" t="s">
        <v>29</v>
      </c>
      <c r="F65" t="s">
        <v>2105</v>
      </c>
      <c r="G65">
        <v>0</v>
      </c>
      <c r="K65" t="s">
        <v>2187</v>
      </c>
      <c r="L65">
        <v>0</v>
      </c>
      <c r="M65">
        <v>0</v>
      </c>
      <c r="N65">
        <v>0</v>
      </c>
    </row>
    <row r="66" spans="1:14" x14ac:dyDescent="0.2">
      <c r="A66" t="s">
        <v>461</v>
      </c>
      <c r="B66" t="s">
        <v>462</v>
      </c>
      <c r="C66" t="s">
        <v>29</v>
      </c>
      <c r="F66">
        <v>0</v>
      </c>
      <c r="G66">
        <v>0</v>
      </c>
      <c r="K66">
        <v>0</v>
      </c>
      <c r="L66">
        <v>0</v>
      </c>
      <c r="M66">
        <v>0</v>
      </c>
      <c r="N66">
        <v>0</v>
      </c>
    </row>
    <row r="67" spans="1:14" x14ac:dyDescent="0.2">
      <c r="A67" t="s">
        <v>463</v>
      </c>
      <c r="B67" t="s">
        <v>464</v>
      </c>
      <c r="C67" t="s">
        <v>29</v>
      </c>
      <c r="F67">
        <v>0</v>
      </c>
      <c r="G67">
        <v>0</v>
      </c>
      <c r="K67">
        <v>0</v>
      </c>
      <c r="L67">
        <v>0</v>
      </c>
      <c r="M67">
        <v>0</v>
      </c>
      <c r="N67">
        <v>0</v>
      </c>
    </row>
    <row r="68" spans="1:14" x14ac:dyDescent="0.2">
      <c r="A68" t="s">
        <v>465</v>
      </c>
      <c r="B68" t="s">
        <v>466</v>
      </c>
      <c r="C68" t="s">
        <v>62</v>
      </c>
      <c r="F68" t="s">
        <v>2065</v>
      </c>
      <c r="G68">
        <v>0</v>
      </c>
      <c r="K68" t="s">
        <v>2192</v>
      </c>
      <c r="L68">
        <v>0</v>
      </c>
      <c r="M68">
        <v>0</v>
      </c>
      <c r="N68">
        <v>0</v>
      </c>
    </row>
    <row r="69" spans="1:14" x14ac:dyDescent="0.2">
      <c r="A69" t="s">
        <v>467</v>
      </c>
      <c r="B69" t="s">
        <v>468</v>
      </c>
      <c r="C69" t="s">
        <v>62</v>
      </c>
      <c r="F69" t="s">
        <v>2065</v>
      </c>
      <c r="G69">
        <v>0</v>
      </c>
      <c r="K69" t="s">
        <v>2192</v>
      </c>
      <c r="L69">
        <v>0</v>
      </c>
      <c r="M69">
        <v>0</v>
      </c>
      <c r="N69">
        <v>0</v>
      </c>
    </row>
    <row r="70" spans="1:14" x14ac:dyDescent="0.2">
      <c r="A70" t="s">
        <v>61</v>
      </c>
      <c r="B70" t="s">
        <v>469</v>
      </c>
      <c r="C70" t="s">
        <v>62</v>
      </c>
      <c r="F70" t="s">
        <v>2066</v>
      </c>
      <c r="G70">
        <v>0</v>
      </c>
      <c r="K70" t="s">
        <v>2193</v>
      </c>
      <c r="L70">
        <v>0</v>
      </c>
      <c r="M70">
        <v>0</v>
      </c>
      <c r="N70">
        <v>0</v>
      </c>
    </row>
    <row r="71" spans="1:14" x14ac:dyDescent="0.2">
      <c r="A71" t="s">
        <v>470</v>
      </c>
      <c r="B71" t="s">
        <v>471</v>
      </c>
      <c r="C71" t="s">
        <v>62</v>
      </c>
      <c r="F71" t="s">
        <v>2068</v>
      </c>
      <c r="G71">
        <v>0</v>
      </c>
      <c r="K71" t="s">
        <v>2194</v>
      </c>
      <c r="L71">
        <v>0</v>
      </c>
      <c r="M71">
        <v>0</v>
      </c>
      <c r="N71">
        <v>0</v>
      </c>
    </row>
    <row r="72" spans="1:14" x14ac:dyDescent="0.2">
      <c r="A72" t="s">
        <v>472</v>
      </c>
      <c r="B72" t="s">
        <v>473</v>
      </c>
      <c r="C72" t="s">
        <v>62</v>
      </c>
      <c r="F72" t="s">
        <v>2067</v>
      </c>
      <c r="G72">
        <v>0</v>
      </c>
      <c r="K72" t="s">
        <v>2195</v>
      </c>
      <c r="L72">
        <v>0</v>
      </c>
      <c r="M72">
        <v>0</v>
      </c>
      <c r="N72">
        <v>0</v>
      </c>
    </row>
    <row r="73" spans="1:14" x14ac:dyDescent="0.2">
      <c r="A73" t="s">
        <v>474</v>
      </c>
      <c r="B73" t="s">
        <v>475</v>
      </c>
      <c r="C73" t="s">
        <v>216</v>
      </c>
      <c r="F73">
        <v>0</v>
      </c>
      <c r="G73">
        <v>0</v>
      </c>
      <c r="K73">
        <v>0</v>
      </c>
      <c r="L73">
        <v>0</v>
      </c>
      <c r="M73">
        <v>0</v>
      </c>
      <c r="N73">
        <v>0</v>
      </c>
    </row>
    <row r="74" spans="1:14" x14ac:dyDescent="0.2">
      <c r="A74" t="s">
        <v>476</v>
      </c>
      <c r="B74" t="s">
        <v>477</v>
      </c>
      <c r="C74" t="s">
        <v>62</v>
      </c>
      <c r="F74" t="s">
        <v>2069</v>
      </c>
      <c r="G74">
        <v>0</v>
      </c>
      <c r="K74" t="s">
        <v>2196</v>
      </c>
      <c r="L74">
        <v>0</v>
      </c>
      <c r="M74">
        <v>0</v>
      </c>
      <c r="N74">
        <v>0</v>
      </c>
    </row>
    <row r="75" spans="1:14" x14ac:dyDescent="0.2">
      <c r="A75" t="s">
        <v>478</v>
      </c>
      <c r="B75" t="s">
        <v>479</v>
      </c>
      <c r="C75" t="s">
        <v>65</v>
      </c>
      <c r="F75" t="s">
        <v>2073</v>
      </c>
      <c r="G75">
        <v>0</v>
      </c>
      <c r="K75" t="s">
        <v>2197</v>
      </c>
      <c r="L75">
        <v>0</v>
      </c>
      <c r="M75">
        <v>0</v>
      </c>
      <c r="N75">
        <v>0</v>
      </c>
    </row>
    <row r="76" spans="1:14" x14ac:dyDescent="0.2">
      <c r="A76" t="s">
        <v>480</v>
      </c>
      <c r="B76" t="s">
        <v>481</v>
      </c>
      <c r="C76" t="s">
        <v>65</v>
      </c>
      <c r="F76" t="s">
        <v>2073</v>
      </c>
      <c r="G76">
        <v>0</v>
      </c>
      <c r="K76" t="s">
        <v>2197</v>
      </c>
      <c r="L76">
        <v>0</v>
      </c>
      <c r="M76">
        <v>0</v>
      </c>
      <c r="N76">
        <v>0</v>
      </c>
    </row>
    <row r="77" spans="1:14" x14ac:dyDescent="0.2">
      <c r="A77" t="s">
        <v>482</v>
      </c>
      <c r="B77" t="s">
        <v>483</v>
      </c>
      <c r="C77" t="s">
        <v>65</v>
      </c>
      <c r="F77" t="s">
        <v>2073</v>
      </c>
      <c r="G77">
        <v>0</v>
      </c>
      <c r="K77" t="s">
        <v>2197</v>
      </c>
      <c r="L77">
        <v>0</v>
      </c>
      <c r="M77">
        <v>0</v>
      </c>
      <c r="N77">
        <v>0</v>
      </c>
    </row>
    <row r="78" spans="1:14" x14ac:dyDescent="0.2">
      <c r="A78" t="s">
        <v>63</v>
      </c>
      <c r="B78" t="s">
        <v>484</v>
      </c>
      <c r="C78" t="s">
        <v>65</v>
      </c>
      <c r="F78" t="s">
        <v>2074</v>
      </c>
      <c r="G78">
        <v>0</v>
      </c>
      <c r="K78" t="s">
        <v>64</v>
      </c>
      <c r="L78">
        <v>0</v>
      </c>
      <c r="M78">
        <v>0</v>
      </c>
      <c r="N78">
        <v>0</v>
      </c>
    </row>
    <row r="79" spans="1:14" x14ac:dyDescent="0.2">
      <c r="A79" t="s">
        <v>66</v>
      </c>
      <c r="B79" t="s">
        <v>485</v>
      </c>
      <c r="C79" t="s">
        <v>65</v>
      </c>
      <c r="F79" t="s">
        <v>2075</v>
      </c>
      <c r="G79">
        <v>0</v>
      </c>
      <c r="K79" t="s">
        <v>2198</v>
      </c>
      <c r="L79">
        <v>0</v>
      </c>
      <c r="M79">
        <v>0</v>
      </c>
      <c r="N79">
        <v>0</v>
      </c>
    </row>
    <row r="80" spans="1:14" x14ac:dyDescent="0.2">
      <c r="A80" t="s">
        <v>67</v>
      </c>
      <c r="B80" t="s">
        <v>486</v>
      </c>
      <c r="C80" t="s">
        <v>65</v>
      </c>
      <c r="F80" t="s">
        <v>2075</v>
      </c>
      <c r="G80">
        <v>0</v>
      </c>
      <c r="K80" t="s">
        <v>2198</v>
      </c>
      <c r="L80">
        <v>0</v>
      </c>
      <c r="M80">
        <v>0</v>
      </c>
      <c r="N80">
        <v>0</v>
      </c>
    </row>
    <row r="81" spans="1:14" x14ac:dyDescent="0.2">
      <c r="A81" t="s">
        <v>68</v>
      </c>
      <c r="B81" t="s">
        <v>487</v>
      </c>
      <c r="C81" t="s">
        <v>65</v>
      </c>
      <c r="F81" t="s">
        <v>2075</v>
      </c>
      <c r="G81">
        <v>0</v>
      </c>
      <c r="K81" t="s">
        <v>2198</v>
      </c>
      <c r="L81">
        <v>0</v>
      </c>
      <c r="M81">
        <v>0</v>
      </c>
      <c r="N81">
        <v>0</v>
      </c>
    </row>
    <row r="82" spans="1:14" x14ac:dyDescent="0.2">
      <c r="A82" t="s">
        <v>488</v>
      </c>
      <c r="B82" t="s">
        <v>489</v>
      </c>
      <c r="C82" t="s">
        <v>65</v>
      </c>
      <c r="F82" t="s">
        <v>2075</v>
      </c>
      <c r="G82">
        <v>0</v>
      </c>
      <c r="K82" t="s">
        <v>2198</v>
      </c>
      <c r="L82">
        <v>0</v>
      </c>
      <c r="M82">
        <v>0</v>
      </c>
      <c r="N82">
        <v>0</v>
      </c>
    </row>
    <row r="83" spans="1:14" x14ac:dyDescent="0.2">
      <c r="A83" t="s">
        <v>490</v>
      </c>
      <c r="B83" t="s">
        <v>491</v>
      </c>
      <c r="C83" t="s">
        <v>24</v>
      </c>
      <c r="F83" t="s">
        <v>2075</v>
      </c>
      <c r="G83">
        <v>0</v>
      </c>
      <c r="K83" t="s">
        <v>2198</v>
      </c>
      <c r="L83">
        <v>0</v>
      </c>
      <c r="M83">
        <v>0</v>
      </c>
      <c r="N83">
        <v>0</v>
      </c>
    </row>
    <row r="84" spans="1:14" x14ac:dyDescent="0.2">
      <c r="A84" t="s">
        <v>69</v>
      </c>
      <c r="B84" t="s">
        <v>492</v>
      </c>
      <c r="C84" t="s">
        <v>65</v>
      </c>
      <c r="F84" t="s">
        <v>2076</v>
      </c>
      <c r="G84">
        <v>0</v>
      </c>
      <c r="K84" t="s">
        <v>2199</v>
      </c>
      <c r="L84">
        <v>0</v>
      </c>
      <c r="M84">
        <v>0</v>
      </c>
      <c r="N84">
        <v>0</v>
      </c>
    </row>
    <row r="85" spans="1:14" x14ac:dyDescent="0.2">
      <c r="A85" t="s">
        <v>493</v>
      </c>
      <c r="B85" t="s">
        <v>494</v>
      </c>
      <c r="C85" t="s">
        <v>65</v>
      </c>
      <c r="F85" t="s">
        <v>2078</v>
      </c>
      <c r="G85">
        <v>0</v>
      </c>
      <c r="K85" t="s">
        <v>2200</v>
      </c>
      <c r="L85">
        <v>0</v>
      </c>
      <c r="M85">
        <v>0</v>
      </c>
      <c r="N85">
        <v>0</v>
      </c>
    </row>
    <row r="86" spans="1:14" x14ac:dyDescent="0.2">
      <c r="A86" t="s">
        <v>495</v>
      </c>
      <c r="B86" t="s">
        <v>496</v>
      </c>
      <c r="C86" t="s">
        <v>65</v>
      </c>
      <c r="F86" t="s">
        <v>2081</v>
      </c>
      <c r="G86">
        <v>0</v>
      </c>
      <c r="K86" t="s">
        <v>2201</v>
      </c>
      <c r="L86">
        <v>0</v>
      </c>
      <c r="M86">
        <v>0</v>
      </c>
      <c r="N86">
        <v>0</v>
      </c>
    </row>
    <row r="87" spans="1:14" x14ac:dyDescent="0.2">
      <c r="A87" t="s">
        <v>497</v>
      </c>
      <c r="B87" t="s">
        <v>498</v>
      </c>
      <c r="C87" t="s">
        <v>65</v>
      </c>
      <c r="F87" t="s">
        <v>2082</v>
      </c>
      <c r="G87">
        <v>0</v>
      </c>
      <c r="K87" t="s">
        <v>2202</v>
      </c>
      <c r="L87">
        <v>0</v>
      </c>
      <c r="M87">
        <v>0</v>
      </c>
      <c r="N87">
        <v>0</v>
      </c>
    </row>
    <row r="88" spans="1:14" x14ac:dyDescent="0.2">
      <c r="A88" t="s">
        <v>499</v>
      </c>
      <c r="B88" t="s">
        <v>500</v>
      </c>
      <c r="C88" t="s">
        <v>65</v>
      </c>
      <c r="F88" t="s">
        <v>2075</v>
      </c>
      <c r="G88">
        <v>0</v>
      </c>
      <c r="K88" t="s">
        <v>2198</v>
      </c>
      <c r="L88">
        <v>0</v>
      </c>
      <c r="M88">
        <v>0</v>
      </c>
      <c r="N88">
        <v>0</v>
      </c>
    </row>
    <row r="89" spans="1:14" x14ac:dyDescent="0.2">
      <c r="A89" t="s">
        <v>501</v>
      </c>
      <c r="B89" t="s">
        <v>502</v>
      </c>
      <c r="C89" t="s">
        <v>65</v>
      </c>
      <c r="F89" t="s">
        <v>2076</v>
      </c>
      <c r="G89">
        <v>0</v>
      </c>
      <c r="K89" t="s">
        <v>2199</v>
      </c>
      <c r="L89">
        <v>0</v>
      </c>
      <c r="M89">
        <v>0</v>
      </c>
      <c r="N89">
        <v>0</v>
      </c>
    </row>
    <row r="90" spans="1:14" x14ac:dyDescent="0.2">
      <c r="A90" t="s">
        <v>503</v>
      </c>
      <c r="B90" t="s">
        <v>504</v>
      </c>
      <c r="C90" t="s">
        <v>65</v>
      </c>
      <c r="F90" t="s">
        <v>2082</v>
      </c>
      <c r="G90">
        <v>0</v>
      </c>
      <c r="K90" t="s">
        <v>2202</v>
      </c>
      <c r="L90">
        <v>0</v>
      </c>
      <c r="M90">
        <v>0</v>
      </c>
      <c r="N90">
        <v>0</v>
      </c>
    </row>
    <row r="91" spans="1:14" x14ac:dyDescent="0.2">
      <c r="A91" t="s">
        <v>505</v>
      </c>
      <c r="B91" t="s">
        <v>506</v>
      </c>
      <c r="C91" t="s">
        <v>65</v>
      </c>
      <c r="F91" t="s">
        <v>2079</v>
      </c>
      <c r="G91">
        <v>0</v>
      </c>
      <c r="K91" t="s">
        <v>2203</v>
      </c>
      <c r="L91">
        <v>0</v>
      </c>
      <c r="M91">
        <v>0</v>
      </c>
      <c r="N91">
        <v>0</v>
      </c>
    </row>
    <row r="92" spans="1:14" x14ac:dyDescent="0.2">
      <c r="A92" t="s">
        <v>507</v>
      </c>
      <c r="B92" t="s">
        <v>508</v>
      </c>
      <c r="C92" t="s">
        <v>65</v>
      </c>
      <c r="F92">
        <v>0</v>
      </c>
      <c r="G92">
        <v>0</v>
      </c>
      <c r="K92">
        <v>0</v>
      </c>
      <c r="L92">
        <v>0</v>
      </c>
      <c r="M92">
        <v>0</v>
      </c>
      <c r="N92">
        <v>0</v>
      </c>
    </row>
    <row r="93" spans="1:14" x14ac:dyDescent="0.2">
      <c r="A93" t="s">
        <v>509</v>
      </c>
      <c r="B93" t="s">
        <v>510</v>
      </c>
      <c r="C93" t="s">
        <v>62</v>
      </c>
      <c r="F93">
        <v>0</v>
      </c>
      <c r="G93">
        <v>0</v>
      </c>
      <c r="K93">
        <v>0</v>
      </c>
      <c r="L93">
        <v>0</v>
      </c>
      <c r="M93">
        <v>0</v>
      </c>
      <c r="N93">
        <v>0</v>
      </c>
    </row>
    <row r="94" spans="1:14" x14ac:dyDescent="0.2">
      <c r="A94" t="s">
        <v>511</v>
      </c>
      <c r="B94" t="s">
        <v>512</v>
      </c>
      <c r="C94" t="s">
        <v>62</v>
      </c>
      <c r="F94">
        <v>0</v>
      </c>
      <c r="G94">
        <v>0</v>
      </c>
      <c r="K94">
        <v>0</v>
      </c>
      <c r="L94">
        <v>0</v>
      </c>
      <c r="M94">
        <v>0</v>
      </c>
      <c r="N94">
        <v>0</v>
      </c>
    </row>
    <row r="95" spans="1:14" x14ac:dyDescent="0.2">
      <c r="A95" t="s">
        <v>513</v>
      </c>
      <c r="B95" t="s">
        <v>514</v>
      </c>
      <c r="C95" t="s">
        <v>65</v>
      </c>
      <c r="F95" t="s">
        <v>2080</v>
      </c>
      <c r="G95">
        <v>0</v>
      </c>
      <c r="K95" t="s">
        <v>2204</v>
      </c>
      <c r="L95">
        <v>0</v>
      </c>
      <c r="M95">
        <v>0</v>
      </c>
      <c r="N95">
        <v>0</v>
      </c>
    </row>
    <row r="96" spans="1:14" x14ac:dyDescent="0.2">
      <c r="A96" t="s">
        <v>515</v>
      </c>
      <c r="B96" t="s">
        <v>516</v>
      </c>
      <c r="C96" t="s">
        <v>26</v>
      </c>
      <c r="F96" t="s">
        <v>2087</v>
      </c>
      <c r="G96">
        <v>0</v>
      </c>
      <c r="K96" t="s">
        <v>2205</v>
      </c>
      <c r="L96">
        <v>0</v>
      </c>
      <c r="M96">
        <v>0</v>
      </c>
      <c r="N96">
        <v>0</v>
      </c>
    </row>
    <row r="97" spans="1:14" x14ac:dyDescent="0.2">
      <c r="A97" t="s">
        <v>517</v>
      </c>
      <c r="B97" t="s">
        <v>518</v>
      </c>
      <c r="C97" t="s">
        <v>26</v>
      </c>
      <c r="F97" t="s">
        <v>2087</v>
      </c>
      <c r="G97">
        <v>0</v>
      </c>
      <c r="K97" t="s">
        <v>2205</v>
      </c>
      <c r="L97">
        <v>0</v>
      </c>
      <c r="M97">
        <v>0</v>
      </c>
      <c r="N97">
        <v>0</v>
      </c>
    </row>
    <row r="98" spans="1:14" x14ac:dyDescent="0.2">
      <c r="A98" t="s">
        <v>519</v>
      </c>
      <c r="B98" t="s">
        <v>520</v>
      </c>
      <c r="C98" t="s">
        <v>26</v>
      </c>
      <c r="F98" t="s">
        <v>2087</v>
      </c>
      <c r="G98">
        <v>0</v>
      </c>
      <c r="K98" t="s">
        <v>2205</v>
      </c>
      <c r="L98">
        <v>0</v>
      </c>
      <c r="M98">
        <v>0</v>
      </c>
      <c r="N98">
        <v>0</v>
      </c>
    </row>
    <row r="99" spans="1:14" x14ac:dyDescent="0.2">
      <c r="A99" t="s">
        <v>521</v>
      </c>
      <c r="B99" t="s">
        <v>522</v>
      </c>
      <c r="C99" t="s">
        <v>24</v>
      </c>
      <c r="F99">
        <v>0</v>
      </c>
      <c r="G99">
        <v>0</v>
      </c>
      <c r="K99">
        <v>0</v>
      </c>
      <c r="L99">
        <v>0</v>
      </c>
      <c r="M99">
        <v>0</v>
      </c>
      <c r="N99">
        <v>0</v>
      </c>
    </row>
    <row r="100" spans="1:14" x14ac:dyDescent="0.2">
      <c r="A100" t="s">
        <v>523</v>
      </c>
      <c r="B100" t="s">
        <v>524</v>
      </c>
      <c r="C100" t="s">
        <v>26</v>
      </c>
      <c r="F100" t="s">
        <v>2109</v>
      </c>
      <c r="G100">
        <v>0</v>
      </c>
      <c r="K100" t="s">
        <v>2206</v>
      </c>
      <c r="L100">
        <v>0</v>
      </c>
      <c r="M100">
        <v>0</v>
      </c>
      <c r="N100">
        <v>0</v>
      </c>
    </row>
    <row r="101" spans="1:14" x14ac:dyDescent="0.2">
      <c r="A101" t="s">
        <v>525</v>
      </c>
      <c r="B101" t="s">
        <v>526</v>
      </c>
      <c r="C101" t="s">
        <v>26</v>
      </c>
      <c r="D101" t="s">
        <v>2176</v>
      </c>
      <c r="F101" t="s">
        <v>2088</v>
      </c>
      <c r="G101">
        <v>0</v>
      </c>
      <c r="J101" t="s">
        <v>27</v>
      </c>
      <c r="K101" t="s">
        <v>2207</v>
      </c>
      <c r="L101">
        <v>0</v>
      </c>
      <c r="M101" s="34" t="s">
        <v>2413</v>
      </c>
      <c r="N101" s="34" t="s">
        <v>2413</v>
      </c>
    </row>
    <row r="102" spans="1:14" x14ac:dyDescent="0.2">
      <c r="A102" t="s">
        <v>527</v>
      </c>
      <c r="B102" t="s">
        <v>528</v>
      </c>
      <c r="C102" t="s">
        <v>26</v>
      </c>
      <c r="D102" t="s">
        <v>2176</v>
      </c>
      <c r="F102" t="s">
        <v>2088</v>
      </c>
      <c r="G102">
        <v>0</v>
      </c>
      <c r="J102" t="s">
        <v>27</v>
      </c>
      <c r="K102" t="s">
        <v>2207</v>
      </c>
      <c r="L102">
        <v>0</v>
      </c>
      <c r="M102" s="34" t="s">
        <v>2413</v>
      </c>
      <c r="N102" s="34" t="s">
        <v>2413</v>
      </c>
    </row>
    <row r="103" spans="1:14" x14ac:dyDescent="0.2">
      <c r="A103" t="s">
        <v>529</v>
      </c>
      <c r="B103" t="s">
        <v>530</v>
      </c>
      <c r="C103" t="s">
        <v>26</v>
      </c>
      <c r="D103" t="s">
        <v>2176</v>
      </c>
      <c r="F103">
        <v>0</v>
      </c>
      <c r="G103">
        <v>0</v>
      </c>
      <c r="J103" t="s">
        <v>27</v>
      </c>
      <c r="K103">
        <v>0</v>
      </c>
      <c r="L103">
        <v>0</v>
      </c>
      <c r="M103" s="34" t="s">
        <v>2413</v>
      </c>
      <c r="N103" s="34" t="s">
        <v>2413</v>
      </c>
    </row>
    <row r="104" spans="1:14" x14ac:dyDescent="0.2">
      <c r="A104" t="s">
        <v>531</v>
      </c>
      <c r="B104" t="s">
        <v>532</v>
      </c>
      <c r="C104" t="s">
        <v>26</v>
      </c>
      <c r="D104" t="s">
        <v>2176</v>
      </c>
      <c r="F104">
        <v>0</v>
      </c>
      <c r="G104">
        <v>0</v>
      </c>
      <c r="J104" t="s">
        <v>27</v>
      </c>
      <c r="K104">
        <v>0</v>
      </c>
      <c r="L104">
        <v>0</v>
      </c>
      <c r="M104" s="34" t="s">
        <v>2413</v>
      </c>
      <c r="N104" s="34" t="s">
        <v>2413</v>
      </c>
    </row>
    <row r="105" spans="1:14" x14ac:dyDescent="0.2">
      <c r="A105" t="s">
        <v>533</v>
      </c>
      <c r="B105" t="s">
        <v>534</v>
      </c>
      <c r="C105" t="s">
        <v>26</v>
      </c>
      <c r="D105" t="s">
        <v>2176</v>
      </c>
      <c r="F105" t="s">
        <v>2092</v>
      </c>
      <c r="G105">
        <v>0</v>
      </c>
      <c r="J105" t="s">
        <v>27</v>
      </c>
      <c r="K105" t="s">
        <v>2208</v>
      </c>
      <c r="L105">
        <v>0</v>
      </c>
      <c r="M105">
        <v>0</v>
      </c>
      <c r="N105">
        <v>0</v>
      </c>
    </row>
    <row r="106" spans="1:14" x14ac:dyDescent="0.2">
      <c r="A106" t="s">
        <v>535</v>
      </c>
      <c r="B106" t="s">
        <v>536</v>
      </c>
      <c r="C106" t="s">
        <v>26</v>
      </c>
      <c r="D106" t="s">
        <v>2176</v>
      </c>
      <c r="F106" t="s">
        <v>2092</v>
      </c>
      <c r="G106">
        <v>0</v>
      </c>
      <c r="J106" t="s">
        <v>27</v>
      </c>
      <c r="K106" t="s">
        <v>2208</v>
      </c>
      <c r="L106">
        <v>0</v>
      </c>
      <c r="M106">
        <v>0</v>
      </c>
      <c r="N106">
        <v>0</v>
      </c>
    </row>
    <row r="107" spans="1:14" x14ac:dyDescent="0.2">
      <c r="A107" t="s">
        <v>537</v>
      </c>
      <c r="B107" t="s">
        <v>538</v>
      </c>
      <c r="C107" t="s">
        <v>26</v>
      </c>
      <c r="D107" t="s">
        <v>2176</v>
      </c>
      <c r="F107" t="s">
        <v>2092</v>
      </c>
      <c r="G107">
        <v>0</v>
      </c>
      <c r="J107" t="s">
        <v>27</v>
      </c>
      <c r="K107" t="s">
        <v>2208</v>
      </c>
      <c r="L107">
        <v>0</v>
      </c>
      <c r="M107">
        <v>0</v>
      </c>
      <c r="N107">
        <v>0</v>
      </c>
    </row>
    <row r="108" spans="1:14" x14ac:dyDescent="0.2">
      <c r="A108" t="s">
        <v>25</v>
      </c>
      <c r="B108" t="s">
        <v>539</v>
      </c>
      <c r="C108" t="s">
        <v>26</v>
      </c>
      <c r="D108" t="s">
        <v>2176</v>
      </c>
      <c r="F108" t="s">
        <v>2092</v>
      </c>
      <c r="G108">
        <v>0</v>
      </c>
      <c r="J108" t="s">
        <v>27</v>
      </c>
      <c r="K108" t="s">
        <v>2208</v>
      </c>
      <c r="L108">
        <v>0</v>
      </c>
      <c r="M108">
        <v>0</v>
      </c>
      <c r="N108">
        <v>0</v>
      </c>
    </row>
    <row r="109" spans="1:14" x14ac:dyDescent="0.2">
      <c r="A109" t="s">
        <v>540</v>
      </c>
      <c r="B109" t="s">
        <v>541</v>
      </c>
      <c r="C109" t="s">
        <v>26</v>
      </c>
      <c r="D109" t="s">
        <v>2176</v>
      </c>
      <c r="F109" t="s">
        <v>2092</v>
      </c>
      <c r="G109">
        <v>0</v>
      </c>
      <c r="J109" t="s">
        <v>27</v>
      </c>
      <c r="K109" t="s">
        <v>2208</v>
      </c>
      <c r="L109">
        <v>0</v>
      </c>
      <c r="M109">
        <v>0</v>
      </c>
      <c r="N109">
        <v>0</v>
      </c>
    </row>
    <row r="110" spans="1:14" x14ac:dyDescent="0.2">
      <c r="A110" t="s">
        <v>542</v>
      </c>
      <c r="B110" t="s">
        <v>543</v>
      </c>
      <c r="C110" t="s">
        <v>29</v>
      </c>
      <c r="F110">
        <v>0</v>
      </c>
      <c r="G110">
        <v>0</v>
      </c>
      <c r="K110">
        <v>0</v>
      </c>
      <c r="L110">
        <v>0</v>
      </c>
      <c r="M110">
        <v>0</v>
      </c>
      <c r="N110">
        <v>0</v>
      </c>
    </row>
    <row r="111" spans="1:14" x14ac:dyDescent="0.2">
      <c r="A111" t="s">
        <v>544</v>
      </c>
      <c r="B111" t="s">
        <v>545</v>
      </c>
      <c r="C111" t="s">
        <v>29</v>
      </c>
      <c r="F111">
        <v>0</v>
      </c>
      <c r="G111">
        <v>0</v>
      </c>
      <c r="K111">
        <v>0</v>
      </c>
      <c r="L111">
        <v>0</v>
      </c>
      <c r="M111">
        <v>0</v>
      </c>
      <c r="N111">
        <v>0</v>
      </c>
    </row>
    <row r="112" spans="1:14" x14ac:dyDescent="0.2">
      <c r="A112" t="s">
        <v>546</v>
      </c>
      <c r="B112" t="s">
        <v>547</v>
      </c>
      <c r="C112" t="s">
        <v>29</v>
      </c>
      <c r="F112">
        <v>0</v>
      </c>
      <c r="G112">
        <v>0</v>
      </c>
      <c r="K112">
        <v>0</v>
      </c>
      <c r="L112">
        <v>0</v>
      </c>
      <c r="M112">
        <v>0</v>
      </c>
      <c r="N112">
        <v>0</v>
      </c>
    </row>
    <row r="113" spans="1:14" x14ac:dyDescent="0.2">
      <c r="A113" t="s">
        <v>548</v>
      </c>
      <c r="B113" t="s">
        <v>549</v>
      </c>
      <c r="C113" t="s">
        <v>29</v>
      </c>
      <c r="F113" t="s">
        <v>2107</v>
      </c>
      <c r="G113" t="s">
        <v>2107</v>
      </c>
      <c r="K113" t="s">
        <v>2189</v>
      </c>
      <c r="L113" t="s">
        <v>2190</v>
      </c>
      <c r="M113">
        <v>0</v>
      </c>
      <c r="N113">
        <v>0</v>
      </c>
    </row>
    <row r="114" spans="1:14" x14ac:dyDescent="0.2">
      <c r="A114" t="s">
        <v>550</v>
      </c>
      <c r="B114" t="s">
        <v>551</v>
      </c>
      <c r="C114" t="s">
        <v>62</v>
      </c>
      <c r="F114">
        <v>0</v>
      </c>
      <c r="G114" t="s">
        <v>2065</v>
      </c>
      <c r="K114">
        <v>0</v>
      </c>
      <c r="L114" t="s">
        <v>2192</v>
      </c>
      <c r="M114">
        <v>0</v>
      </c>
      <c r="N114">
        <v>0</v>
      </c>
    </row>
    <row r="115" spans="1:14" x14ac:dyDescent="0.2">
      <c r="A115" t="s">
        <v>552</v>
      </c>
      <c r="B115" t="s">
        <v>553</v>
      </c>
      <c r="C115" t="s">
        <v>62</v>
      </c>
      <c r="F115">
        <v>0</v>
      </c>
      <c r="G115" t="s">
        <v>2065</v>
      </c>
      <c r="K115">
        <v>0</v>
      </c>
      <c r="L115" t="s">
        <v>2192</v>
      </c>
      <c r="M115">
        <v>0</v>
      </c>
      <c r="N115">
        <v>0</v>
      </c>
    </row>
    <row r="116" spans="1:14" x14ac:dyDescent="0.2">
      <c r="A116" t="s">
        <v>70</v>
      </c>
      <c r="B116" t="s">
        <v>554</v>
      </c>
      <c r="C116" t="s">
        <v>62</v>
      </c>
      <c r="F116">
        <v>0</v>
      </c>
      <c r="G116" t="s">
        <v>2066</v>
      </c>
      <c r="K116">
        <v>0</v>
      </c>
      <c r="L116" t="s">
        <v>2193</v>
      </c>
      <c r="M116">
        <v>0</v>
      </c>
      <c r="N116">
        <v>0</v>
      </c>
    </row>
    <row r="117" spans="1:14" x14ac:dyDescent="0.2">
      <c r="A117" t="s">
        <v>555</v>
      </c>
      <c r="B117" t="s">
        <v>556</v>
      </c>
      <c r="C117" t="s">
        <v>62</v>
      </c>
      <c r="F117">
        <v>0</v>
      </c>
      <c r="G117" t="s">
        <v>2068</v>
      </c>
      <c r="K117">
        <v>0</v>
      </c>
      <c r="L117" t="s">
        <v>2194</v>
      </c>
      <c r="M117">
        <v>0</v>
      </c>
      <c r="N117">
        <v>0</v>
      </c>
    </row>
    <row r="118" spans="1:14" x14ac:dyDescent="0.2">
      <c r="A118" t="s">
        <v>557</v>
      </c>
      <c r="B118" t="s">
        <v>558</v>
      </c>
      <c r="C118" t="s">
        <v>62</v>
      </c>
      <c r="F118">
        <v>0</v>
      </c>
      <c r="G118" t="s">
        <v>2069</v>
      </c>
      <c r="K118">
        <v>0</v>
      </c>
      <c r="L118" t="s">
        <v>2196</v>
      </c>
      <c r="M118">
        <v>0</v>
      </c>
      <c r="N118">
        <v>0</v>
      </c>
    </row>
    <row r="119" spans="1:14" x14ac:dyDescent="0.2">
      <c r="A119" t="s">
        <v>559</v>
      </c>
      <c r="B119" t="s">
        <v>560</v>
      </c>
      <c r="C119" t="s">
        <v>62</v>
      </c>
      <c r="F119">
        <v>0</v>
      </c>
      <c r="G119" t="s">
        <v>2067</v>
      </c>
      <c r="K119">
        <v>0</v>
      </c>
      <c r="L119" t="s">
        <v>2195</v>
      </c>
      <c r="M119">
        <v>0</v>
      </c>
      <c r="N119">
        <v>0</v>
      </c>
    </row>
    <row r="120" spans="1:14" x14ac:dyDescent="0.2">
      <c r="A120" t="s">
        <v>561</v>
      </c>
      <c r="B120" t="s">
        <v>562</v>
      </c>
      <c r="C120" t="s">
        <v>65</v>
      </c>
      <c r="F120">
        <v>0</v>
      </c>
      <c r="G120" t="s">
        <v>2073</v>
      </c>
      <c r="K120">
        <v>0</v>
      </c>
      <c r="L120" t="s">
        <v>2197</v>
      </c>
      <c r="M120">
        <v>0</v>
      </c>
      <c r="N120">
        <v>0</v>
      </c>
    </row>
    <row r="121" spans="1:14" x14ac:dyDescent="0.2">
      <c r="A121" t="s">
        <v>71</v>
      </c>
      <c r="B121" t="s">
        <v>563</v>
      </c>
      <c r="C121" t="s">
        <v>65</v>
      </c>
      <c r="F121">
        <v>0</v>
      </c>
      <c r="G121" t="s">
        <v>2074</v>
      </c>
      <c r="K121">
        <v>0</v>
      </c>
      <c r="L121" t="s">
        <v>64</v>
      </c>
      <c r="M121">
        <v>0</v>
      </c>
      <c r="N121">
        <v>0</v>
      </c>
    </row>
    <row r="122" spans="1:14" x14ac:dyDescent="0.2">
      <c r="A122" t="s">
        <v>72</v>
      </c>
      <c r="B122" t="s">
        <v>564</v>
      </c>
      <c r="C122" t="s">
        <v>65</v>
      </c>
      <c r="F122">
        <v>0</v>
      </c>
      <c r="G122" t="s">
        <v>2075</v>
      </c>
      <c r="K122">
        <v>0</v>
      </c>
      <c r="L122" t="s">
        <v>2198</v>
      </c>
      <c r="M122">
        <v>0</v>
      </c>
      <c r="N122">
        <v>0</v>
      </c>
    </row>
    <row r="123" spans="1:14" x14ac:dyDescent="0.2">
      <c r="A123" t="s">
        <v>73</v>
      </c>
      <c r="B123" t="s">
        <v>565</v>
      </c>
      <c r="C123" t="s">
        <v>65</v>
      </c>
      <c r="F123">
        <v>0</v>
      </c>
      <c r="G123" t="s">
        <v>2076</v>
      </c>
      <c r="K123">
        <v>0</v>
      </c>
      <c r="L123" t="s">
        <v>2199</v>
      </c>
      <c r="M123">
        <v>0</v>
      </c>
      <c r="N123">
        <v>0</v>
      </c>
    </row>
    <row r="124" spans="1:14" x14ac:dyDescent="0.2">
      <c r="A124" t="s">
        <v>566</v>
      </c>
      <c r="B124" t="s">
        <v>567</v>
      </c>
      <c r="C124" t="s">
        <v>65</v>
      </c>
      <c r="F124">
        <v>0</v>
      </c>
      <c r="G124" t="s">
        <v>2078</v>
      </c>
      <c r="K124">
        <v>0</v>
      </c>
      <c r="L124" t="s">
        <v>2200</v>
      </c>
      <c r="M124">
        <v>0</v>
      </c>
      <c r="N124">
        <v>0</v>
      </c>
    </row>
    <row r="125" spans="1:14" x14ac:dyDescent="0.2">
      <c r="A125" t="s">
        <v>568</v>
      </c>
      <c r="B125" t="s">
        <v>569</v>
      </c>
      <c r="C125" t="s">
        <v>65</v>
      </c>
      <c r="F125">
        <v>0</v>
      </c>
      <c r="G125" t="s">
        <v>2081</v>
      </c>
      <c r="K125">
        <v>0</v>
      </c>
      <c r="L125" t="s">
        <v>2201</v>
      </c>
      <c r="M125">
        <v>0</v>
      </c>
      <c r="N125">
        <v>0</v>
      </c>
    </row>
    <row r="126" spans="1:14" x14ac:dyDescent="0.2">
      <c r="A126" t="s">
        <v>570</v>
      </c>
      <c r="B126" t="s">
        <v>571</v>
      </c>
      <c r="C126" t="s">
        <v>65</v>
      </c>
      <c r="F126">
        <v>0</v>
      </c>
      <c r="G126" t="s">
        <v>2082</v>
      </c>
      <c r="K126">
        <v>0</v>
      </c>
      <c r="L126" t="s">
        <v>2202</v>
      </c>
      <c r="M126">
        <v>0</v>
      </c>
      <c r="N126">
        <v>0</v>
      </c>
    </row>
    <row r="127" spans="1:14" x14ac:dyDescent="0.2">
      <c r="A127" t="s">
        <v>572</v>
      </c>
      <c r="B127" t="s">
        <v>573</v>
      </c>
      <c r="C127" t="s">
        <v>62</v>
      </c>
      <c r="F127" t="s">
        <v>2110</v>
      </c>
      <c r="G127">
        <v>0</v>
      </c>
      <c r="K127" t="s">
        <v>2209</v>
      </c>
      <c r="L127">
        <v>0</v>
      </c>
      <c r="M127">
        <v>0</v>
      </c>
      <c r="N127">
        <v>0</v>
      </c>
    </row>
    <row r="128" spans="1:14" x14ac:dyDescent="0.2">
      <c r="A128" t="s">
        <v>574</v>
      </c>
      <c r="B128" t="s">
        <v>575</v>
      </c>
      <c r="C128" t="s">
        <v>62</v>
      </c>
      <c r="F128" t="s">
        <v>2111</v>
      </c>
      <c r="G128">
        <v>0</v>
      </c>
      <c r="K128" t="s">
        <v>2210</v>
      </c>
      <c r="L128">
        <v>0</v>
      </c>
      <c r="M128">
        <v>0</v>
      </c>
      <c r="N128">
        <v>0</v>
      </c>
    </row>
    <row r="129" spans="1:14" x14ac:dyDescent="0.2">
      <c r="A129" t="s">
        <v>576</v>
      </c>
      <c r="B129" t="s">
        <v>577</v>
      </c>
      <c r="C129" t="s">
        <v>62</v>
      </c>
      <c r="F129" t="s">
        <v>2112</v>
      </c>
      <c r="G129">
        <v>0</v>
      </c>
      <c r="K129" t="s">
        <v>2211</v>
      </c>
      <c r="L129">
        <v>0</v>
      </c>
      <c r="M129">
        <v>0</v>
      </c>
      <c r="N129">
        <v>0</v>
      </c>
    </row>
    <row r="130" spans="1:14" x14ac:dyDescent="0.2">
      <c r="A130" t="s">
        <v>578</v>
      </c>
      <c r="B130" t="s">
        <v>579</v>
      </c>
      <c r="C130" t="s">
        <v>62</v>
      </c>
      <c r="F130" t="s">
        <v>2113</v>
      </c>
      <c r="G130">
        <v>0</v>
      </c>
      <c r="K130" t="s">
        <v>2212</v>
      </c>
      <c r="L130">
        <v>0</v>
      </c>
      <c r="M130">
        <v>0</v>
      </c>
      <c r="N130">
        <v>0</v>
      </c>
    </row>
    <row r="131" spans="1:14" x14ac:dyDescent="0.2">
      <c r="A131" t="s">
        <v>580</v>
      </c>
      <c r="B131" t="s">
        <v>581</v>
      </c>
      <c r="C131" t="s">
        <v>24</v>
      </c>
      <c r="F131" t="s">
        <v>2114</v>
      </c>
      <c r="G131">
        <v>0</v>
      </c>
      <c r="K131" t="s">
        <v>2213</v>
      </c>
      <c r="L131">
        <v>0</v>
      </c>
      <c r="M131">
        <v>0</v>
      </c>
      <c r="N131">
        <v>0</v>
      </c>
    </row>
    <row r="132" spans="1:14" x14ac:dyDescent="0.2">
      <c r="A132" t="s">
        <v>582</v>
      </c>
      <c r="B132" t="s">
        <v>583</v>
      </c>
      <c r="C132" t="s">
        <v>65</v>
      </c>
      <c r="F132" t="s">
        <v>2115</v>
      </c>
      <c r="G132">
        <v>0</v>
      </c>
      <c r="K132" t="s">
        <v>2214</v>
      </c>
      <c r="L132">
        <v>0</v>
      </c>
      <c r="M132">
        <v>0</v>
      </c>
      <c r="N132">
        <v>0</v>
      </c>
    </row>
    <row r="133" spans="1:14" x14ac:dyDescent="0.2">
      <c r="A133" t="s">
        <v>584</v>
      </c>
      <c r="B133" t="s">
        <v>585</v>
      </c>
      <c r="C133" t="s">
        <v>65</v>
      </c>
      <c r="F133" t="s">
        <v>2116</v>
      </c>
      <c r="G133">
        <v>0</v>
      </c>
      <c r="K133" t="s">
        <v>2215</v>
      </c>
      <c r="L133">
        <v>0</v>
      </c>
      <c r="M133">
        <v>0</v>
      </c>
      <c r="N133">
        <v>0</v>
      </c>
    </row>
    <row r="134" spans="1:14" x14ac:dyDescent="0.2">
      <c r="A134" t="s">
        <v>586</v>
      </c>
      <c r="B134" t="s">
        <v>587</v>
      </c>
      <c r="C134" t="s">
        <v>65</v>
      </c>
      <c r="F134" t="s">
        <v>2117</v>
      </c>
      <c r="G134">
        <v>0</v>
      </c>
      <c r="K134" t="s">
        <v>2216</v>
      </c>
      <c r="L134">
        <v>0</v>
      </c>
      <c r="M134">
        <v>0</v>
      </c>
      <c r="N134">
        <v>0</v>
      </c>
    </row>
    <row r="135" spans="1:14" x14ac:dyDescent="0.2">
      <c r="A135" t="s">
        <v>588</v>
      </c>
      <c r="B135" t="s">
        <v>589</v>
      </c>
      <c r="C135" t="s">
        <v>65</v>
      </c>
      <c r="F135" t="s">
        <v>2118</v>
      </c>
      <c r="G135">
        <v>0</v>
      </c>
      <c r="K135" t="s">
        <v>2217</v>
      </c>
      <c r="L135">
        <v>0</v>
      </c>
      <c r="M135">
        <v>0</v>
      </c>
      <c r="N135">
        <v>0</v>
      </c>
    </row>
    <row r="136" spans="1:14" x14ac:dyDescent="0.2">
      <c r="A136" t="s">
        <v>590</v>
      </c>
      <c r="B136" t="s">
        <v>591</v>
      </c>
      <c r="C136" t="s">
        <v>65</v>
      </c>
      <c r="F136" t="s">
        <v>2119</v>
      </c>
      <c r="G136">
        <v>0</v>
      </c>
      <c r="K136" t="s">
        <v>2218</v>
      </c>
      <c r="L136">
        <v>0</v>
      </c>
      <c r="M136">
        <v>0</v>
      </c>
      <c r="N136">
        <v>0</v>
      </c>
    </row>
    <row r="137" spans="1:14" x14ac:dyDescent="0.2">
      <c r="A137" t="s">
        <v>592</v>
      </c>
      <c r="B137" t="s">
        <v>593</v>
      </c>
      <c r="C137" t="s">
        <v>65</v>
      </c>
      <c r="F137" t="s">
        <v>2120</v>
      </c>
      <c r="G137">
        <v>0</v>
      </c>
      <c r="K137" t="s">
        <v>2219</v>
      </c>
      <c r="L137">
        <v>0</v>
      </c>
      <c r="M137">
        <v>0</v>
      </c>
      <c r="N137">
        <v>0</v>
      </c>
    </row>
    <row r="138" spans="1:14" x14ac:dyDescent="0.2">
      <c r="A138" t="s">
        <v>594</v>
      </c>
      <c r="B138" t="s">
        <v>595</v>
      </c>
      <c r="C138" t="s">
        <v>65</v>
      </c>
      <c r="F138" t="s">
        <v>2121</v>
      </c>
      <c r="G138">
        <v>0</v>
      </c>
      <c r="K138" t="s">
        <v>2220</v>
      </c>
      <c r="L138">
        <v>0</v>
      </c>
      <c r="M138">
        <v>0</v>
      </c>
      <c r="N138">
        <v>0</v>
      </c>
    </row>
    <row r="139" spans="1:14" x14ac:dyDescent="0.2">
      <c r="A139" t="s">
        <v>596</v>
      </c>
      <c r="B139" t="s">
        <v>597</v>
      </c>
      <c r="C139" t="s">
        <v>24</v>
      </c>
      <c r="F139">
        <v>0</v>
      </c>
      <c r="G139">
        <v>0</v>
      </c>
      <c r="K139">
        <v>0</v>
      </c>
      <c r="L139">
        <v>0</v>
      </c>
      <c r="M139">
        <v>0</v>
      </c>
      <c r="N139">
        <v>0</v>
      </c>
    </row>
    <row r="140" spans="1:14" x14ac:dyDescent="0.2">
      <c r="A140" t="s">
        <v>598</v>
      </c>
      <c r="B140" t="s">
        <v>599</v>
      </c>
      <c r="C140" t="s">
        <v>65</v>
      </c>
      <c r="F140" t="s">
        <v>2122</v>
      </c>
      <c r="G140">
        <v>0</v>
      </c>
      <c r="K140" t="s">
        <v>2221</v>
      </c>
      <c r="L140">
        <v>0</v>
      </c>
      <c r="M140">
        <v>0</v>
      </c>
      <c r="N140">
        <v>0</v>
      </c>
    </row>
    <row r="141" spans="1:14" x14ac:dyDescent="0.2">
      <c r="A141" t="s">
        <v>600</v>
      </c>
      <c r="B141" t="s">
        <v>601</v>
      </c>
      <c r="C141" t="s">
        <v>65</v>
      </c>
      <c r="F141" t="s">
        <v>2123</v>
      </c>
      <c r="G141">
        <v>0</v>
      </c>
      <c r="K141" t="s">
        <v>2222</v>
      </c>
      <c r="L141">
        <v>0</v>
      </c>
      <c r="M141">
        <v>0</v>
      </c>
      <c r="N141">
        <v>0</v>
      </c>
    </row>
    <row r="142" spans="1:14" x14ac:dyDescent="0.2">
      <c r="A142" t="s">
        <v>602</v>
      </c>
      <c r="B142" t="s">
        <v>603</v>
      </c>
      <c r="C142" t="s">
        <v>26</v>
      </c>
      <c r="F142" t="s">
        <v>2124</v>
      </c>
      <c r="G142">
        <v>0</v>
      </c>
      <c r="K142" t="s">
        <v>2223</v>
      </c>
      <c r="L142">
        <v>0</v>
      </c>
      <c r="M142">
        <v>0</v>
      </c>
      <c r="N142">
        <v>0</v>
      </c>
    </row>
    <row r="143" spans="1:14" x14ac:dyDescent="0.2">
      <c r="A143" t="s">
        <v>604</v>
      </c>
      <c r="B143" t="s">
        <v>605</v>
      </c>
      <c r="C143" t="s">
        <v>26</v>
      </c>
      <c r="F143">
        <v>0</v>
      </c>
      <c r="G143">
        <v>0</v>
      </c>
      <c r="K143">
        <v>0</v>
      </c>
      <c r="L143">
        <v>0</v>
      </c>
      <c r="M143">
        <v>0</v>
      </c>
      <c r="N143">
        <v>0</v>
      </c>
    </row>
    <row r="144" spans="1:14" x14ac:dyDescent="0.2">
      <c r="A144" t="s">
        <v>606</v>
      </c>
      <c r="B144" t="s">
        <v>607</v>
      </c>
      <c r="C144" t="s">
        <v>26</v>
      </c>
      <c r="F144" t="s">
        <v>2125</v>
      </c>
      <c r="G144">
        <v>0</v>
      </c>
      <c r="K144" t="s">
        <v>2224</v>
      </c>
      <c r="L144">
        <v>0</v>
      </c>
      <c r="M144">
        <v>0</v>
      </c>
      <c r="N144">
        <v>0</v>
      </c>
    </row>
    <row r="145" spans="1:14" x14ac:dyDescent="0.2">
      <c r="A145" t="s">
        <v>608</v>
      </c>
      <c r="B145" t="s">
        <v>609</v>
      </c>
      <c r="C145" t="s">
        <v>26</v>
      </c>
      <c r="F145">
        <v>0</v>
      </c>
      <c r="G145">
        <v>0</v>
      </c>
      <c r="K145">
        <v>0</v>
      </c>
      <c r="L145">
        <v>0</v>
      </c>
      <c r="M145">
        <v>0</v>
      </c>
      <c r="N145">
        <v>0</v>
      </c>
    </row>
    <row r="146" spans="1:14" x14ac:dyDescent="0.2">
      <c r="A146" t="s">
        <v>610</v>
      </c>
      <c r="B146" t="s">
        <v>611</v>
      </c>
      <c r="C146" t="s">
        <v>26</v>
      </c>
      <c r="F146" t="s">
        <v>2126</v>
      </c>
      <c r="G146">
        <v>0</v>
      </c>
      <c r="K146" t="s">
        <v>2225</v>
      </c>
      <c r="L146">
        <v>0</v>
      </c>
      <c r="M146">
        <v>0</v>
      </c>
      <c r="N146">
        <v>0</v>
      </c>
    </row>
    <row r="147" spans="1:14" x14ac:dyDescent="0.2">
      <c r="A147" t="s">
        <v>612</v>
      </c>
      <c r="B147" t="s">
        <v>613</v>
      </c>
      <c r="C147" t="s">
        <v>26</v>
      </c>
      <c r="F147">
        <v>0</v>
      </c>
      <c r="G147">
        <v>0</v>
      </c>
      <c r="K147">
        <v>0</v>
      </c>
      <c r="L147">
        <v>0</v>
      </c>
      <c r="M147">
        <v>0</v>
      </c>
      <c r="N147">
        <v>0</v>
      </c>
    </row>
    <row r="148" spans="1:14" x14ac:dyDescent="0.2">
      <c r="A148" t="s">
        <v>614</v>
      </c>
      <c r="B148" t="s">
        <v>615</v>
      </c>
      <c r="C148" t="s">
        <v>26</v>
      </c>
      <c r="F148">
        <v>0</v>
      </c>
      <c r="G148">
        <v>0</v>
      </c>
      <c r="K148">
        <v>0</v>
      </c>
      <c r="L148">
        <v>0</v>
      </c>
      <c r="M148">
        <v>0</v>
      </c>
      <c r="N148">
        <v>0</v>
      </c>
    </row>
    <row r="149" spans="1:14" x14ac:dyDescent="0.2">
      <c r="A149" t="s">
        <v>616</v>
      </c>
      <c r="B149" t="s">
        <v>617</v>
      </c>
      <c r="C149" t="s">
        <v>75</v>
      </c>
      <c r="F149" t="s">
        <v>2127</v>
      </c>
      <c r="G149">
        <v>0</v>
      </c>
      <c r="K149" t="s">
        <v>2226</v>
      </c>
      <c r="L149">
        <v>0</v>
      </c>
      <c r="M149">
        <v>0</v>
      </c>
      <c r="N149">
        <v>0</v>
      </c>
    </row>
    <row r="150" spans="1:14" x14ac:dyDescent="0.2">
      <c r="A150" t="s">
        <v>618</v>
      </c>
      <c r="B150" t="s">
        <v>619</v>
      </c>
      <c r="C150" t="s">
        <v>75</v>
      </c>
      <c r="F150" t="s">
        <v>2127</v>
      </c>
      <c r="G150">
        <v>0</v>
      </c>
      <c r="K150" t="s">
        <v>2226</v>
      </c>
      <c r="L150">
        <v>0</v>
      </c>
      <c r="M150">
        <v>0</v>
      </c>
      <c r="N150">
        <v>0</v>
      </c>
    </row>
    <row r="151" spans="1:14" x14ac:dyDescent="0.2">
      <c r="A151" t="s">
        <v>620</v>
      </c>
      <c r="B151" t="s">
        <v>621</v>
      </c>
      <c r="C151" t="s">
        <v>75</v>
      </c>
      <c r="F151" t="s">
        <v>2127</v>
      </c>
      <c r="G151">
        <v>0</v>
      </c>
      <c r="K151" t="s">
        <v>2226</v>
      </c>
      <c r="L151">
        <v>0</v>
      </c>
      <c r="M151">
        <v>0</v>
      </c>
      <c r="N151">
        <v>0</v>
      </c>
    </row>
    <row r="152" spans="1:14" x14ac:dyDescent="0.2">
      <c r="A152" t="s">
        <v>622</v>
      </c>
      <c r="B152" t="s">
        <v>623</v>
      </c>
      <c r="C152" t="s">
        <v>75</v>
      </c>
      <c r="F152" t="s">
        <v>2127</v>
      </c>
      <c r="G152">
        <v>0</v>
      </c>
      <c r="K152" t="s">
        <v>2226</v>
      </c>
      <c r="L152">
        <v>0</v>
      </c>
      <c r="M152">
        <v>0</v>
      </c>
      <c r="N152">
        <v>0</v>
      </c>
    </row>
    <row r="153" spans="1:14" x14ac:dyDescent="0.2">
      <c r="A153" t="s">
        <v>624</v>
      </c>
      <c r="B153" t="s">
        <v>625</v>
      </c>
      <c r="C153" t="s">
        <v>75</v>
      </c>
      <c r="F153" t="s">
        <v>2127</v>
      </c>
      <c r="G153">
        <v>0</v>
      </c>
      <c r="K153" t="s">
        <v>2226</v>
      </c>
      <c r="L153">
        <v>0</v>
      </c>
      <c r="M153">
        <v>0</v>
      </c>
      <c r="N153">
        <v>0</v>
      </c>
    </row>
    <row r="154" spans="1:14" x14ac:dyDescent="0.2">
      <c r="A154" t="s">
        <v>626</v>
      </c>
      <c r="B154" t="s">
        <v>627</v>
      </c>
      <c r="C154" t="s">
        <v>75</v>
      </c>
      <c r="F154" t="s">
        <v>2127</v>
      </c>
      <c r="G154">
        <v>0</v>
      </c>
      <c r="K154" t="s">
        <v>2226</v>
      </c>
      <c r="L154">
        <v>0</v>
      </c>
      <c r="M154">
        <v>0</v>
      </c>
      <c r="N154">
        <v>0</v>
      </c>
    </row>
    <row r="155" spans="1:14" x14ac:dyDescent="0.2">
      <c r="A155" t="s">
        <v>628</v>
      </c>
      <c r="B155" t="s">
        <v>629</v>
      </c>
      <c r="C155" t="s">
        <v>75</v>
      </c>
      <c r="F155" t="s">
        <v>2127</v>
      </c>
      <c r="G155">
        <v>0</v>
      </c>
      <c r="K155" t="s">
        <v>2226</v>
      </c>
      <c r="L155">
        <v>0</v>
      </c>
      <c r="M155">
        <v>0</v>
      </c>
      <c r="N155">
        <v>0</v>
      </c>
    </row>
    <row r="156" spans="1:14" x14ac:dyDescent="0.2">
      <c r="A156" t="s">
        <v>74</v>
      </c>
      <c r="B156" t="s">
        <v>630</v>
      </c>
      <c r="C156" t="s">
        <v>75</v>
      </c>
      <c r="F156" t="s">
        <v>2127</v>
      </c>
      <c r="G156">
        <v>0</v>
      </c>
      <c r="K156" t="s">
        <v>2226</v>
      </c>
      <c r="L156">
        <v>0</v>
      </c>
      <c r="M156">
        <v>0</v>
      </c>
      <c r="N156">
        <v>0</v>
      </c>
    </row>
    <row r="157" spans="1:14" x14ac:dyDescent="0.2">
      <c r="A157" t="s">
        <v>76</v>
      </c>
      <c r="B157" t="s">
        <v>631</v>
      </c>
      <c r="C157" t="s">
        <v>75</v>
      </c>
      <c r="F157" t="s">
        <v>2128</v>
      </c>
      <c r="G157">
        <v>0</v>
      </c>
      <c r="K157" t="s">
        <v>2227</v>
      </c>
      <c r="L157">
        <v>0</v>
      </c>
      <c r="M157">
        <v>0</v>
      </c>
      <c r="N157">
        <v>0</v>
      </c>
    </row>
    <row r="158" spans="1:14" x14ac:dyDescent="0.2">
      <c r="A158" t="s">
        <v>632</v>
      </c>
      <c r="B158" t="s">
        <v>633</v>
      </c>
      <c r="C158" t="s">
        <v>75</v>
      </c>
      <c r="D158" t="s">
        <v>2175</v>
      </c>
      <c r="F158" t="s">
        <v>2127</v>
      </c>
      <c r="G158">
        <v>0</v>
      </c>
      <c r="J158" t="s">
        <v>30</v>
      </c>
      <c r="K158" t="s">
        <v>2226</v>
      </c>
      <c r="L158">
        <v>0</v>
      </c>
      <c r="M158">
        <v>0</v>
      </c>
      <c r="N158">
        <v>0</v>
      </c>
    </row>
    <row r="159" spans="1:14" x14ac:dyDescent="0.2">
      <c r="A159" t="s">
        <v>634</v>
      </c>
      <c r="B159" t="s">
        <v>635</v>
      </c>
      <c r="C159" t="s">
        <v>75</v>
      </c>
      <c r="F159" t="s">
        <v>2129</v>
      </c>
      <c r="G159">
        <v>0</v>
      </c>
      <c r="K159" t="s">
        <v>2228</v>
      </c>
      <c r="L159">
        <v>0</v>
      </c>
      <c r="M159">
        <v>0</v>
      </c>
      <c r="N159">
        <v>0</v>
      </c>
    </row>
    <row r="160" spans="1:14" x14ac:dyDescent="0.2">
      <c r="A160" t="s">
        <v>636</v>
      </c>
      <c r="B160" t="s">
        <v>637</v>
      </c>
      <c r="C160" t="s">
        <v>75</v>
      </c>
      <c r="F160" t="s">
        <v>2129</v>
      </c>
      <c r="G160">
        <v>0</v>
      </c>
      <c r="K160" t="s">
        <v>2228</v>
      </c>
      <c r="L160">
        <v>0</v>
      </c>
      <c r="M160">
        <v>0</v>
      </c>
      <c r="N160">
        <v>0</v>
      </c>
    </row>
    <row r="161" spans="1:14" x14ac:dyDescent="0.2">
      <c r="A161" t="s">
        <v>638</v>
      </c>
      <c r="B161" t="s">
        <v>639</v>
      </c>
      <c r="C161" t="s">
        <v>75</v>
      </c>
      <c r="F161" t="s">
        <v>2129</v>
      </c>
      <c r="G161">
        <v>0</v>
      </c>
      <c r="K161" t="s">
        <v>2228</v>
      </c>
      <c r="L161">
        <v>0</v>
      </c>
      <c r="M161">
        <v>0</v>
      </c>
      <c r="N161">
        <v>0</v>
      </c>
    </row>
    <row r="162" spans="1:14" x14ac:dyDescent="0.2">
      <c r="A162" t="s">
        <v>640</v>
      </c>
      <c r="B162" t="s">
        <v>641</v>
      </c>
      <c r="C162" t="s">
        <v>75</v>
      </c>
      <c r="F162" t="s">
        <v>2129</v>
      </c>
      <c r="G162">
        <v>0</v>
      </c>
      <c r="K162" t="s">
        <v>2228</v>
      </c>
      <c r="L162">
        <v>0</v>
      </c>
      <c r="M162">
        <v>0</v>
      </c>
      <c r="N162">
        <v>0</v>
      </c>
    </row>
    <row r="163" spans="1:14" x14ac:dyDescent="0.2">
      <c r="A163" t="s">
        <v>642</v>
      </c>
      <c r="B163" t="s">
        <v>643</v>
      </c>
      <c r="C163" t="s">
        <v>75</v>
      </c>
      <c r="F163" t="s">
        <v>2129</v>
      </c>
      <c r="G163">
        <v>0</v>
      </c>
      <c r="K163" t="s">
        <v>2228</v>
      </c>
      <c r="L163">
        <v>0</v>
      </c>
      <c r="M163">
        <v>0</v>
      </c>
      <c r="N163">
        <v>0</v>
      </c>
    </row>
    <row r="164" spans="1:14" x14ac:dyDescent="0.2">
      <c r="A164" t="s">
        <v>644</v>
      </c>
      <c r="B164" t="s">
        <v>645</v>
      </c>
      <c r="C164" t="s">
        <v>75</v>
      </c>
      <c r="F164" t="s">
        <v>2129</v>
      </c>
      <c r="G164">
        <v>0</v>
      </c>
      <c r="K164" t="s">
        <v>2228</v>
      </c>
      <c r="L164">
        <v>0</v>
      </c>
      <c r="M164">
        <v>0</v>
      </c>
      <c r="N164">
        <v>0</v>
      </c>
    </row>
    <row r="165" spans="1:14" x14ac:dyDescent="0.2">
      <c r="A165" t="s">
        <v>646</v>
      </c>
      <c r="B165" t="s">
        <v>647</v>
      </c>
      <c r="C165" t="s">
        <v>75</v>
      </c>
      <c r="F165" t="s">
        <v>2130</v>
      </c>
      <c r="G165">
        <v>0</v>
      </c>
      <c r="K165" t="s">
        <v>2229</v>
      </c>
      <c r="L165">
        <v>0</v>
      </c>
      <c r="M165">
        <v>0</v>
      </c>
      <c r="N165">
        <v>0</v>
      </c>
    </row>
    <row r="166" spans="1:14" x14ac:dyDescent="0.2">
      <c r="A166" t="s">
        <v>648</v>
      </c>
      <c r="B166" t="s">
        <v>649</v>
      </c>
      <c r="C166" t="s">
        <v>75</v>
      </c>
      <c r="F166" t="s">
        <v>2130</v>
      </c>
      <c r="G166">
        <v>0</v>
      </c>
      <c r="K166" t="s">
        <v>2229</v>
      </c>
      <c r="L166">
        <v>0</v>
      </c>
      <c r="M166">
        <v>0</v>
      </c>
      <c r="N166">
        <v>0</v>
      </c>
    </row>
    <row r="167" spans="1:14" x14ac:dyDescent="0.2">
      <c r="A167" t="s">
        <v>650</v>
      </c>
      <c r="B167" t="s">
        <v>651</v>
      </c>
      <c r="C167" t="s">
        <v>75</v>
      </c>
      <c r="F167" t="s">
        <v>2131</v>
      </c>
      <c r="G167">
        <v>0</v>
      </c>
      <c r="K167" t="s">
        <v>2230</v>
      </c>
      <c r="L167">
        <v>0</v>
      </c>
      <c r="M167">
        <v>0</v>
      </c>
      <c r="N167">
        <v>0</v>
      </c>
    </row>
    <row r="168" spans="1:14" x14ac:dyDescent="0.2">
      <c r="A168" t="s">
        <v>652</v>
      </c>
      <c r="B168" t="s">
        <v>653</v>
      </c>
      <c r="C168" t="s">
        <v>75</v>
      </c>
      <c r="F168" t="s">
        <v>2132</v>
      </c>
      <c r="G168">
        <v>0</v>
      </c>
      <c r="K168" t="s">
        <v>2231</v>
      </c>
      <c r="L168">
        <v>0</v>
      </c>
      <c r="M168">
        <v>0</v>
      </c>
      <c r="N168">
        <v>0</v>
      </c>
    </row>
    <row r="169" spans="1:14" x14ac:dyDescent="0.2">
      <c r="A169" t="s">
        <v>654</v>
      </c>
      <c r="B169" t="s">
        <v>655</v>
      </c>
      <c r="C169" t="s">
        <v>75</v>
      </c>
      <c r="F169" t="s">
        <v>2133</v>
      </c>
      <c r="G169">
        <v>0</v>
      </c>
      <c r="K169" t="s">
        <v>2232</v>
      </c>
      <c r="L169">
        <v>0</v>
      </c>
      <c r="M169">
        <v>0</v>
      </c>
      <c r="N169">
        <v>0</v>
      </c>
    </row>
    <row r="170" spans="1:14" x14ac:dyDescent="0.2">
      <c r="A170" t="s">
        <v>656</v>
      </c>
      <c r="B170" t="s">
        <v>657</v>
      </c>
      <c r="C170" t="s">
        <v>75</v>
      </c>
      <c r="F170" t="s">
        <v>2134</v>
      </c>
      <c r="G170">
        <v>0</v>
      </c>
      <c r="K170" t="s">
        <v>2233</v>
      </c>
      <c r="L170">
        <v>0</v>
      </c>
      <c r="M170">
        <v>0</v>
      </c>
      <c r="N170">
        <v>0</v>
      </c>
    </row>
    <row r="171" spans="1:14" x14ac:dyDescent="0.2">
      <c r="A171" t="s">
        <v>658</v>
      </c>
      <c r="B171" t="s">
        <v>659</v>
      </c>
      <c r="C171" t="s">
        <v>75</v>
      </c>
      <c r="D171" t="s">
        <v>2175</v>
      </c>
      <c r="F171" t="s">
        <v>2130</v>
      </c>
      <c r="G171">
        <v>0</v>
      </c>
      <c r="J171" t="s">
        <v>30</v>
      </c>
      <c r="K171" t="s">
        <v>2229</v>
      </c>
      <c r="L171">
        <v>0</v>
      </c>
      <c r="M171">
        <v>0</v>
      </c>
      <c r="N171">
        <v>0</v>
      </c>
    </row>
    <row r="172" spans="1:14" x14ac:dyDescent="0.2">
      <c r="A172" t="s">
        <v>660</v>
      </c>
      <c r="B172" t="s">
        <v>661</v>
      </c>
      <c r="C172" t="s">
        <v>75</v>
      </c>
      <c r="D172" t="s">
        <v>2175</v>
      </c>
      <c r="F172" t="s">
        <v>2132</v>
      </c>
      <c r="G172">
        <v>0</v>
      </c>
      <c r="J172" t="s">
        <v>30</v>
      </c>
      <c r="K172" t="s">
        <v>2231</v>
      </c>
      <c r="L172">
        <v>0</v>
      </c>
      <c r="M172">
        <v>0</v>
      </c>
      <c r="N172">
        <v>0</v>
      </c>
    </row>
    <row r="173" spans="1:14" x14ac:dyDescent="0.2">
      <c r="A173" t="s">
        <v>662</v>
      </c>
      <c r="B173" t="s">
        <v>663</v>
      </c>
      <c r="C173" t="s">
        <v>75</v>
      </c>
      <c r="F173" t="s">
        <v>2135</v>
      </c>
      <c r="G173">
        <v>0</v>
      </c>
      <c r="K173" t="s">
        <v>2234</v>
      </c>
      <c r="L173">
        <v>0</v>
      </c>
      <c r="M173">
        <v>0</v>
      </c>
      <c r="N173">
        <v>0</v>
      </c>
    </row>
    <row r="174" spans="1:14" x14ac:dyDescent="0.2">
      <c r="A174" t="s">
        <v>664</v>
      </c>
      <c r="B174" t="s">
        <v>665</v>
      </c>
      <c r="C174" t="s">
        <v>75</v>
      </c>
      <c r="F174" t="s">
        <v>2135</v>
      </c>
      <c r="G174">
        <v>0</v>
      </c>
      <c r="K174" t="s">
        <v>2234</v>
      </c>
      <c r="L174">
        <v>0</v>
      </c>
      <c r="M174">
        <v>0</v>
      </c>
      <c r="N174">
        <v>0</v>
      </c>
    </row>
    <row r="175" spans="1:14" x14ac:dyDescent="0.2">
      <c r="A175" t="s">
        <v>666</v>
      </c>
      <c r="B175" t="s">
        <v>667</v>
      </c>
      <c r="C175" t="s">
        <v>75</v>
      </c>
      <c r="F175" t="s">
        <v>2135</v>
      </c>
      <c r="G175">
        <v>0</v>
      </c>
      <c r="K175" t="s">
        <v>2234</v>
      </c>
      <c r="L175">
        <v>0</v>
      </c>
      <c r="M175">
        <v>0</v>
      </c>
      <c r="N175">
        <v>0</v>
      </c>
    </row>
    <row r="176" spans="1:14" x14ac:dyDescent="0.2">
      <c r="A176" t="s">
        <v>668</v>
      </c>
      <c r="B176" t="s">
        <v>669</v>
      </c>
      <c r="C176" t="s">
        <v>75</v>
      </c>
      <c r="F176" t="s">
        <v>2135</v>
      </c>
      <c r="G176">
        <v>0</v>
      </c>
      <c r="K176" t="s">
        <v>2234</v>
      </c>
      <c r="L176">
        <v>0</v>
      </c>
      <c r="M176">
        <v>0</v>
      </c>
      <c r="N176">
        <v>0</v>
      </c>
    </row>
    <row r="177" spans="1:14" x14ac:dyDescent="0.2">
      <c r="A177" t="s">
        <v>670</v>
      </c>
      <c r="B177" t="s">
        <v>671</v>
      </c>
      <c r="C177" t="s">
        <v>75</v>
      </c>
      <c r="F177" t="s">
        <v>2135</v>
      </c>
      <c r="G177">
        <v>0</v>
      </c>
      <c r="K177" t="s">
        <v>2234</v>
      </c>
      <c r="L177">
        <v>0</v>
      </c>
      <c r="M177">
        <v>0</v>
      </c>
      <c r="N177">
        <v>0</v>
      </c>
    </row>
    <row r="178" spans="1:14" x14ac:dyDescent="0.2">
      <c r="A178" t="s">
        <v>672</v>
      </c>
      <c r="B178" t="s">
        <v>673</v>
      </c>
      <c r="C178" t="s">
        <v>75</v>
      </c>
      <c r="F178" t="s">
        <v>2136</v>
      </c>
      <c r="G178">
        <v>0</v>
      </c>
      <c r="K178" t="s">
        <v>2235</v>
      </c>
      <c r="L178">
        <v>0</v>
      </c>
      <c r="M178">
        <v>0</v>
      </c>
      <c r="N178">
        <v>0</v>
      </c>
    </row>
    <row r="179" spans="1:14" x14ac:dyDescent="0.2">
      <c r="A179" t="s">
        <v>674</v>
      </c>
      <c r="B179" t="s">
        <v>675</v>
      </c>
      <c r="C179" t="s">
        <v>75</v>
      </c>
      <c r="D179" t="s">
        <v>2175</v>
      </c>
      <c r="F179" t="s">
        <v>2136</v>
      </c>
      <c r="G179">
        <v>0</v>
      </c>
      <c r="J179" t="s">
        <v>30</v>
      </c>
      <c r="K179" t="s">
        <v>2235</v>
      </c>
      <c r="L179">
        <v>0</v>
      </c>
      <c r="M179">
        <v>0</v>
      </c>
      <c r="N179">
        <v>0</v>
      </c>
    </row>
    <row r="180" spans="1:14" x14ac:dyDescent="0.2">
      <c r="A180" t="s">
        <v>676</v>
      </c>
      <c r="B180" t="s">
        <v>677</v>
      </c>
      <c r="C180" t="s">
        <v>75</v>
      </c>
      <c r="F180" t="s">
        <v>2132</v>
      </c>
      <c r="G180">
        <v>0</v>
      </c>
      <c r="K180" t="s">
        <v>2231</v>
      </c>
      <c r="L180">
        <v>0</v>
      </c>
      <c r="M180">
        <v>0</v>
      </c>
      <c r="N180">
        <v>0</v>
      </c>
    </row>
    <row r="181" spans="1:14" x14ac:dyDescent="0.2">
      <c r="A181" t="s">
        <v>678</v>
      </c>
      <c r="B181" t="s">
        <v>679</v>
      </c>
      <c r="C181" t="s">
        <v>75</v>
      </c>
      <c r="D181" t="s">
        <v>2175</v>
      </c>
      <c r="F181" t="s">
        <v>2132</v>
      </c>
      <c r="G181">
        <v>0</v>
      </c>
      <c r="J181" t="s">
        <v>30</v>
      </c>
      <c r="K181" t="s">
        <v>2231</v>
      </c>
      <c r="L181">
        <v>0</v>
      </c>
      <c r="M181">
        <v>0</v>
      </c>
      <c r="N181">
        <v>0</v>
      </c>
    </row>
    <row r="182" spans="1:14" x14ac:dyDescent="0.2">
      <c r="A182" t="s">
        <v>680</v>
      </c>
      <c r="B182" t="s">
        <v>681</v>
      </c>
      <c r="C182" t="s">
        <v>75</v>
      </c>
      <c r="F182" t="s">
        <v>2137</v>
      </c>
      <c r="G182">
        <v>0</v>
      </c>
      <c r="K182" t="s">
        <v>2236</v>
      </c>
      <c r="L182">
        <v>0</v>
      </c>
      <c r="M182">
        <v>0</v>
      </c>
      <c r="N182">
        <v>0</v>
      </c>
    </row>
    <row r="183" spans="1:14" x14ac:dyDescent="0.2">
      <c r="A183" t="s">
        <v>682</v>
      </c>
      <c r="B183" t="s">
        <v>683</v>
      </c>
      <c r="C183" t="s">
        <v>75</v>
      </c>
      <c r="D183" t="s">
        <v>2175</v>
      </c>
      <c r="F183" t="s">
        <v>2137</v>
      </c>
      <c r="G183">
        <v>0</v>
      </c>
      <c r="J183" t="s">
        <v>30</v>
      </c>
      <c r="K183" t="s">
        <v>2236</v>
      </c>
      <c r="L183">
        <v>0</v>
      </c>
      <c r="M183">
        <v>0</v>
      </c>
      <c r="N183">
        <v>0</v>
      </c>
    </row>
    <row r="184" spans="1:14" x14ac:dyDescent="0.2">
      <c r="A184" t="s">
        <v>684</v>
      </c>
      <c r="B184" t="s">
        <v>685</v>
      </c>
      <c r="C184" t="s">
        <v>75</v>
      </c>
      <c r="F184" t="s">
        <v>2138</v>
      </c>
      <c r="G184">
        <v>0</v>
      </c>
      <c r="K184" t="s">
        <v>2237</v>
      </c>
      <c r="L184">
        <v>0</v>
      </c>
      <c r="M184">
        <v>0</v>
      </c>
      <c r="N184">
        <v>0</v>
      </c>
    </row>
    <row r="185" spans="1:14" x14ac:dyDescent="0.2">
      <c r="A185" t="s">
        <v>686</v>
      </c>
      <c r="B185" t="s">
        <v>687</v>
      </c>
      <c r="C185" t="s">
        <v>75</v>
      </c>
      <c r="F185" t="s">
        <v>2138</v>
      </c>
      <c r="G185">
        <v>0</v>
      </c>
      <c r="K185" t="s">
        <v>2237</v>
      </c>
      <c r="L185">
        <v>0</v>
      </c>
      <c r="M185">
        <v>0</v>
      </c>
      <c r="N185">
        <v>0</v>
      </c>
    </row>
    <row r="186" spans="1:14" x14ac:dyDescent="0.2">
      <c r="A186" t="s">
        <v>688</v>
      </c>
      <c r="B186" t="s">
        <v>689</v>
      </c>
      <c r="C186" t="s">
        <v>75</v>
      </c>
      <c r="F186" t="s">
        <v>2139</v>
      </c>
      <c r="G186">
        <v>0</v>
      </c>
      <c r="K186" t="s">
        <v>2238</v>
      </c>
      <c r="L186">
        <v>0</v>
      </c>
      <c r="M186">
        <v>0</v>
      </c>
      <c r="N186">
        <v>0</v>
      </c>
    </row>
    <row r="187" spans="1:14" x14ac:dyDescent="0.2">
      <c r="A187" t="s">
        <v>690</v>
      </c>
      <c r="B187" t="s">
        <v>691</v>
      </c>
      <c r="C187" t="s">
        <v>75</v>
      </c>
      <c r="F187" t="s">
        <v>2140</v>
      </c>
      <c r="G187">
        <v>0</v>
      </c>
      <c r="K187" t="s">
        <v>2239</v>
      </c>
      <c r="L187">
        <v>0</v>
      </c>
      <c r="M187">
        <v>0</v>
      </c>
      <c r="N187">
        <v>0</v>
      </c>
    </row>
    <row r="188" spans="1:14" x14ac:dyDescent="0.2">
      <c r="A188" t="s">
        <v>692</v>
      </c>
      <c r="B188" t="s">
        <v>693</v>
      </c>
      <c r="C188" t="s">
        <v>75</v>
      </c>
      <c r="F188" t="s">
        <v>2141</v>
      </c>
      <c r="G188">
        <v>0</v>
      </c>
      <c r="K188" t="s">
        <v>2240</v>
      </c>
      <c r="L188">
        <v>0</v>
      </c>
      <c r="M188">
        <v>0</v>
      </c>
      <c r="N188">
        <v>0</v>
      </c>
    </row>
    <row r="189" spans="1:14" x14ac:dyDescent="0.2">
      <c r="A189" t="s">
        <v>694</v>
      </c>
      <c r="B189" t="s">
        <v>695</v>
      </c>
      <c r="C189" t="s">
        <v>75</v>
      </c>
      <c r="F189" t="s">
        <v>2142</v>
      </c>
      <c r="G189">
        <v>0</v>
      </c>
      <c r="K189" t="s">
        <v>2241</v>
      </c>
      <c r="L189">
        <v>0</v>
      </c>
      <c r="M189">
        <v>0</v>
      </c>
      <c r="N189">
        <v>0</v>
      </c>
    </row>
    <row r="190" spans="1:14" x14ac:dyDescent="0.2">
      <c r="A190" t="s">
        <v>696</v>
      </c>
      <c r="B190" t="s">
        <v>697</v>
      </c>
      <c r="C190" t="s">
        <v>75</v>
      </c>
      <c r="F190" t="s">
        <v>2141</v>
      </c>
      <c r="G190">
        <v>0</v>
      </c>
      <c r="K190" t="s">
        <v>2240</v>
      </c>
      <c r="L190">
        <v>0</v>
      </c>
      <c r="M190">
        <v>0</v>
      </c>
      <c r="N190">
        <v>0</v>
      </c>
    </row>
    <row r="191" spans="1:14" x14ac:dyDescent="0.2">
      <c r="A191" t="s">
        <v>698</v>
      </c>
      <c r="B191" t="s">
        <v>699</v>
      </c>
      <c r="C191" t="s">
        <v>75</v>
      </c>
      <c r="F191" t="s">
        <v>2143</v>
      </c>
      <c r="G191">
        <v>0</v>
      </c>
      <c r="K191" t="s">
        <v>2242</v>
      </c>
      <c r="L191">
        <v>0</v>
      </c>
      <c r="M191">
        <v>0</v>
      </c>
      <c r="N191">
        <v>0</v>
      </c>
    </row>
    <row r="192" spans="1:14" x14ac:dyDescent="0.2">
      <c r="A192" t="s">
        <v>700</v>
      </c>
      <c r="B192" t="s">
        <v>701</v>
      </c>
      <c r="C192" t="s">
        <v>75</v>
      </c>
      <c r="F192" t="s">
        <v>2144</v>
      </c>
      <c r="G192">
        <v>0</v>
      </c>
      <c r="K192" t="s">
        <v>2243</v>
      </c>
      <c r="L192">
        <v>0</v>
      </c>
      <c r="M192">
        <v>0</v>
      </c>
      <c r="N192">
        <v>0</v>
      </c>
    </row>
    <row r="193" spans="1:14" x14ac:dyDescent="0.2">
      <c r="A193" t="s">
        <v>702</v>
      </c>
      <c r="B193" t="s">
        <v>703</v>
      </c>
      <c r="C193" t="s">
        <v>75</v>
      </c>
      <c r="F193" t="s">
        <v>2145</v>
      </c>
      <c r="G193">
        <v>0</v>
      </c>
      <c r="K193" t="s">
        <v>2244</v>
      </c>
      <c r="L193">
        <v>0</v>
      </c>
      <c r="M193">
        <v>0</v>
      </c>
      <c r="N193">
        <v>0</v>
      </c>
    </row>
    <row r="194" spans="1:14" x14ac:dyDescent="0.2">
      <c r="A194" t="s">
        <v>704</v>
      </c>
      <c r="B194" t="s">
        <v>705</v>
      </c>
      <c r="C194" t="s">
        <v>75</v>
      </c>
      <c r="F194" t="s">
        <v>2145</v>
      </c>
      <c r="G194">
        <v>0</v>
      </c>
      <c r="K194" t="s">
        <v>2244</v>
      </c>
      <c r="L194">
        <v>0</v>
      </c>
      <c r="M194">
        <v>0</v>
      </c>
      <c r="N194">
        <v>0</v>
      </c>
    </row>
    <row r="195" spans="1:14" x14ac:dyDescent="0.2">
      <c r="A195" t="s">
        <v>706</v>
      </c>
      <c r="B195" t="s">
        <v>707</v>
      </c>
      <c r="C195" t="s">
        <v>75</v>
      </c>
      <c r="F195" t="s">
        <v>2145</v>
      </c>
      <c r="G195">
        <v>0</v>
      </c>
      <c r="K195" t="s">
        <v>2244</v>
      </c>
      <c r="L195">
        <v>0</v>
      </c>
      <c r="M195">
        <v>0</v>
      </c>
      <c r="N195">
        <v>0</v>
      </c>
    </row>
    <row r="196" spans="1:14" x14ac:dyDescent="0.2">
      <c r="A196" t="s">
        <v>708</v>
      </c>
      <c r="B196" t="s">
        <v>709</v>
      </c>
      <c r="C196" t="s">
        <v>75</v>
      </c>
      <c r="F196" t="s">
        <v>2145</v>
      </c>
      <c r="G196">
        <v>0</v>
      </c>
      <c r="K196" t="s">
        <v>2244</v>
      </c>
      <c r="L196">
        <v>0</v>
      </c>
      <c r="M196">
        <v>0</v>
      </c>
      <c r="N196">
        <v>0</v>
      </c>
    </row>
    <row r="197" spans="1:14" x14ac:dyDescent="0.2">
      <c r="A197" t="s">
        <v>710</v>
      </c>
      <c r="B197" t="s">
        <v>711</v>
      </c>
      <c r="C197" t="s">
        <v>75</v>
      </c>
      <c r="F197" t="s">
        <v>2145</v>
      </c>
      <c r="G197">
        <v>0</v>
      </c>
      <c r="K197" t="s">
        <v>2244</v>
      </c>
      <c r="L197">
        <v>0</v>
      </c>
      <c r="M197">
        <v>0</v>
      </c>
      <c r="N197">
        <v>0</v>
      </c>
    </row>
    <row r="198" spans="1:14" x14ac:dyDescent="0.2">
      <c r="A198" t="s">
        <v>712</v>
      </c>
      <c r="B198" t="s">
        <v>713</v>
      </c>
      <c r="C198" t="s">
        <v>75</v>
      </c>
      <c r="F198" t="s">
        <v>2145</v>
      </c>
      <c r="G198">
        <v>0</v>
      </c>
      <c r="K198" t="s">
        <v>2244</v>
      </c>
      <c r="L198">
        <v>0</v>
      </c>
      <c r="M198">
        <v>0</v>
      </c>
      <c r="N198">
        <v>0</v>
      </c>
    </row>
    <row r="199" spans="1:14" x14ac:dyDescent="0.2">
      <c r="A199" t="s">
        <v>714</v>
      </c>
      <c r="B199" t="s">
        <v>715</v>
      </c>
      <c r="C199" t="s">
        <v>75</v>
      </c>
      <c r="F199" t="s">
        <v>2145</v>
      </c>
      <c r="G199">
        <v>0</v>
      </c>
      <c r="K199" t="s">
        <v>2244</v>
      </c>
      <c r="L199">
        <v>0</v>
      </c>
      <c r="M199">
        <v>0</v>
      </c>
      <c r="N199">
        <v>0</v>
      </c>
    </row>
    <row r="200" spans="1:14" x14ac:dyDescent="0.2">
      <c r="A200" t="s">
        <v>716</v>
      </c>
      <c r="B200" t="s">
        <v>717</v>
      </c>
      <c r="C200" t="s">
        <v>75</v>
      </c>
      <c r="F200" t="s">
        <v>2145</v>
      </c>
      <c r="G200">
        <v>0</v>
      </c>
      <c r="K200" t="s">
        <v>2244</v>
      </c>
      <c r="L200">
        <v>0</v>
      </c>
      <c r="M200">
        <v>0</v>
      </c>
      <c r="N200">
        <v>0</v>
      </c>
    </row>
    <row r="201" spans="1:14" x14ac:dyDescent="0.2">
      <c r="A201" t="s">
        <v>718</v>
      </c>
      <c r="B201" t="s">
        <v>719</v>
      </c>
      <c r="C201" t="s">
        <v>75</v>
      </c>
      <c r="F201" t="s">
        <v>2145</v>
      </c>
      <c r="G201">
        <v>0</v>
      </c>
      <c r="K201" t="s">
        <v>2244</v>
      </c>
      <c r="L201">
        <v>0</v>
      </c>
      <c r="M201">
        <v>0</v>
      </c>
      <c r="N201">
        <v>0</v>
      </c>
    </row>
    <row r="202" spans="1:14" x14ac:dyDescent="0.2">
      <c r="A202" t="s">
        <v>720</v>
      </c>
      <c r="B202" t="s">
        <v>721</v>
      </c>
      <c r="C202" t="s">
        <v>75</v>
      </c>
      <c r="F202" t="s">
        <v>2146</v>
      </c>
      <c r="G202">
        <v>0</v>
      </c>
      <c r="K202" t="s">
        <v>2245</v>
      </c>
      <c r="L202">
        <v>0</v>
      </c>
      <c r="M202">
        <v>0</v>
      </c>
      <c r="N202">
        <v>0</v>
      </c>
    </row>
    <row r="203" spans="1:14" x14ac:dyDescent="0.2">
      <c r="A203" t="s">
        <v>722</v>
      </c>
      <c r="B203" t="s">
        <v>723</v>
      </c>
      <c r="C203" t="s">
        <v>75</v>
      </c>
      <c r="F203" t="s">
        <v>2141</v>
      </c>
      <c r="G203">
        <v>0</v>
      </c>
      <c r="K203" t="s">
        <v>2240</v>
      </c>
      <c r="L203">
        <v>0</v>
      </c>
      <c r="M203">
        <v>0</v>
      </c>
      <c r="N203">
        <v>0</v>
      </c>
    </row>
    <row r="204" spans="1:14" x14ac:dyDescent="0.2">
      <c r="A204" t="s">
        <v>724</v>
      </c>
      <c r="B204" t="s">
        <v>725</v>
      </c>
      <c r="C204" t="s">
        <v>75</v>
      </c>
      <c r="F204" t="s">
        <v>2147</v>
      </c>
      <c r="G204">
        <v>0</v>
      </c>
      <c r="K204" t="s">
        <v>2246</v>
      </c>
      <c r="L204">
        <v>0</v>
      </c>
      <c r="M204">
        <v>0</v>
      </c>
      <c r="N204">
        <v>0</v>
      </c>
    </row>
    <row r="205" spans="1:14" x14ac:dyDescent="0.2">
      <c r="A205" t="s">
        <v>77</v>
      </c>
      <c r="B205" t="s">
        <v>726</v>
      </c>
      <c r="C205" t="s">
        <v>29</v>
      </c>
      <c r="F205" t="s">
        <v>2148</v>
      </c>
      <c r="G205">
        <v>0</v>
      </c>
      <c r="K205" t="s">
        <v>2247</v>
      </c>
      <c r="L205">
        <v>0</v>
      </c>
      <c r="M205">
        <v>0</v>
      </c>
      <c r="N205">
        <v>0</v>
      </c>
    </row>
    <row r="206" spans="1:14" x14ac:dyDescent="0.2">
      <c r="A206" t="s">
        <v>727</v>
      </c>
      <c r="B206" t="s">
        <v>728</v>
      </c>
      <c r="C206" t="s">
        <v>29</v>
      </c>
      <c r="F206" t="s">
        <v>2149</v>
      </c>
      <c r="G206">
        <v>0</v>
      </c>
      <c r="K206" t="s">
        <v>2248</v>
      </c>
      <c r="L206">
        <v>0</v>
      </c>
      <c r="M206">
        <v>0</v>
      </c>
      <c r="N206">
        <v>0</v>
      </c>
    </row>
    <row r="207" spans="1:14" x14ac:dyDescent="0.2">
      <c r="A207" t="s">
        <v>78</v>
      </c>
      <c r="B207" t="s">
        <v>729</v>
      </c>
      <c r="C207" t="s">
        <v>29</v>
      </c>
      <c r="F207" t="s">
        <v>2148</v>
      </c>
      <c r="G207">
        <v>0</v>
      </c>
      <c r="K207" t="s">
        <v>2247</v>
      </c>
      <c r="L207">
        <v>0</v>
      </c>
      <c r="M207">
        <v>0</v>
      </c>
      <c r="N207">
        <v>0</v>
      </c>
    </row>
    <row r="208" spans="1:14" x14ac:dyDescent="0.2">
      <c r="A208" t="s">
        <v>730</v>
      </c>
      <c r="B208" t="s">
        <v>731</v>
      </c>
      <c r="C208" t="s">
        <v>29</v>
      </c>
      <c r="F208" t="s">
        <v>2149</v>
      </c>
      <c r="G208">
        <v>0</v>
      </c>
      <c r="K208" t="s">
        <v>2248</v>
      </c>
      <c r="L208">
        <v>0</v>
      </c>
      <c r="M208">
        <v>0</v>
      </c>
      <c r="N208">
        <v>0</v>
      </c>
    </row>
    <row r="209" spans="1:14" x14ac:dyDescent="0.2">
      <c r="A209" t="s">
        <v>79</v>
      </c>
      <c r="B209" t="s">
        <v>732</v>
      </c>
      <c r="C209" t="s">
        <v>29</v>
      </c>
      <c r="F209" t="s">
        <v>2148</v>
      </c>
      <c r="G209">
        <v>0</v>
      </c>
      <c r="K209" t="s">
        <v>2247</v>
      </c>
      <c r="L209">
        <v>0</v>
      </c>
      <c r="M209">
        <v>0</v>
      </c>
      <c r="N209">
        <v>0</v>
      </c>
    </row>
    <row r="210" spans="1:14" x14ac:dyDescent="0.2">
      <c r="A210" t="s">
        <v>733</v>
      </c>
      <c r="B210" t="s">
        <v>734</v>
      </c>
      <c r="C210" t="s">
        <v>75</v>
      </c>
      <c r="F210" t="s">
        <v>2150</v>
      </c>
      <c r="G210">
        <v>0</v>
      </c>
      <c r="K210" t="s">
        <v>2249</v>
      </c>
      <c r="L210">
        <v>0</v>
      </c>
      <c r="M210">
        <v>0</v>
      </c>
      <c r="N210">
        <v>0</v>
      </c>
    </row>
    <row r="211" spans="1:14" x14ac:dyDescent="0.2">
      <c r="A211" t="s">
        <v>80</v>
      </c>
      <c r="B211" t="s">
        <v>735</v>
      </c>
      <c r="C211" t="s">
        <v>75</v>
      </c>
      <c r="F211">
        <v>0</v>
      </c>
      <c r="G211">
        <v>0</v>
      </c>
      <c r="K211">
        <v>0</v>
      </c>
      <c r="L211">
        <v>0</v>
      </c>
      <c r="M211">
        <v>0</v>
      </c>
      <c r="N211">
        <v>0</v>
      </c>
    </row>
    <row r="212" spans="1:14" x14ac:dyDescent="0.2">
      <c r="A212" t="s">
        <v>736</v>
      </c>
      <c r="B212" t="s">
        <v>737</v>
      </c>
      <c r="C212" t="s">
        <v>65</v>
      </c>
      <c r="F212" t="s">
        <v>2151</v>
      </c>
      <c r="G212">
        <v>0</v>
      </c>
      <c r="K212" t="s">
        <v>2250</v>
      </c>
      <c r="L212">
        <v>0</v>
      </c>
      <c r="M212">
        <v>0</v>
      </c>
      <c r="N212">
        <v>0</v>
      </c>
    </row>
    <row r="213" spans="1:14" x14ac:dyDescent="0.2">
      <c r="A213" t="s">
        <v>738</v>
      </c>
      <c r="B213" t="s">
        <v>739</v>
      </c>
      <c r="C213" t="s">
        <v>62</v>
      </c>
      <c r="F213" t="s">
        <v>2070</v>
      </c>
      <c r="G213">
        <v>0</v>
      </c>
      <c r="K213" t="s">
        <v>2251</v>
      </c>
      <c r="L213">
        <v>0</v>
      </c>
      <c r="M213">
        <v>0</v>
      </c>
      <c r="N213">
        <v>0</v>
      </c>
    </row>
    <row r="214" spans="1:14" x14ac:dyDescent="0.2">
      <c r="A214" t="s">
        <v>81</v>
      </c>
      <c r="B214" t="s">
        <v>740</v>
      </c>
      <c r="C214" t="s">
        <v>82</v>
      </c>
      <c r="F214" t="s">
        <v>2152</v>
      </c>
      <c r="G214">
        <v>0</v>
      </c>
      <c r="K214" t="s">
        <v>2252</v>
      </c>
      <c r="L214">
        <v>0</v>
      </c>
      <c r="M214">
        <v>0</v>
      </c>
      <c r="N214">
        <v>0</v>
      </c>
    </row>
    <row r="215" spans="1:14" x14ac:dyDescent="0.2">
      <c r="A215" t="s">
        <v>83</v>
      </c>
      <c r="B215" t="s">
        <v>741</v>
      </c>
      <c r="C215" t="s">
        <v>82</v>
      </c>
      <c r="F215" t="s">
        <v>2096</v>
      </c>
      <c r="G215">
        <v>0</v>
      </c>
      <c r="K215" t="s">
        <v>2178</v>
      </c>
      <c r="L215">
        <v>0</v>
      </c>
      <c r="M215">
        <v>0</v>
      </c>
      <c r="N215">
        <v>0</v>
      </c>
    </row>
    <row r="216" spans="1:14" x14ac:dyDescent="0.2">
      <c r="A216" t="s">
        <v>742</v>
      </c>
      <c r="B216" t="s">
        <v>741</v>
      </c>
      <c r="C216" t="s">
        <v>82</v>
      </c>
      <c r="F216" t="s">
        <v>2096</v>
      </c>
      <c r="G216">
        <v>0</v>
      </c>
      <c r="K216" t="s">
        <v>2178</v>
      </c>
      <c r="L216">
        <v>0</v>
      </c>
      <c r="M216" t="e">
        <v>#N/A</v>
      </c>
      <c r="N216" t="e">
        <v>#N/A</v>
      </c>
    </row>
    <row r="217" spans="1:14" x14ac:dyDescent="0.2">
      <c r="A217" t="s">
        <v>743</v>
      </c>
      <c r="B217" t="s">
        <v>744</v>
      </c>
      <c r="C217" t="s">
        <v>82</v>
      </c>
      <c r="F217" t="s">
        <v>2096</v>
      </c>
      <c r="G217">
        <v>0</v>
      </c>
      <c r="K217" t="s">
        <v>2178</v>
      </c>
      <c r="L217">
        <v>0</v>
      </c>
      <c r="M217">
        <v>0</v>
      </c>
      <c r="N217">
        <v>0</v>
      </c>
    </row>
    <row r="218" spans="1:14" x14ac:dyDescent="0.2">
      <c r="A218" t="s">
        <v>745</v>
      </c>
      <c r="B218" t="s">
        <v>746</v>
      </c>
      <c r="C218" t="s">
        <v>82</v>
      </c>
      <c r="F218" t="s">
        <v>2096</v>
      </c>
      <c r="G218">
        <v>0</v>
      </c>
      <c r="K218" t="s">
        <v>2178</v>
      </c>
      <c r="L218">
        <v>0</v>
      </c>
      <c r="M218">
        <v>0</v>
      </c>
      <c r="N218">
        <v>0</v>
      </c>
    </row>
    <row r="219" spans="1:14" x14ac:dyDescent="0.2">
      <c r="A219" t="s">
        <v>747</v>
      </c>
      <c r="B219" t="s">
        <v>748</v>
      </c>
      <c r="C219" t="s">
        <v>82</v>
      </c>
      <c r="F219" t="s">
        <v>2096</v>
      </c>
      <c r="G219">
        <v>0</v>
      </c>
      <c r="K219" t="s">
        <v>2178</v>
      </c>
      <c r="L219">
        <v>0</v>
      </c>
      <c r="M219">
        <v>0</v>
      </c>
      <c r="N219">
        <v>0</v>
      </c>
    </row>
    <row r="220" spans="1:14" x14ac:dyDescent="0.2">
      <c r="A220" t="s">
        <v>84</v>
      </c>
      <c r="B220" t="s">
        <v>749</v>
      </c>
      <c r="C220" t="s">
        <v>29</v>
      </c>
      <c r="F220" t="s">
        <v>2153</v>
      </c>
      <c r="G220">
        <v>0</v>
      </c>
      <c r="K220" t="s">
        <v>2253</v>
      </c>
      <c r="L220">
        <v>0</v>
      </c>
      <c r="M220">
        <v>0</v>
      </c>
      <c r="N220">
        <v>0</v>
      </c>
    </row>
    <row r="221" spans="1:14" x14ac:dyDescent="0.2">
      <c r="A221" t="s">
        <v>85</v>
      </c>
      <c r="B221" t="s">
        <v>750</v>
      </c>
      <c r="C221" t="s">
        <v>29</v>
      </c>
      <c r="F221" t="s">
        <v>2154</v>
      </c>
      <c r="G221" t="s">
        <v>2107</v>
      </c>
      <c r="K221" t="s">
        <v>2254</v>
      </c>
      <c r="L221" t="s">
        <v>2190</v>
      </c>
      <c r="M221">
        <v>0</v>
      </c>
      <c r="N221">
        <v>0</v>
      </c>
    </row>
    <row r="222" spans="1:14" x14ac:dyDescent="0.2">
      <c r="A222" t="s">
        <v>86</v>
      </c>
      <c r="B222" t="s">
        <v>751</v>
      </c>
      <c r="C222" t="s">
        <v>29</v>
      </c>
      <c r="F222" t="s">
        <v>2154</v>
      </c>
      <c r="G222" t="s">
        <v>2107</v>
      </c>
      <c r="K222" t="s">
        <v>2254</v>
      </c>
      <c r="L222" t="s">
        <v>2190</v>
      </c>
      <c r="M222">
        <v>0</v>
      </c>
      <c r="N222">
        <v>0</v>
      </c>
    </row>
    <row r="223" spans="1:14" x14ac:dyDescent="0.2">
      <c r="A223" t="s">
        <v>752</v>
      </c>
      <c r="B223" t="s">
        <v>753</v>
      </c>
      <c r="C223" t="s">
        <v>29</v>
      </c>
      <c r="F223" t="s">
        <v>2154</v>
      </c>
      <c r="G223" t="s">
        <v>2107</v>
      </c>
      <c r="K223" t="s">
        <v>2254</v>
      </c>
      <c r="L223" t="s">
        <v>2190</v>
      </c>
      <c r="M223">
        <v>0</v>
      </c>
      <c r="N223">
        <v>0</v>
      </c>
    </row>
    <row r="224" spans="1:14" x14ac:dyDescent="0.2">
      <c r="A224" t="s">
        <v>754</v>
      </c>
      <c r="B224" t="s">
        <v>755</v>
      </c>
      <c r="C224" t="s">
        <v>82</v>
      </c>
      <c r="F224" t="s">
        <v>2155</v>
      </c>
      <c r="G224" t="s">
        <v>2155</v>
      </c>
      <c r="K224" t="s">
        <v>2255</v>
      </c>
      <c r="L224" t="s">
        <v>2255</v>
      </c>
      <c r="M224">
        <v>0</v>
      </c>
      <c r="N224">
        <v>0</v>
      </c>
    </row>
    <row r="225" spans="1:14" x14ac:dyDescent="0.2">
      <c r="A225" t="s">
        <v>756</v>
      </c>
      <c r="B225" t="s">
        <v>757</v>
      </c>
      <c r="C225" t="s">
        <v>29</v>
      </c>
      <c r="F225" t="s">
        <v>2154</v>
      </c>
      <c r="G225" t="s">
        <v>2107</v>
      </c>
      <c r="K225" t="s">
        <v>2254</v>
      </c>
      <c r="L225" t="s">
        <v>2190</v>
      </c>
      <c r="M225">
        <v>0</v>
      </c>
      <c r="N225">
        <v>0</v>
      </c>
    </row>
    <row r="226" spans="1:14" x14ac:dyDescent="0.2">
      <c r="A226" t="s">
        <v>758</v>
      </c>
      <c r="B226" t="s">
        <v>759</v>
      </c>
      <c r="C226" t="s">
        <v>29</v>
      </c>
      <c r="F226" t="s">
        <v>2154</v>
      </c>
      <c r="G226" t="s">
        <v>2107</v>
      </c>
      <c r="K226" t="s">
        <v>2254</v>
      </c>
      <c r="L226" t="s">
        <v>2190</v>
      </c>
      <c r="M226">
        <v>0</v>
      </c>
      <c r="N226">
        <v>0</v>
      </c>
    </row>
    <row r="227" spans="1:14" x14ac:dyDescent="0.2">
      <c r="A227" t="s">
        <v>87</v>
      </c>
      <c r="B227" t="s">
        <v>760</v>
      </c>
      <c r="C227" t="s">
        <v>82</v>
      </c>
      <c r="F227" t="s">
        <v>2155</v>
      </c>
      <c r="G227" t="s">
        <v>2155</v>
      </c>
      <c r="K227" t="s">
        <v>2255</v>
      </c>
      <c r="L227" t="s">
        <v>2255</v>
      </c>
      <c r="M227">
        <v>0</v>
      </c>
      <c r="N227">
        <v>0</v>
      </c>
    </row>
    <row r="228" spans="1:14" x14ac:dyDescent="0.2">
      <c r="A228" t="s">
        <v>761</v>
      </c>
      <c r="B228" t="s">
        <v>762</v>
      </c>
      <c r="C228" t="s">
        <v>29</v>
      </c>
      <c r="F228" t="s">
        <v>2156</v>
      </c>
      <c r="G228" t="s">
        <v>2107</v>
      </c>
      <c r="K228" t="s">
        <v>2256</v>
      </c>
      <c r="L228" t="s">
        <v>2190</v>
      </c>
      <c r="M228">
        <v>0</v>
      </c>
      <c r="N228">
        <v>0</v>
      </c>
    </row>
    <row r="229" spans="1:14" x14ac:dyDescent="0.2">
      <c r="A229" t="s">
        <v>88</v>
      </c>
      <c r="B229" t="s">
        <v>763</v>
      </c>
      <c r="C229" t="s">
        <v>29</v>
      </c>
      <c r="F229" t="s">
        <v>2156</v>
      </c>
      <c r="G229" t="s">
        <v>2107</v>
      </c>
      <c r="K229" t="s">
        <v>2256</v>
      </c>
      <c r="L229" t="s">
        <v>2190</v>
      </c>
      <c r="M229">
        <v>0</v>
      </c>
      <c r="N229">
        <v>0</v>
      </c>
    </row>
    <row r="230" spans="1:14" x14ac:dyDescent="0.2">
      <c r="A230" t="s">
        <v>764</v>
      </c>
      <c r="B230" t="s">
        <v>763</v>
      </c>
      <c r="C230" t="s">
        <v>29</v>
      </c>
      <c r="F230" t="s">
        <v>2156</v>
      </c>
      <c r="G230" t="s">
        <v>2107</v>
      </c>
      <c r="K230" t="s">
        <v>2256</v>
      </c>
      <c r="L230" t="s">
        <v>2190</v>
      </c>
      <c r="M230">
        <v>0</v>
      </c>
      <c r="N230">
        <v>0</v>
      </c>
    </row>
    <row r="231" spans="1:14" x14ac:dyDescent="0.2">
      <c r="A231" t="s">
        <v>765</v>
      </c>
      <c r="B231" t="s">
        <v>766</v>
      </c>
      <c r="C231" t="s">
        <v>29</v>
      </c>
      <c r="F231" t="s">
        <v>2156</v>
      </c>
      <c r="G231" t="s">
        <v>2107</v>
      </c>
      <c r="K231" t="s">
        <v>2256</v>
      </c>
      <c r="L231" t="s">
        <v>2190</v>
      </c>
      <c r="M231">
        <v>0</v>
      </c>
      <c r="N231">
        <v>0</v>
      </c>
    </row>
    <row r="232" spans="1:14" x14ac:dyDescent="0.2">
      <c r="A232" t="s">
        <v>767</v>
      </c>
      <c r="B232" t="s">
        <v>768</v>
      </c>
      <c r="C232" t="s">
        <v>29</v>
      </c>
      <c r="F232" t="s">
        <v>2156</v>
      </c>
      <c r="G232" t="s">
        <v>2107</v>
      </c>
      <c r="K232" t="s">
        <v>2256</v>
      </c>
      <c r="L232" t="s">
        <v>2190</v>
      </c>
      <c r="M232">
        <v>0</v>
      </c>
      <c r="N232">
        <v>0</v>
      </c>
    </row>
    <row r="233" spans="1:14" x14ac:dyDescent="0.2">
      <c r="A233" t="s">
        <v>769</v>
      </c>
      <c r="B233" t="s">
        <v>770</v>
      </c>
      <c r="C233" t="s">
        <v>29</v>
      </c>
      <c r="F233" t="s">
        <v>2156</v>
      </c>
      <c r="G233" t="s">
        <v>2107</v>
      </c>
      <c r="K233" t="s">
        <v>2256</v>
      </c>
      <c r="L233" t="s">
        <v>2190</v>
      </c>
      <c r="M233">
        <v>0</v>
      </c>
      <c r="N233">
        <v>0</v>
      </c>
    </row>
    <row r="234" spans="1:14" x14ac:dyDescent="0.2">
      <c r="A234" t="s">
        <v>89</v>
      </c>
      <c r="B234" t="s">
        <v>771</v>
      </c>
      <c r="C234" t="s">
        <v>29</v>
      </c>
      <c r="F234" t="s">
        <v>2156</v>
      </c>
      <c r="G234" t="s">
        <v>2107</v>
      </c>
      <c r="K234" t="s">
        <v>2256</v>
      </c>
      <c r="L234" t="s">
        <v>2190</v>
      </c>
      <c r="M234">
        <v>0</v>
      </c>
      <c r="N234">
        <v>0</v>
      </c>
    </row>
    <row r="235" spans="1:14" x14ac:dyDescent="0.2">
      <c r="A235" t="s">
        <v>772</v>
      </c>
      <c r="B235" t="s">
        <v>773</v>
      </c>
      <c r="C235" t="s">
        <v>29</v>
      </c>
      <c r="F235" t="s">
        <v>2156</v>
      </c>
      <c r="G235" t="s">
        <v>2107</v>
      </c>
      <c r="K235" t="s">
        <v>2256</v>
      </c>
      <c r="L235" t="s">
        <v>2190</v>
      </c>
      <c r="M235">
        <v>0</v>
      </c>
      <c r="N235">
        <v>0</v>
      </c>
    </row>
    <row r="236" spans="1:14" x14ac:dyDescent="0.2">
      <c r="A236" t="s">
        <v>774</v>
      </c>
      <c r="B236" t="s">
        <v>775</v>
      </c>
      <c r="C236" t="s">
        <v>29</v>
      </c>
      <c r="F236" t="s">
        <v>2156</v>
      </c>
      <c r="G236" t="s">
        <v>2107</v>
      </c>
      <c r="K236" t="s">
        <v>2256</v>
      </c>
      <c r="L236" t="s">
        <v>2190</v>
      </c>
      <c r="M236">
        <v>0</v>
      </c>
      <c r="N236">
        <v>0</v>
      </c>
    </row>
    <row r="237" spans="1:14" x14ac:dyDescent="0.2">
      <c r="A237" t="s">
        <v>776</v>
      </c>
      <c r="B237" t="s">
        <v>777</v>
      </c>
      <c r="C237" t="s">
        <v>29</v>
      </c>
      <c r="F237" t="s">
        <v>2156</v>
      </c>
      <c r="G237" t="s">
        <v>2107</v>
      </c>
      <c r="K237" t="s">
        <v>2256</v>
      </c>
      <c r="L237" t="s">
        <v>2190</v>
      </c>
      <c r="M237">
        <v>0</v>
      </c>
      <c r="N237">
        <v>0</v>
      </c>
    </row>
    <row r="238" spans="1:14" x14ac:dyDescent="0.2">
      <c r="A238" t="s">
        <v>90</v>
      </c>
      <c r="B238" t="s">
        <v>778</v>
      </c>
      <c r="C238" t="s">
        <v>82</v>
      </c>
      <c r="F238" t="s">
        <v>2157</v>
      </c>
      <c r="G238" t="s">
        <v>2155</v>
      </c>
      <c r="K238" t="s">
        <v>2257</v>
      </c>
      <c r="L238" t="s">
        <v>2255</v>
      </c>
      <c r="M238">
        <v>0</v>
      </c>
      <c r="N238">
        <v>0</v>
      </c>
    </row>
    <row r="239" spans="1:14" x14ac:dyDescent="0.2">
      <c r="A239" t="s">
        <v>779</v>
      </c>
      <c r="B239" t="s">
        <v>780</v>
      </c>
      <c r="C239" t="s">
        <v>29</v>
      </c>
      <c r="F239" t="s">
        <v>2156</v>
      </c>
      <c r="G239" t="s">
        <v>2107</v>
      </c>
      <c r="K239" t="s">
        <v>2256</v>
      </c>
      <c r="L239" t="s">
        <v>2190</v>
      </c>
      <c r="M239">
        <v>0</v>
      </c>
      <c r="N239">
        <v>0</v>
      </c>
    </row>
    <row r="240" spans="1:14" x14ac:dyDescent="0.2">
      <c r="A240" t="s">
        <v>91</v>
      </c>
      <c r="B240" t="s">
        <v>781</v>
      </c>
      <c r="C240" t="s">
        <v>29</v>
      </c>
      <c r="F240" t="s">
        <v>2156</v>
      </c>
      <c r="G240" t="s">
        <v>2107</v>
      </c>
      <c r="K240" t="s">
        <v>2256</v>
      </c>
      <c r="L240" t="s">
        <v>2190</v>
      </c>
      <c r="M240">
        <v>0</v>
      </c>
      <c r="N240">
        <v>0</v>
      </c>
    </row>
    <row r="241" spans="1:14" x14ac:dyDescent="0.2">
      <c r="A241" t="s">
        <v>782</v>
      </c>
      <c r="B241" t="s">
        <v>783</v>
      </c>
      <c r="C241" t="s">
        <v>29</v>
      </c>
      <c r="F241" t="s">
        <v>2156</v>
      </c>
      <c r="G241" t="s">
        <v>2107</v>
      </c>
      <c r="K241" t="s">
        <v>2256</v>
      </c>
      <c r="L241" t="s">
        <v>2190</v>
      </c>
      <c r="M241">
        <v>0</v>
      </c>
      <c r="N241">
        <v>0</v>
      </c>
    </row>
    <row r="242" spans="1:14" x14ac:dyDescent="0.2">
      <c r="A242" t="s">
        <v>28</v>
      </c>
      <c r="B242" t="s">
        <v>784</v>
      </c>
      <c r="C242" t="s">
        <v>29</v>
      </c>
      <c r="D242" t="s">
        <v>2175</v>
      </c>
      <c r="F242" t="s">
        <v>2156</v>
      </c>
      <c r="G242" t="s">
        <v>2107</v>
      </c>
      <c r="J242" t="s">
        <v>30</v>
      </c>
      <c r="K242" t="s">
        <v>2256</v>
      </c>
      <c r="L242" t="s">
        <v>2190</v>
      </c>
      <c r="M242">
        <v>0</v>
      </c>
      <c r="N242">
        <v>0</v>
      </c>
    </row>
    <row r="243" spans="1:14" x14ac:dyDescent="0.2">
      <c r="A243" t="s">
        <v>92</v>
      </c>
      <c r="B243" t="s">
        <v>785</v>
      </c>
      <c r="C243" t="s">
        <v>82</v>
      </c>
      <c r="F243" t="s">
        <v>2157</v>
      </c>
      <c r="G243" t="s">
        <v>2155</v>
      </c>
      <c r="K243" t="s">
        <v>2257</v>
      </c>
      <c r="L243" t="s">
        <v>2255</v>
      </c>
      <c r="M243">
        <v>0</v>
      </c>
      <c r="N243">
        <v>0</v>
      </c>
    </row>
    <row r="244" spans="1:14" x14ac:dyDescent="0.2">
      <c r="A244" t="s">
        <v>93</v>
      </c>
      <c r="B244" t="s">
        <v>786</v>
      </c>
      <c r="C244" t="s">
        <v>82</v>
      </c>
      <c r="F244" t="s">
        <v>2157</v>
      </c>
      <c r="G244" t="s">
        <v>2155</v>
      </c>
      <c r="K244" t="s">
        <v>2257</v>
      </c>
      <c r="L244" t="s">
        <v>2255</v>
      </c>
      <c r="M244">
        <v>0</v>
      </c>
      <c r="N244">
        <v>0</v>
      </c>
    </row>
    <row r="245" spans="1:14" x14ac:dyDescent="0.2">
      <c r="A245" t="s">
        <v>28</v>
      </c>
      <c r="B245" t="s">
        <v>784</v>
      </c>
      <c r="C245" t="s">
        <v>29</v>
      </c>
      <c r="D245" t="s">
        <v>2175</v>
      </c>
      <c r="F245" t="s">
        <v>2156</v>
      </c>
      <c r="G245" t="s">
        <v>2107</v>
      </c>
      <c r="J245" t="s">
        <v>30</v>
      </c>
      <c r="K245" t="s">
        <v>2256</v>
      </c>
      <c r="L245" t="s">
        <v>2190</v>
      </c>
      <c r="M245">
        <v>0</v>
      </c>
      <c r="N245">
        <v>0</v>
      </c>
    </row>
    <row r="246" spans="1:14" x14ac:dyDescent="0.2">
      <c r="A246" t="s">
        <v>787</v>
      </c>
      <c r="B246" t="s">
        <v>788</v>
      </c>
      <c r="C246" t="s">
        <v>29</v>
      </c>
      <c r="F246" t="s">
        <v>2156</v>
      </c>
      <c r="G246" t="s">
        <v>2107</v>
      </c>
      <c r="K246" t="s">
        <v>2256</v>
      </c>
      <c r="L246" t="s">
        <v>2190</v>
      </c>
      <c r="M246">
        <v>0</v>
      </c>
      <c r="N246">
        <v>0</v>
      </c>
    </row>
    <row r="247" spans="1:14" x14ac:dyDescent="0.2">
      <c r="A247" t="s">
        <v>94</v>
      </c>
      <c r="B247" t="s">
        <v>789</v>
      </c>
      <c r="C247" t="s">
        <v>29</v>
      </c>
      <c r="F247" t="s">
        <v>2156</v>
      </c>
      <c r="G247" t="s">
        <v>2107</v>
      </c>
      <c r="K247" t="s">
        <v>2256</v>
      </c>
      <c r="L247" t="s">
        <v>2190</v>
      </c>
      <c r="M247">
        <v>0</v>
      </c>
      <c r="N247">
        <v>0</v>
      </c>
    </row>
    <row r="248" spans="1:14" x14ac:dyDescent="0.2">
      <c r="A248" t="s">
        <v>95</v>
      </c>
      <c r="B248" t="s">
        <v>790</v>
      </c>
      <c r="C248" t="s">
        <v>29</v>
      </c>
      <c r="F248" t="s">
        <v>2156</v>
      </c>
      <c r="G248" t="s">
        <v>2107</v>
      </c>
      <c r="K248" t="s">
        <v>2256</v>
      </c>
      <c r="L248" t="s">
        <v>2190</v>
      </c>
      <c r="M248">
        <v>0</v>
      </c>
      <c r="N248">
        <v>0</v>
      </c>
    </row>
    <row r="249" spans="1:14" x14ac:dyDescent="0.2">
      <c r="A249" t="s">
        <v>791</v>
      </c>
      <c r="B249" t="s">
        <v>792</v>
      </c>
      <c r="C249" t="s">
        <v>82</v>
      </c>
      <c r="D249" t="s">
        <v>2176</v>
      </c>
      <c r="F249" t="s">
        <v>2157</v>
      </c>
      <c r="G249" t="s">
        <v>2155</v>
      </c>
      <c r="J249" t="s">
        <v>27</v>
      </c>
      <c r="K249" t="s">
        <v>2257</v>
      </c>
      <c r="L249" t="s">
        <v>2255</v>
      </c>
      <c r="M249">
        <v>0</v>
      </c>
      <c r="N249">
        <v>0</v>
      </c>
    </row>
    <row r="250" spans="1:14" x14ac:dyDescent="0.2">
      <c r="A250" t="s">
        <v>793</v>
      </c>
      <c r="B250" t="s">
        <v>794</v>
      </c>
      <c r="C250" t="s">
        <v>82</v>
      </c>
      <c r="D250" t="s">
        <v>2176</v>
      </c>
      <c r="F250" t="s">
        <v>2157</v>
      </c>
      <c r="G250" t="s">
        <v>2155</v>
      </c>
      <c r="J250" t="s">
        <v>27</v>
      </c>
      <c r="K250" t="s">
        <v>2257</v>
      </c>
      <c r="L250" t="s">
        <v>2255</v>
      </c>
      <c r="M250">
        <v>0</v>
      </c>
      <c r="N250">
        <v>0</v>
      </c>
    </row>
    <row r="251" spans="1:14" x14ac:dyDescent="0.2">
      <c r="A251" t="s">
        <v>795</v>
      </c>
      <c r="B251" t="s">
        <v>796</v>
      </c>
      <c r="C251" t="s">
        <v>82</v>
      </c>
      <c r="D251" t="s">
        <v>2176</v>
      </c>
      <c r="F251" t="s">
        <v>2157</v>
      </c>
      <c r="G251" t="s">
        <v>2155</v>
      </c>
      <c r="J251" t="s">
        <v>27</v>
      </c>
      <c r="K251" t="s">
        <v>2257</v>
      </c>
      <c r="L251" t="s">
        <v>2255</v>
      </c>
      <c r="M251">
        <v>0</v>
      </c>
      <c r="N251">
        <v>0</v>
      </c>
    </row>
    <row r="252" spans="1:14" x14ac:dyDescent="0.2">
      <c r="A252" t="s">
        <v>797</v>
      </c>
      <c r="B252" t="s">
        <v>798</v>
      </c>
      <c r="C252" t="s">
        <v>82</v>
      </c>
      <c r="D252" t="s">
        <v>2176</v>
      </c>
      <c r="F252" t="s">
        <v>2157</v>
      </c>
      <c r="G252" t="s">
        <v>2155</v>
      </c>
      <c r="J252" t="s">
        <v>27</v>
      </c>
      <c r="K252" t="s">
        <v>2257</v>
      </c>
      <c r="L252" t="s">
        <v>2255</v>
      </c>
      <c r="M252">
        <v>0</v>
      </c>
      <c r="N252">
        <v>0</v>
      </c>
    </row>
    <row r="253" spans="1:14" x14ac:dyDescent="0.2">
      <c r="A253" t="s">
        <v>96</v>
      </c>
      <c r="B253" t="s">
        <v>799</v>
      </c>
      <c r="C253" t="s">
        <v>29</v>
      </c>
      <c r="D253" t="s">
        <v>2176</v>
      </c>
      <c r="F253" t="s">
        <v>2156</v>
      </c>
      <c r="G253" t="s">
        <v>2107</v>
      </c>
      <c r="J253" t="s">
        <v>27</v>
      </c>
      <c r="K253" t="s">
        <v>2256</v>
      </c>
      <c r="L253" t="s">
        <v>2190</v>
      </c>
      <c r="M253">
        <v>0</v>
      </c>
      <c r="N253">
        <v>0</v>
      </c>
    </row>
    <row r="254" spans="1:14" x14ac:dyDescent="0.2">
      <c r="A254" t="s">
        <v>800</v>
      </c>
      <c r="B254" t="s">
        <v>801</v>
      </c>
      <c r="C254" t="s">
        <v>29</v>
      </c>
      <c r="D254" t="s">
        <v>2176</v>
      </c>
      <c r="F254" t="s">
        <v>2154</v>
      </c>
      <c r="G254" t="s">
        <v>2107</v>
      </c>
      <c r="J254" t="s">
        <v>27</v>
      </c>
      <c r="K254" t="s">
        <v>2254</v>
      </c>
      <c r="L254" t="s">
        <v>2190</v>
      </c>
      <c r="M254">
        <v>0</v>
      </c>
      <c r="N254">
        <v>0</v>
      </c>
    </row>
    <row r="255" spans="1:14" x14ac:dyDescent="0.2">
      <c r="A255" t="s">
        <v>97</v>
      </c>
      <c r="B255" t="s">
        <v>802</v>
      </c>
      <c r="C255" t="s">
        <v>82</v>
      </c>
      <c r="D255" t="s">
        <v>2176</v>
      </c>
      <c r="F255" t="s">
        <v>2157</v>
      </c>
      <c r="G255" t="s">
        <v>2155</v>
      </c>
      <c r="J255" t="s">
        <v>27</v>
      </c>
      <c r="K255" t="s">
        <v>2257</v>
      </c>
      <c r="L255" t="s">
        <v>2255</v>
      </c>
      <c r="M255">
        <v>0</v>
      </c>
      <c r="N255">
        <v>0</v>
      </c>
    </row>
    <row r="256" spans="1:14" x14ac:dyDescent="0.2">
      <c r="A256" t="s">
        <v>803</v>
      </c>
      <c r="B256" t="s">
        <v>804</v>
      </c>
      <c r="C256" t="s">
        <v>29</v>
      </c>
      <c r="D256" t="s">
        <v>2176</v>
      </c>
      <c r="F256" t="s">
        <v>2156</v>
      </c>
      <c r="G256" t="s">
        <v>2107</v>
      </c>
      <c r="J256" t="s">
        <v>27</v>
      </c>
      <c r="K256" t="s">
        <v>2256</v>
      </c>
      <c r="L256" t="s">
        <v>2190</v>
      </c>
      <c r="M256">
        <v>0</v>
      </c>
      <c r="N256">
        <v>0</v>
      </c>
    </row>
    <row r="257" spans="1:14" x14ac:dyDescent="0.2">
      <c r="A257" t="s">
        <v>805</v>
      </c>
      <c r="B257" t="s">
        <v>806</v>
      </c>
      <c r="C257" t="s">
        <v>29</v>
      </c>
      <c r="D257" t="s">
        <v>2176</v>
      </c>
      <c r="F257" t="s">
        <v>2158</v>
      </c>
      <c r="G257">
        <v>0</v>
      </c>
      <c r="J257" t="s">
        <v>27</v>
      </c>
      <c r="K257" t="s">
        <v>2258</v>
      </c>
      <c r="L257">
        <v>0</v>
      </c>
      <c r="M257" s="244" t="str">
        <f>IFERROR(IF(VLOOKUP(A257,'Trial Balance'!$D:$H,5,0)&gt;=0,"Creante comerciale","Datorii comerciale"),"")</f>
        <v/>
      </c>
      <c r="N257" s="244" t="str">
        <f>IFERROR(IF(VLOOKUP(A257,'Trial Balance'!$E:$K,7,0)&gt;=0,"Creante comerciale","Datorii comerciale"),"")</f>
        <v/>
      </c>
    </row>
    <row r="258" spans="1:14" x14ac:dyDescent="0.2">
      <c r="A258" t="s">
        <v>807</v>
      </c>
      <c r="B258" t="s">
        <v>808</v>
      </c>
      <c r="C258" t="s">
        <v>29</v>
      </c>
      <c r="D258" t="s">
        <v>2174</v>
      </c>
      <c r="F258" t="s">
        <v>2158</v>
      </c>
      <c r="G258">
        <v>0</v>
      </c>
      <c r="J258" t="s">
        <v>2273</v>
      </c>
      <c r="K258" t="s">
        <v>2258</v>
      </c>
      <c r="L258">
        <v>0</v>
      </c>
      <c r="M258" s="244" t="str">
        <f>IFERROR(IF(VLOOKUP(A258,'Trial Balance'!$D:$H,5,0)&gt;=0,"Creante comerciale","Datorii comerciale"),"")</f>
        <v/>
      </c>
      <c r="N258" s="244" t="str">
        <f>IFERROR(IF(VLOOKUP(A258,'Trial Balance'!$E:$K,7,0)&gt;=0,"Creante comerciale","Datorii comerciale"),"")</f>
        <v/>
      </c>
    </row>
    <row r="259" spans="1:14" x14ac:dyDescent="0.2">
      <c r="A259" t="s">
        <v>809</v>
      </c>
      <c r="B259" t="s">
        <v>810</v>
      </c>
      <c r="C259" t="s">
        <v>29</v>
      </c>
      <c r="D259" t="s">
        <v>2174</v>
      </c>
      <c r="F259" t="s">
        <v>2158</v>
      </c>
      <c r="G259">
        <v>0</v>
      </c>
      <c r="J259" t="s">
        <v>2273</v>
      </c>
      <c r="K259" t="s">
        <v>2258</v>
      </c>
      <c r="L259">
        <v>0</v>
      </c>
      <c r="M259" s="244" t="str">
        <f>IFERROR(IF(VLOOKUP(A259,'Trial Balance'!$D:$H,5,0)&gt;=0,"Creante comerciale","Datorii comerciale"),"")</f>
        <v/>
      </c>
      <c r="N259" s="244" t="str">
        <f>IFERROR(IF(VLOOKUP(A259,'Trial Balance'!$E:$K,7,0)&gt;=0,"Creante comerciale","Datorii comerciale"),"")</f>
        <v/>
      </c>
    </row>
    <row r="260" spans="1:14" x14ac:dyDescent="0.2">
      <c r="A260" t="s">
        <v>807</v>
      </c>
      <c r="B260" t="s">
        <v>808</v>
      </c>
      <c r="C260" t="s">
        <v>29</v>
      </c>
      <c r="D260" t="s">
        <v>2174</v>
      </c>
      <c r="F260" t="s">
        <v>2158</v>
      </c>
      <c r="G260">
        <v>0</v>
      </c>
      <c r="J260" t="s">
        <v>2273</v>
      </c>
      <c r="K260" t="s">
        <v>2258</v>
      </c>
      <c r="L260">
        <v>0</v>
      </c>
      <c r="M260" s="244" t="str">
        <f>IFERROR(IF(VLOOKUP(A260,'Trial Balance'!$D:$H,5,0)&gt;=0,"Creante comerciale","Datorii comerciale"),"")</f>
        <v/>
      </c>
      <c r="N260" s="244" t="str">
        <f>IFERROR(IF(VLOOKUP(A260,'Trial Balance'!$E:$K,7,0)&gt;=0,"Creante comerciale","Datorii comerciale"),"")</f>
        <v/>
      </c>
    </row>
    <row r="261" spans="1:14" x14ac:dyDescent="0.2">
      <c r="A261" t="s">
        <v>809</v>
      </c>
      <c r="B261" t="s">
        <v>810</v>
      </c>
      <c r="C261" t="s">
        <v>29</v>
      </c>
      <c r="D261" t="s">
        <v>2174</v>
      </c>
      <c r="F261" t="s">
        <v>2158</v>
      </c>
      <c r="G261">
        <v>0</v>
      </c>
      <c r="J261" t="s">
        <v>2273</v>
      </c>
      <c r="K261" t="s">
        <v>2258</v>
      </c>
      <c r="L261">
        <v>0</v>
      </c>
      <c r="M261" s="244" t="str">
        <f>IFERROR(IF(VLOOKUP(A261,'Trial Balance'!$D:$H,5,0)&gt;=0,"Creante comerciale","Datorii comerciale"),"")</f>
        <v/>
      </c>
      <c r="N261" s="244" t="str">
        <f>IFERROR(IF(VLOOKUP(A261,'Trial Balance'!$E:$K,7,0)&gt;=0,"Creante comerciale","Datorii comerciale"),"")</f>
        <v/>
      </c>
    </row>
    <row r="262" spans="1:14" x14ac:dyDescent="0.2">
      <c r="A262" t="s">
        <v>811</v>
      </c>
      <c r="B262" t="s">
        <v>812</v>
      </c>
      <c r="C262" t="s">
        <v>29</v>
      </c>
      <c r="D262" t="s">
        <v>2174</v>
      </c>
      <c r="F262">
        <v>0</v>
      </c>
      <c r="G262">
        <v>0</v>
      </c>
      <c r="J262" t="s">
        <v>2273</v>
      </c>
      <c r="K262">
        <v>0</v>
      </c>
      <c r="L262">
        <v>0</v>
      </c>
      <c r="M262" s="244" t="str">
        <f>IFERROR(IF(VLOOKUP(A262,'Trial Balance'!$D:$H,5,0)&gt;=0,"Creante comerciale","Datorii comerciale"),"")</f>
        <v/>
      </c>
      <c r="N262" s="244" t="str">
        <f>IFERROR(IF(VLOOKUP(A262,'Trial Balance'!$E:$K,7,0)&gt;=0,"Creante comerciale","Datorii comerciale"),"")</f>
        <v/>
      </c>
    </row>
    <row r="263" spans="1:14" x14ac:dyDescent="0.2">
      <c r="A263" t="s">
        <v>813</v>
      </c>
      <c r="B263" t="s">
        <v>814</v>
      </c>
      <c r="C263" t="s">
        <v>29</v>
      </c>
      <c r="D263" t="s">
        <v>2174</v>
      </c>
      <c r="F263">
        <v>0</v>
      </c>
      <c r="G263">
        <v>0</v>
      </c>
      <c r="J263" t="s">
        <v>2273</v>
      </c>
      <c r="K263">
        <v>0</v>
      </c>
      <c r="L263">
        <v>0</v>
      </c>
      <c r="M263" s="244" t="str">
        <f>IFERROR(IF(VLOOKUP(A263,'Trial Balance'!$D:$H,5,0)&gt;=0,"Creante comerciale","Datorii comerciale"),"")</f>
        <v/>
      </c>
      <c r="N263" s="244" t="str">
        <f>IFERROR(IF(VLOOKUP(A263,'Trial Balance'!$E:$K,7,0)&gt;=0,"Creante comerciale","Datorii comerciale"),"")</f>
        <v/>
      </c>
    </row>
    <row r="264" spans="1:14" x14ac:dyDescent="0.2">
      <c r="A264" t="s">
        <v>811</v>
      </c>
      <c r="B264" t="s">
        <v>812</v>
      </c>
      <c r="C264" t="s">
        <v>29</v>
      </c>
      <c r="D264" t="s">
        <v>2175</v>
      </c>
      <c r="F264">
        <v>0</v>
      </c>
      <c r="G264">
        <v>0</v>
      </c>
      <c r="J264" t="s">
        <v>30</v>
      </c>
      <c r="K264">
        <v>0</v>
      </c>
      <c r="L264">
        <v>0</v>
      </c>
      <c r="M264" s="244" t="str">
        <f>IFERROR(IF(VLOOKUP(A264,'Trial Balance'!$D:$H,5,0)&gt;=0,"Creante comerciale","Datorii comerciale"),"")</f>
        <v/>
      </c>
      <c r="N264" s="244" t="str">
        <f>IFERROR(IF(VLOOKUP(A264,'Trial Balance'!$E:$K,7,0)&gt;=0,"Creante comerciale","Datorii comerciale"),"")</f>
        <v/>
      </c>
    </row>
    <row r="265" spans="1:14" x14ac:dyDescent="0.2">
      <c r="A265" t="s">
        <v>813</v>
      </c>
      <c r="B265" t="s">
        <v>814</v>
      </c>
      <c r="C265" t="s">
        <v>29</v>
      </c>
      <c r="D265" t="s">
        <v>2175</v>
      </c>
      <c r="F265">
        <v>0</v>
      </c>
      <c r="G265">
        <v>0</v>
      </c>
      <c r="J265" t="s">
        <v>30</v>
      </c>
      <c r="K265">
        <v>0</v>
      </c>
      <c r="L265">
        <v>0</v>
      </c>
      <c r="M265" s="244" t="str">
        <f>IFERROR(IF(VLOOKUP(A265,'Trial Balance'!$D:$H,5,0)&gt;=0,"Creante comerciale","Datorii comerciale"),"")</f>
        <v/>
      </c>
      <c r="N265" s="244" t="str">
        <f>IFERROR(IF(VLOOKUP(A265,'Trial Balance'!$E:$K,7,0)&gt;=0,"Creante comerciale","Datorii comerciale"),"")</f>
        <v/>
      </c>
    </row>
    <row r="266" spans="1:14" x14ac:dyDescent="0.2">
      <c r="A266" t="s">
        <v>815</v>
      </c>
      <c r="B266" t="s">
        <v>816</v>
      </c>
      <c r="C266" t="s">
        <v>29</v>
      </c>
      <c r="D266" t="s">
        <v>2176</v>
      </c>
      <c r="F266" t="s">
        <v>2159</v>
      </c>
      <c r="G266" t="s">
        <v>2107</v>
      </c>
      <c r="J266" t="s">
        <v>27</v>
      </c>
      <c r="K266" t="s">
        <v>2259</v>
      </c>
      <c r="L266" t="s">
        <v>2190</v>
      </c>
      <c r="M266" s="244" t="str">
        <f>IFERROR(IF(VLOOKUP(A266,'Trial Balance'!$D:$H,5,0)&gt;=0,"Creante comerciale","Datorii comerciale"),"")</f>
        <v/>
      </c>
      <c r="N266" s="244" t="str">
        <f>IFERROR(IF(VLOOKUP(A266,'Trial Balance'!$E:$K,7,0)&gt;=0,"Creante comerciale","Datorii comerciale"),"")</f>
        <v/>
      </c>
    </row>
    <row r="267" spans="1:14" x14ac:dyDescent="0.2">
      <c r="A267" t="s">
        <v>817</v>
      </c>
      <c r="B267" t="s">
        <v>818</v>
      </c>
      <c r="C267" t="s">
        <v>29</v>
      </c>
      <c r="D267" t="s">
        <v>2176</v>
      </c>
      <c r="F267" t="s">
        <v>2159</v>
      </c>
      <c r="G267" t="s">
        <v>2107</v>
      </c>
      <c r="J267" t="s">
        <v>27</v>
      </c>
      <c r="K267" t="s">
        <v>2259</v>
      </c>
      <c r="L267" t="s">
        <v>2190</v>
      </c>
      <c r="M267" s="244" t="str">
        <f>IFERROR(IF(VLOOKUP(A267,'Trial Balance'!$D:$H,5,0)&gt;=0,"Creante comerciale","Datorii comerciale"),"")</f>
        <v/>
      </c>
      <c r="N267" s="244" t="str">
        <f>IFERROR(IF(VLOOKUP(A267,'Trial Balance'!$E:$K,7,0)&gt;=0,"Creante comerciale","Datorii comerciale"),"")</f>
        <v/>
      </c>
    </row>
    <row r="268" spans="1:14" x14ac:dyDescent="0.2">
      <c r="A268" t="s">
        <v>819</v>
      </c>
      <c r="B268" t="s">
        <v>820</v>
      </c>
      <c r="C268" t="s">
        <v>29</v>
      </c>
      <c r="D268" t="s">
        <v>2175</v>
      </c>
      <c r="F268" t="s">
        <v>2160</v>
      </c>
      <c r="G268">
        <v>0</v>
      </c>
      <c r="J268" t="s">
        <v>30</v>
      </c>
      <c r="K268" t="s">
        <v>2260</v>
      </c>
      <c r="L268">
        <v>0</v>
      </c>
      <c r="M268" s="244" t="str">
        <f>IFERROR(IF(VLOOKUP(A268,'Trial Balance'!$D:$H,5,0)&gt;=0,"Creante comerciale","Datorii comerciale"),"")</f>
        <v/>
      </c>
      <c r="N268" s="244" t="str">
        <f>IFERROR(IF(VLOOKUP(A268,'Trial Balance'!$E:$K,7,0)&gt;=0,"Creante comerciale","Datorii comerciale"),"")</f>
        <v/>
      </c>
    </row>
    <row r="269" spans="1:14" x14ac:dyDescent="0.2">
      <c r="A269" t="s">
        <v>821</v>
      </c>
      <c r="B269" t="s">
        <v>822</v>
      </c>
      <c r="C269" t="s">
        <v>29</v>
      </c>
      <c r="F269" t="s">
        <v>2159</v>
      </c>
      <c r="G269" t="s">
        <v>2107</v>
      </c>
      <c r="K269" t="s">
        <v>2259</v>
      </c>
      <c r="L269" t="s">
        <v>2190</v>
      </c>
      <c r="M269">
        <v>0</v>
      </c>
      <c r="N269">
        <v>0</v>
      </c>
    </row>
    <row r="270" spans="1:14" x14ac:dyDescent="0.2">
      <c r="A270" t="s">
        <v>823</v>
      </c>
      <c r="B270" t="s">
        <v>824</v>
      </c>
      <c r="C270" t="s">
        <v>82</v>
      </c>
      <c r="F270" t="s">
        <v>2161</v>
      </c>
      <c r="G270" t="s">
        <v>2155</v>
      </c>
      <c r="K270" t="s">
        <v>2261</v>
      </c>
      <c r="L270" t="s">
        <v>2255</v>
      </c>
      <c r="M270">
        <v>0</v>
      </c>
      <c r="N270">
        <v>0</v>
      </c>
    </row>
    <row r="271" spans="1:14" x14ac:dyDescent="0.2">
      <c r="A271" t="s">
        <v>825</v>
      </c>
      <c r="B271" t="s">
        <v>826</v>
      </c>
      <c r="C271" t="s">
        <v>29</v>
      </c>
      <c r="F271" t="s">
        <v>2159</v>
      </c>
      <c r="G271" t="s">
        <v>2107</v>
      </c>
      <c r="K271" t="s">
        <v>2259</v>
      </c>
      <c r="L271" t="s">
        <v>2190</v>
      </c>
      <c r="M271">
        <v>0</v>
      </c>
      <c r="N271">
        <v>0</v>
      </c>
    </row>
    <row r="272" spans="1:14" x14ac:dyDescent="0.2">
      <c r="A272" t="s">
        <v>827</v>
      </c>
      <c r="B272" t="s">
        <v>828</v>
      </c>
      <c r="C272" t="s">
        <v>82</v>
      </c>
      <c r="F272" t="s">
        <v>2157</v>
      </c>
      <c r="G272" t="s">
        <v>2155</v>
      </c>
      <c r="K272" t="s">
        <v>2257</v>
      </c>
      <c r="L272" t="s">
        <v>2255</v>
      </c>
      <c r="M272">
        <v>0</v>
      </c>
      <c r="N272">
        <v>0</v>
      </c>
    </row>
    <row r="273" spans="1:14" x14ac:dyDescent="0.2">
      <c r="A273" t="s">
        <v>98</v>
      </c>
      <c r="B273" t="s">
        <v>829</v>
      </c>
      <c r="C273" t="s">
        <v>29</v>
      </c>
      <c r="F273" t="s">
        <v>2107</v>
      </c>
      <c r="G273" t="s">
        <v>2107</v>
      </c>
      <c r="K273" t="s">
        <v>2189</v>
      </c>
      <c r="L273" t="s">
        <v>2190</v>
      </c>
      <c r="M273">
        <v>0</v>
      </c>
      <c r="N273">
        <v>0</v>
      </c>
    </row>
    <row r="274" spans="1:14" x14ac:dyDescent="0.2">
      <c r="A274" t="s">
        <v>830</v>
      </c>
      <c r="B274" t="s">
        <v>831</v>
      </c>
      <c r="C274" t="s">
        <v>175</v>
      </c>
      <c r="F274">
        <v>0</v>
      </c>
      <c r="G274">
        <v>0</v>
      </c>
      <c r="K274">
        <v>0</v>
      </c>
      <c r="L274">
        <v>0</v>
      </c>
      <c r="M274">
        <v>0</v>
      </c>
      <c r="N274">
        <v>0</v>
      </c>
    </row>
    <row r="275" spans="1:14" x14ac:dyDescent="0.2">
      <c r="A275" t="s">
        <v>832</v>
      </c>
      <c r="B275" t="s">
        <v>833</v>
      </c>
      <c r="C275" t="s">
        <v>82</v>
      </c>
      <c r="F275" t="s">
        <v>2155</v>
      </c>
      <c r="G275" t="s">
        <v>2155</v>
      </c>
      <c r="K275" t="s">
        <v>2255</v>
      </c>
      <c r="L275" t="s">
        <v>2255</v>
      </c>
      <c r="M275">
        <v>0</v>
      </c>
      <c r="N275">
        <v>0</v>
      </c>
    </row>
    <row r="276" spans="1:14" x14ac:dyDescent="0.2">
      <c r="A276" t="s">
        <v>834</v>
      </c>
      <c r="B276" t="s">
        <v>835</v>
      </c>
      <c r="C276" t="s">
        <v>29</v>
      </c>
      <c r="F276" t="s">
        <v>2107</v>
      </c>
      <c r="G276" t="s">
        <v>2107</v>
      </c>
      <c r="K276" t="s">
        <v>2189</v>
      </c>
      <c r="L276" t="s">
        <v>2190</v>
      </c>
      <c r="M276">
        <v>0</v>
      </c>
      <c r="N276">
        <v>0</v>
      </c>
    </row>
    <row r="277" spans="1:14" x14ac:dyDescent="0.2">
      <c r="A277" t="s">
        <v>99</v>
      </c>
      <c r="B277" t="s">
        <v>836</v>
      </c>
      <c r="C277" t="s">
        <v>100</v>
      </c>
      <c r="D277" t="s">
        <v>2176</v>
      </c>
      <c r="F277">
        <v>0</v>
      </c>
      <c r="G277">
        <v>0</v>
      </c>
      <c r="J277" t="s">
        <v>27</v>
      </c>
      <c r="K277">
        <v>0</v>
      </c>
      <c r="L277">
        <v>0</v>
      </c>
      <c r="M277">
        <v>0</v>
      </c>
      <c r="N277">
        <v>0</v>
      </c>
    </row>
    <row r="278" spans="1:14" x14ac:dyDescent="0.2">
      <c r="A278" t="s">
        <v>837</v>
      </c>
      <c r="B278" t="s">
        <v>838</v>
      </c>
      <c r="C278" t="s">
        <v>206</v>
      </c>
      <c r="D278" t="s">
        <v>2176</v>
      </c>
      <c r="F278">
        <v>0</v>
      </c>
      <c r="G278">
        <v>0</v>
      </c>
      <c r="J278" t="s">
        <v>27</v>
      </c>
      <c r="K278">
        <v>0</v>
      </c>
      <c r="L278">
        <v>0</v>
      </c>
      <c r="M278">
        <v>0</v>
      </c>
      <c r="N278">
        <v>0</v>
      </c>
    </row>
    <row r="279" spans="1:14" x14ac:dyDescent="0.2">
      <c r="A279" t="s">
        <v>839</v>
      </c>
      <c r="B279" t="s">
        <v>838</v>
      </c>
      <c r="C279" t="s">
        <v>206</v>
      </c>
      <c r="F279">
        <v>0</v>
      </c>
      <c r="G279">
        <v>0</v>
      </c>
      <c r="K279">
        <v>0</v>
      </c>
      <c r="L279">
        <v>0</v>
      </c>
      <c r="M279">
        <v>0</v>
      </c>
      <c r="N279">
        <v>0</v>
      </c>
    </row>
    <row r="280" spans="1:14" x14ac:dyDescent="0.2">
      <c r="A280" t="s">
        <v>31</v>
      </c>
      <c r="B280" t="s">
        <v>840</v>
      </c>
      <c r="C280" t="s">
        <v>29</v>
      </c>
      <c r="D280" t="s">
        <v>2175</v>
      </c>
      <c r="F280" t="s">
        <v>2162</v>
      </c>
      <c r="G280" t="s">
        <v>2107</v>
      </c>
      <c r="J280" t="s">
        <v>30</v>
      </c>
      <c r="K280" t="s">
        <v>2262</v>
      </c>
      <c r="L280" t="s">
        <v>2190</v>
      </c>
      <c r="M280">
        <v>0</v>
      </c>
      <c r="N280">
        <v>0</v>
      </c>
    </row>
    <row r="281" spans="1:14" x14ac:dyDescent="0.2">
      <c r="A281" t="s">
        <v>841</v>
      </c>
      <c r="B281" t="s">
        <v>842</v>
      </c>
      <c r="C281" t="s">
        <v>102</v>
      </c>
      <c r="D281" t="s">
        <v>2176</v>
      </c>
      <c r="F281">
        <v>0</v>
      </c>
      <c r="G281">
        <v>0</v>
      </c>
      <c r="J281" t="s">
        <v>27</v>
      </c>
      <c r="K281">
        <v>0</v>
      </c>
      <c r="L281">
        <v>0</v>
      </c>
      <c r="M281">
        <v>0</v>
      </c>
      <c r="N281">
        <v>0</v>
      </c>
    </row>
    <row r="282" spans="1:14" x14ac:dyDescent="0.2">
      <c r="A282" t="s">
        <v>843</v>
      </c>
      <c r="B282" t="s">
        <v>844</v>
      </c>
      <c r="C282" t="s">
        <v>102</v>
      </c>
      <c r="D282" t="s">
        <v>2176</v>
      </c>
      <c r="F282">
        <v>0</v>
      </c>
      <c r="G282">
        <v>0</v>
      </c>
      <c r="J282" t="s">
        <v>27</v>
      </c>
      <c r="K282">
        <v>0</v>
      </c>
      <c r="L282">
        <v>0</v>
      </c>
      <c r="M282">
        <v>0</v>
      </c>
      <c r="N282">
        <v>0</v>
      </c>
    </row>
    <row r="283" spans="1:14" x14ac:dyDescent="0.2">
      <c r="A283" t="s">
        <v>845</v>
      </c>
      <c r="B283" t="s">
        <v>846</v>
      </c>
      <c r="C283" t="s">
        <v>102</v>
      </c>
      <c r="D283" t="s">
        <v>2176</v>
      </c>
      <c r="F283">
        <v>0</v>
      </c>
      <c r="G283">
        <v>0</v>
      </c>
      <c r="J283" t="s">
        <v>27</v>
      </c>
      <c r="K283">
        <v>0</v>
      </c>
      <c r="L283">
        <v>0</v>
      </c>
      <c r="M283">
        <v>0</v>
      </c>
      <c r="N283">
        <v>0</v>
      </c>
    </row>
    <row r="284" spans="1:14" x14ac:dyDescent="0.2">
      <c r="A284" t="s">
        <v>847</v>
      </c>
      <c r="B284" t="s">
        <v>848</v>
      </c>
      <c r="C284" t="s">
        <v>102</v>
      </c>
      <c r="D284" t="s">
        <v>2176</v>
      </c>
      <c r="F284">
        <v>0</v>
      </c>
      <c r="G284">
        <v>0</v>
      </c>
      <c r="J284" t="s">
        <v>27</v>
      </c>
      <c r="K284">
        <v>0</v>
      </c>
      <c r="L284">
        <v>0</v>
      </c>
      <c r="M284">
        <v>0</v>
      </c>
      <c r="N284">
        <v>0</v>
      </c>
    </row>
    <row r="285" spans="1:14" x14ac:dyDescent="0.2">
      <c r="A285" t="s">
        <v>101</v>
      </c>
      <c r="B285" t="s">
        <v>849</v>
      </c>
      <c r="C285" t="s">
        <v>102</v>
      </c>
      <c r="D285" t="s">
        <v>2176</v>
      </c>
      <c r="F285">
        <v>0</v>
      </c>
      <c r="G285">
        <v>0</v>
      </c>
      <c r="J285" t="s">
        <v>27</v>
      </c>
      <c r="K285">
        <v>0</v>
      </c>
      <c r="L285">
        <v>0</v>
      </c>
      <c r="M285">
        <v>0</v>
      </c>
      <c r="N285">
        <v>0</v>
      </c>
    </row>
    <row r="286" spans="1:14" x14ac:dyDescent="0.2">
      <c r="A286" t="s">
        <v>850</v>
      </c>
      <c r="B286" t="s">
        <v>851</v>
      </c>
      <c r="C286" t="s">
        <v>212</v>
      </c>
      <c r="F286">
        <v>0</v>
      </c>
      <c r="G286">
        <v>0</v>
      </c>
      <c r="K286">
        <v>0</v>
      </c>
      <c r="L286">
        <v>0</v>
      </c>
      <c r="M286">
        <v>0</v>
      </c>
      <c r="N286">
        <v>0</v>
      </c>
    </row>
    <row r="287" spans="1:14" x14ac:dyDescent="0.2">
      <c r="A287" t="s">
        <v>852</v>
      </c>
      <c r="B287" t="s">
        <v>853</v>
      </c>
      <c r="C287" t="s">
        <v>24</v>
      </c>
      <c r="D287" t="s">
        <v>2175</v>
      </c>
      <c r="F287">
        <v>0</v>
      </c>
      <c r="G287">
        <v>0</v>
      </c>
      <c r="J287" t="s">
        <v>30</v>
      </c>
      <c r="K287">
        <v>0</v>
      </c>
      <c r="L287">
        <v>0</v>
      </c>
      <c r="M287">
        <v>0</v>
      </c>
      <c r="N287">
        <v>0</v>
      </c>
    </row>
    <row r="288" spans="1:14" x14ac:dyDescent="0.2">
      <c r="A288" t="s">
        <v>854</v>
      </c>
      <c r="B288" t="s">
        <v>855</v>
      </c>
      <c r="C288" t="s">
        <v>24</v>
      </c>
      <c r="D288" t="s">
        <v>2175</v>
      </c>
      <c r="F288">
        <v>0</v>
      </c>
      <c r="G288">
        <v>0</v>
      </c>
      <c r="J288" t="s">
        <v>30</v>
      </c>
      <c r="K288">
        <v>0</v>
      </c>
      <c r="L288">
        <v>0</v>
      </c>
      <c r="M288">
        <v>0</v>
      </c>
      <c r="N288">
        <v>0</v>
      </c>
    </row>
    <row r="289" spans="1:14" x14ac:dyDescent="0.2">
      <c r="A289" t="s">
        <v>856</v>
      </c>
      <c r="B289" t="s">
        <v>857</v>
      </c>
      <c r="C289" t="s">
        <v>75</v>
      </c>
      <c r="F289" t="s">
        <v>2163</v>
      </c>
      <c r="G289">
        <v>0</v>
      </c>
      <c r="K289" t="s">
        <v>2263</v>
      </c>
      <c r="L289">
        <v>0</v>
      </c>
      <c r="M289">
        <v>0</v>
      </c>
      <c r="N289">
        <v>0</v>
      </c>
    </row>
    <row r="290" spans="1:14" x14ac:dyDescent="0.2">
      <c r="A290" t="s">
        <v>858</v>
      </c>
      <c r="B290" t="s">
        <v>859</v>
      </c>
      <c r="C290" t="s">
        <v>82</v>
      </c>
      <c r="F290" t="s">
        <v>2164</v>
      </c>
      <c r="G290">
        <v>0</v>
      </c>
      <c r="K290" t="s">
        <v>2264</v>
      </c>
      <c r="L290">
        <v>0</v>
      </c>
      <c r="M290">
        <v>0</v>
      </c>
      <c r="N290">
        <v>0</v>
      </c>
    </row>
    <row r="291" spans="1:14" x14ac:dyDescent="0.2">
      <c r="A291" t="s">
        <v>860</v>
      </c>
      <c r="B291" t="s">
        <v>861</v>
      </c>
      <c r="C291" t="s">
        <v>65</v>
      </c>
      <c r="F291" t="s">
        <v>2151</v>
      </c>
      <c r="G291">
        <v>0</v>
      </c>
      <c r="K291" t="s">
        <v>2250</v>
      </c>
      <c r="L291">
        <v>0</v>
      </c>
      <c r="M291">
        <v>0</v>
      </c>
      <c r="N291">
        <v>0</v>
      </c>
    </row>
    <row r="292" spans="1:14" x14ac:dyDescent="0.2">
      <c r="A292" t="s">
        <v>862</v>
      </c>
      <c r="B292" t="s">
        <v>863</v>
      </c>
      <c r="C292" t="s">
        <v>62</v>
      </c>
      <c r="F292" t="s">
        <v>2070</v>
      </c>
      <c r="G292">
        <v>0</v>
      </c>
      <c r="K292" t="s">
        <v>2251</v>
      </c>
      <c r="L292">
        <v>0</v>
      </c>
      <c r="M292">
        <v>0</v>
      </c>
      <c r="N292">
        <v>0</v>
      </c>
    </row>
    <row r="293" spans="1:14" x14ac:dyDescent="0.2">
      <c r="A293" t="s">
        <v>864</v>
      </c>
      <c r="B293" t="s">
        <v>865</v>
      </c>
      <c r="C293" t="s">
        <v>82</v>
      </c>
      <c r="F293" t="s">
        <v>2164</v>
      </c>
      <c r="G293">
        <v>0</v>
      </c>
      <c r="K293" t="s">
        <v>2264</v>
      </c>
      <c r="L293">
        <v>0</v>
      </c>
      <c r="M293">
        <v>0</v>
      </c>
      <c r="N293">
        <v>0</v>
      </c>
    </row>
    <row r="294" spans="1:14" x14ac:dyDescent="0.2">
      <c r="A294" t="s">
        <v>866</v>
      </c>
      <c r="B294" t="s">
        <v>867</v>
      </c>
      <c r="C294" t="s">
        <v>82</v>
      </c>
      <c r="F294" t="s">
        <v>2165</v>
      </c>
      <c r="G294">
        <v>0</v>
      </c>
      <c r="K294" t="s">
        <v>2265</v>
      </c>
      <c r="L294">
        <v>0</v>
      </c>
      <c r="M294">
        <v>0</v>
      </c>
      <c r="N294">
        <v>0</v>
      </c>
    </row>
    <row r="295" spans="1:14" x14ac:dyDescent="0.2">
      <c r="A295" t="s">
        <v>866</v>
      </c>
      <c r="B295" t="s">
        <v>867</v>
      </c>
      <c r="C295" t="s">
        <v>82</v>
      </c>
      <c r="F295" t="s">
        <v>2165</v>
      </c>
      <c r="G295">
        <v>0</v>
      </c>
      <c r="K295" t="s">
        <v>2265</v>
      </c>
      <c r="L295">
        <v>0</v>
      </c>
      <c r="M295">
        <v>0</v>
      </c>
      <c r="N295">
        <v>0</v>
      </c>
    </row>
    <row r="296" spans="1:14" x14ac:dyDescent="0.2">
      <c r="A296" t="s">
        <v>868</v>
      </c>
      <c r="B296" t="s">
        <v>869</v>
      </c>
      <c r="C296" t="s">
        <v>82</v>
      </c>
      <c r="F296" t="s">
        <v>2166</v>
      </c>
      <c r="G296">
        <v>0</v>
      </c>
      <c r="K296" t="s">
        <v>2266</v>
      </c>
      <c r="L296">
        <v>0</v>
      </c>
      <c r="M296">
        <v>0</v>
      </c>
      <c r="N296">
        <v>0</v>
      </c>
    </row>
    <row r="297" spans="1:14" x14ac:dyDescent="0.2">
      <c r="A297" t="s">
        <v>870</v>
      </c>
      <c r="B297" t="s">
        <v>516</v>
      </c>
      <c r="C297" t="s">
        <v>178</v>
      </c>
      <c r="F297">
        <v>0</v>
      </c>
      <c r="G297">
        <v>0</v>
      </c>
      <c r="K297">
        <v>0</v>
      </c>
      <c r="L297">
        <v>0</v>
      </c>
      <c r="M297">
        <v>0</v>
      </c>
      <c r="N297">
        <v>0</v>
      </c>
    </row>
    <row r="298" spans="1:14" x14ac:dyDescent="0.2">
      <c r="A298" t="s">
        <v>871</v>
      </c>
      <c r="B298" t="s">
        <v>872</v>
      </c>
      <c r="C298" t="s">
        <v>178</v>
      </c>
      <c r="F298">
        <v>0</v>
      </c>
      <c r="G298">
        <v>0</v>
      </c>
      <c r="K298">
        <v>0</v>
      </c>
      <c r="L298">
        <v>0</v>
      </c>
      <c r="M298">
        <v>0</v>
      </c>
      <c r="N298">
        <v>0</v>
      </c>
    </row>
    <row r="299" spans="1:14" x14ac:dyDescent="0.2">
      <c r="A299" t="s">
        <v>873</v>
      </c>
      <c r="B299" t="s">
        <v>874</v>
      </c>
      <c r="C299" t="s">
        <v>178</v>
      </c>
      <c r="F299">
        <v>0</v>
      </c>
      <c r="G299">
        <v>0</v>
      </c>
      <c r="K299">
        <v>0</v>
      </c>
      <c r="L299">
        <v>0</v>
      </c>
      <c r="M299">
        <v>0</v>
      </c>
      <c r="N299">
        <v>0</v>
      </c>
    </row>
    <row r="300" spans="1:14" x14ac:dyDescent="0.2">
      <c r="A300" t="s">
        <v>875</v>
      </c>
      <c r="B300" t="s">
        <v>876</v>
      </c>
      <c r="C300" t="s">
        <v>178</v>
      </c>
      <c r="F300">
        <v>0</v>
      </c>
      <c r="G300">
        <v>0</v>
      </c>
      <c r="K300">
        <v>0</v>
      </c>
      <c r="L300">
        <v>0</v>
      </c>
      <c r="M300">
        <v>0</v>
      </c>
      <c r="N300">
        <v>0</v>
      </c>
    </row>
    <row r="301" spans="1:14" x14ac:dyDescent="0.2">
      <c r="A301" t="s">
        <v>877</v>
      </c>
      <c r="B301" t="s">
        <v>878</v>
      </c>
      <c r="C301" t="s">
        <v>178</v>
      </c>
      <c r="F301">
        <v>0</v>
      </c>
      <c r="G301">
        <v>0</v>
      </c>
      <c r="K301">
        <v>0</v>
      </c>
      <c r="L301">
        <v>0</v>
      </c>
      <c r="M301">
        <v>0</v>
      </c>
      <c r="N301">
        <v>0</v>
      </c>
    </row>
    <row r="302" spans="1:14" x14ac:dyDescent="0.2">
      <c r="A302" t="s">
        <v>879</v>
      </c>
      <c r="B302" t="s">
        <v>880</v>
      </c>
      <c r="C302" t="s">
        <v>178</v>
      </c>
      <c r="F302">
        <v>0</v>
      </c>
      <c r="G302">
        <v>0</v>
      </c>
      <c r="K302">
        <v>0</v>
      </c>
      <c r="L302">
        <v>0</v>
      </c>
      <c r="M302">
        <v>0</v>
      </c>
      <c r="N302">
        <v>0</v>
      </c>
    </row>
    <row r="303" spans="1:14" x14ac:dyDescent="0.2">
      <c r="A303" t="s">
        <v>881</v>
      </c>
      <c r="B303" t="s">
        <v>882</v>
      </c>
      <c r="C303" t="s">
        <v>178</v>
      </c>
      <c r="F303">
        <v>0</v>
      </c>
      <c r="G303">
        <v>0</v>
      </c>
      <c r="K303">
        <v>0</v>
      </c>
      <c r="L303">
        <v>0</v>
      </c>
      <c r="M303">
        <v>0</v>
      </c>
      <c r="N303">
        <v>0</v>
      </c>
    </row>
    <row r="304" spans="1:14" x14ac:dyDescent="0.2">
      <c r="A304" t="s">
        <v>883</v>
      </c>
      <c r="B304" t="s">
        <v>884</v>
      </c>
      <c r="C304" t="s">
        <v>29</v>
      </c>
      <c r="F304" t="s">
        <v>2167</v>
      </c>
      <c r="G304" t="s">
        <v>2107</v>
      </c>
      <c r="K304" t="s">
        <v>2267</v>
      </c>
      <c r="L304" t="s">
        <v>2190</v>
      </c>
      <c r="M304">
        <v>0</v>
      </c>
      <c r="N304">
        <v>0</v>
      </c>
    </row>
    <row r="305" spans="1:14" x14ac:dyDescent="0.2">
      <c r="A305" t="s">
        <v>885</v>
      </c>
      <c r="B305" t="s">
        <v>886</v>
      </c>
      <c r="C305" t="s">
        <v>29</v>
      </c>
      <c r="F305" t="s">
        <v>2107</v>
      </c>
      <c r="G305" t="s">
        <v>2107</v>
      </c>
      <c r="K305" t="s">
        <v>2189</v>
      </c>
      <c r="L305" t="s">
        <v>2190</v>
      </c>
      <c r="M305">
        <v>0</v>
      </c>
      <c r="N305">
        <v>0</v>
      </c>
    </row>
    <row r="306" spans="1:14" x14ac:dyDescent="0.2">
      <c r="A306" t="s">
        <v>887</v>
      </c>
      <c r="B306" t="s">
        <v>888</v>
      </c>
      <c r="C306" t="s">
        <v>178</v>
      </c>
      <c r="F306">
        <v>0</v>
      </c>
      <c r="G306">
        <v>0</v>
      </c>
      <c r="K306">
        <v>0</v>
      </c>
      <c r="L306">
        <v>0</v>
      </c>
      <c r="M306">
        <v>0</v>
      </c>
      <c r="N306">
        <v>0</v>
      </c>
    </row>
    <row r="307" spans="1:14" x14ac:dyDescent="0.2">
      <c r="A307" t="s">
        <v>889</v>
      </c>
      <c r="B307" t="s">
        <v>890</v>
      </c>
      <c r="C307" t="s">
        <v>178</v>
      </c>
      <c r="F307">
        <v>0</v>
      </c>
      <c r="G307">
        <v>0</v>
      </c>
      <c r="K307">
        <v>0</v>
      </c>
      <c r="L307">
        <v>0</v>
      </c>
      <c r="M307">
        <v>0</v>
      </c>
      <c r="N307">
        <v>0</v>
      </c>
    </row>
    <row r="308" spans="1:14" x14ac:dyDescent="0.2">
      <c r="A308" t="s">
        <v>891</v>
      </c>
      <c r="B308" t="s">
        <v>892</v>
      </c>
      <c r="C308" t="s">
        <v>34</v>
      </c>
      <c r="F308" t="s">
        <v>2168</v>
      </c>
      <c r="G308">
        <v>0</v>
      </c>
      <c r="K308" t="s">
        <v>2268</v>
      </c>
      <c r="L308">
        <v>0</v>
      </c>
      <c r="M308">
        <v>0</v>
      </c>
      <c r="N308">
        <v>0</v>
      </c>
    </row>
    <row r="309" spans="1:14" x14ac:dyDescent="0.2">
      <c r="A309" t="s">
        <v>103</v>
      </c>
      <c r="B309" t="s">
        <v>893</v>
      </c>
      <c r="C309" t="s">
        <v>34</v>
      </c>
      <c r="F309" t="s">
        <v>2169</v>
      </c>
      <c r="G309">
        <v>0</v>
      </c>
      <c r="K309" t="s">
        <v>2269</v>
      </c>
      <c r="L309">
        <v>0</v>
      </c>
      <c r="M309">
        <v>0</v>
      </c>
      <c r="N309">
        <v>0</v>
      </c>
    </row>
    <row r="310" spans="1:14" x14ac:dyDescent="0.2">
      <c r="A310" t="s">
        <v>104</v>
      </c>
      <c r="B310" t="s">
        <v>894</v>
      </c>
      <c r="C310" t="s">
        <v>34</v>
      </c>
      <c r="F310" t="s">
        <v>2170</v>
      </c>
      <c r="G310">
        <v>0</v>
      </c>
      <c r="K310" t="s">
        <v>2270</v>
      </c>
      <c r="L310">
        <v>0</v>
      </c>
      <c r="M310">
        <v>0</v>
      </c>
      <c r="N310">
        <v>0</v>
      </c>
    </row>
    <row r="311" spans="1:14" x14ac:dyDescent="0.2">
      <c r="A311" t="s">
        <v>895</v>
      </c>
      <c r="B311" t="s">
        <v>896</v>
      </c>
      <c r="C311" t="s">
        <v>34</v>
      </c>
      <c r="F311" t="s">
        <v>2171</v>
      </c>
      <c r="G311">
        <v>0</v>
      </c>
      <c r="K311" t="s">
        <v>2271</v>
      </c>
      <c r="L311">
        <v>0</v>
      </c>
      <c r="M311">
        <v>0</v>
      </c>
      <c r="N311">
        <v>0</v>
      </c>
    </row>
    <row r="312" spans="1:14" x14ac:dyDescent="0.2">
      <c r="A312" t="s">
        <v>897</v>
      </c>
      <c r="B312" t="s">
        <v>898</v>
      </c>
      <c r="C312" t="s">
        <v>82</v>
      </c>
      <c r="F312" t="s">
        <v>2155</v>
      </c>
      <c r="G312" t="s">
        <v>2155</v>
      </c>
      <c r="K312" t="s">
        <v>2255</v>
      </c>
      <c r="L312" t="s">
        <v>2255</v>
      </c>
      <c r="M312">
        <v>0</v>
      </c>
      <c r="N312">
        <v>0</v>
      </c>
    </row>
    <row r="313" spans="1:14" x14ac:dyDescent="0.2">
      <c r="A313" t="s">
        <v>899</v>
      </c>
      <c r="B313" t="s">
        <v>900</v>
      </c>
      <c r="C313" t="s">
        <v>29</v>
      </c>
      <c r="F313" t="s">
        <v>2107</v>
      </c>
      <c r="G313" t="s">
        <v>2107</v>
      </c>
      <c r="K313" t="s">
        <v>2189</v>
      </c>
      <c r="L313" t="s">
        <v>2190</v>
      </c>
      <c r="M313">
        <v>0</v>
      </c>
      <c r="N313">
        <v>0</v>
      </c>
    </row>
    <row r="314" spans="1:14" x14ac:dyDescent="0.2">
      <c r="A314" t="s">
        <v>901</v>
      </c>
      <c r="B314" t="s">
        <v>902</v>
      </c>
      <c r="C314" t="s">
        <v>29</v>
      </c>
      <c r="F314" t="s">
        <v>2108</v>
      </c>
      <c r="G314">
        <v>0</v>
      </c>
      <c r="K314" t="s">
        <v>2191</v>
      </c>
      <c r="L314">
        <v>0</v>
      </c>
      <c r="M314">
        <v>0</v>
      </c>
      <c r="N314">
        <v>0</v>
      </c>
    </row>
    <row r="315" spans="1:14" x14ac:dyDescent="0.2">
      <c r="A315" t="s">
        <v>903</v>
      </c>
      <c r="B315" t="s">
        <v>904</v>
      </c>
      <c r="C315" t="s">
        <v>29</v>
      </c>
      <c r="F315" t="s">
        <v>2108</v>
      </c>
      <c r="G315">
        <v>0</v>
      </c>
      <c r="K315" t="s">
        <v>2191</v>
      </c>
      <c r="L315">
        <v>0</v>
      </c>
      <c r="M315">
        <v>0</v>
      </c>
      <c r="N315">
        <v>0</v>
      </c>
    </row>
    <row r="316" spans="1:14" x14ac:dyDescent="0.2">
      <c r="A316" t="s">
        <v>905</v>
      </c>
      <c r="B316" t="s">
        <v>906</v>
      </c>
      <c r="C316" t="s">
        <v>29</v>
      </c>
      <c r="F316" t="s">
        <v>2108</v>
      </c>
      <c r="G316">
        <v>0</v>
      </c>
      <c r="K316" t="s">
        <v>2191</v>
      </c>
      <c r="L316">
        <v>0</v>
      </c>
      <c r="M316">
        <v>0</v>
      </c>
      <c r="N316">
        <v>0</v>
      </c>
    </row>
    <row r="317" spans="1:14" x14ac:dyDescent="0.2">
      <c r="A317" t="s">
        <v>907</v>
      </c>
      <c r="B317" t="s">
        <v>440</v>
      </c>
      <c r="C317" t="s">
        <v>29</v>
      </c>
      <c r="F317" t="s">
        <v>2107</v>
      </c>
      <c r="G317" t="s">
        <v>2107</v>
      </c>
      <c r="K317" t="s">
        <v>2189</v>
      </c>
      <c r="L317" t="s">
        <v>2190</v>
      </c>
      <c r="M317">
        <v>0</v>
      </c>
      <c r="N317">
        <v>0</v>
      </c>
    </row>
    <row r="318" spans="1:14" x14ac:dyDescent="0.2">
      <c r="A318" t="s">
        <v>908</v>
      </c>
      <c r="B318" t="s">
        <v>909</v>
      </c>
      <c r="C318" t="s">
        <v>29</v>
      </c>
      <c r="F318" t="s">
        <v>2107</v>
      </c>
      <c r="G318" t="s">
        <v>2107</v>
      </c>
      <c r="K318" t="s">
        <v>2189</v>
      </c>
      <c r="L318" t="s">
        <v>2190</v>
      </c>
      <c r="M318">
        <v>0</v>
      </c>
      <c r="N318">
        <v>0</v>
      </c>
    </row>
    <row r="319" spans="1:14" x14ac:dyDescent="0.2">
      <c r="A319" t="s">
        <v>910</v>
      </c>
      <c r="B319" t="s">
        <v>911</v>
      </c>
      <c r="C319" t="s">
        <v>29</v>
      </c>
      <c r="F319" t="s">
        <v>2107</v>
      </c>
      <c r="G319" t="s">
        <v>2107</v>
      </c>
      <c r="K319" t="s">
        <v>2189</v>
      </c>
      <c r="L319" t="s">
        <v>2190</v>
      </c>
      <c r="M319">
        <v>0</v>
      </c>
      <c r="N319">
        <v>0</v>
      </c>
    </row>
    <row r="320" spans="1:14" x14ac:dyDescent="0.2">
      <c r="A320" t="s">
        <v>912</v>
      </c>
      <c r="B320" t="s">
        <v>442</v>
      </c>
      <c r="C320" t="s">
        <v>29</v>
      </c>
      <c r="F320" t="s">
        <v>2107</v>
      </c>
      <c r="G320" t="s">
        <v>2107</v>
      </c>
      <c r="K320" t="s">
        <v>2189</v>
      </c>
      <c r="L320" t="s">
        <v>2190</v>
      </c>
      <c r="M320">
        <v>0</v>
      </c>
      <c r="N320">
        <v>0</v>
      </c>
    </row>
    <row r="321" spans="1:14" x14ac:dyDescent="0.2">
      <c r="A321" t="s">
        <v>913</v>
      </c>
      <c r="B321" t="s">
        <v>914</v>
      </c>
      <c r="C321" t="s">
        <v>29</v>
      </c>
      <c r="F321" t="s">
        <v>2107</v>
      </c>
      <c r="G321" t="s">
        <v>2107</v>
      </c>
      <c r="K321" t="s">
        <v>2189</v>
      </c>
      <c r="L321" t="s">
        <v>2190</v>
      </c>
      <c r="M321">
        <v>0</v>
      </c>
      <c r="N321">
        <v>0</v>
      </c>
    </row>
    <row r="322" spans="1:14" x14ac:dyDescent="0.2">
      <c r="A322" t="s">
        <v>105</v>
      </c>
      <c r="B322" t="s">
        <v>915</v>
      </c>
      <c r="C322" t="s">
        <v>34</v>
      </c>
      <c r="F322" t="s">
        <v>2172</v>
      </c>
      <c r="G322">
        <v>0</v>
      </c>
      <c r="K322" t="s">
        <v>2272</v>
      </c>
      <c r="L322">
        <v>0</v>
      </c>
      <c r="M322">
        <v>0</v>
      </c>
      <c r="N322">
        <v>0</v>
      </c>
    </row>
    <row r="323" spans="1:14" x14ac:dyDescent="0.2">
      <c r="A323" t="s">
        <v>106</v>
      </c>
      <c r="B323" t="s">
        <v>916</v>
      </c>
      <c r="C323" t="s">
        <v>34</v>
      </c>
      <c r="F323" t="s">
        <v>2172</v>
      </c>
      <c r="G323">
        <v>0</v>
      </c>
      <c r="K323" t="s">
        <v>2272</v>
      </c>
      <c r="L323">
        <v>0</v>
      </c>
      <c r="M323">
        <v>0</v>
      </c>
      <c r="N323">
        <v>0</v>
      </c>
    </row>
    <row r="324" spans="1:14" x14ac:dyDescent="0.2">
      <c r="A324" t="s">
        <v>917</v>
      </c>
      <c r="B324" t="s">
        <v>918</v>
      </c>
      <c r="C324" t="s">
        <v>34</v>
      </c>
      <c r="F324" t="s">
        <v>2173</v>
      </c>
      <c r="G324">
        <v>0</v>
      </c>
      <c r="K324" t="s">
        <v>108</v>
      </c>
      <c r="L324">
        <v>0</v>
      </c>
      <c r="M324">
        <v>0</v>
      </c>
      <c r="N324">
        <v>0</v>
      </c>
    </row>
    <row r="325" spans="1:14" x14ac:dyDescent="0.2">
      <c r="A325" t="s">
        <v>919</v>
      </c>
      <c r="B325" t="s">
        <v>920</v>
      </c>
      <c r="C325" t="s">
        <v>34</v>
      </c>
      <c r="F325" t="s">
        <v>2173</v>
      </c>
      <c r="G325">
        <v>0</v>
      </c>
      <c r="K325" t="s">
        <v>108</v>
      </c>
      <c r="L325">
        <v>0</v>
      </c>
      <c r="M325">
        <v>0</v>
      </c>
      <c r="N325">
        <v>0</v>
      </c>
    </row>
    <row r="326" spans="1:14" x14ac:dyDescent="0.2">
      <c r="A326" t="s">
        <v>921</v>
      </c>
      <c r="B326" t="s">
        <v>922</v>
      </c>
      <c r="C326" t="s">
        <v>34</v>
      </c>
      <c r="F326" t="s">
        <v>2173</v>
      </c>
      <c r="G326">
        <v>0</v>
      </c>
      <c r="K326" t="s">
        <v>108</v>
      </c>
      <c r="L326">
        <v>0</v>
      </c>
      <c r="M326">
        <v>0</v>
      </c>
      <c r="N326">
        <v>0</v>
      </c>
    </row>
    <row r="327" spans="1:14" x14ac:dyDescent="0.2">
      <c r="A327" t="s">
        <v>923</v>
      </c>
      <c r="B327" t="s">
        <v>924</v>
      </c>
      <c r="C327" t="s">
        <v>34</v>
      </c>
      <c r="F327">
        <v>0</v>
      </c>
      <c r="G327">
        <v>0</v>
      </c>
      <c r="K327">
        <v>0</v>
      </c>
      <c r="L327">
        <v>0</v>
      </c>
      <c r="M327" t="e">
        <v>#N/A</v>
      </c>
      <c r="N327" t="e">
        <v>#N/A</v>
      </c>
    </row>
    <row r="328" spans="1:14" x14ac:dyDescent="0.2">
      <c r="A328" t="s">
        <v>107</v>
      </c>
      <c r="B328" t="s">
        <v>925</v>
      </c>
      <c r="C328" t="s">
        <v>34</v>
      </c>
      <c r="F328" t="s">
        <v>2173</v>
      </c>
      <c r="G328">
        <v>0</v>
      </c>
      <c r="K328" t="s">
        <v>108</v>
      </c>
      <c r="L328">
        <v>0</v>
      </c>
      <c r="M328">
        <v>0</v>
      </c>
      <c r="N328">
        <v>0</v>
      </c>
    </row>
    <row r="329" spans="1:14" x14ac:dyDescent="0.2">
      <c r="A329" t="s">
        <v>926</v>
      </c>
      <c r="B329" t="s">
        <v>927</v>
      </c>
      <c r="C329" t="s">
        <v>34</v>
      </c>
      <c r="F329" t="s">
        <v>2173</v>
      </c>
      <c r="G329">
        <v>0</v>
      </c>
      <c r="K329" t="s">
        <v>108</v>
      </c>
      <c r="L329">
        <v>0</v>
      </c>
      <c r="M329">
        <v>0</v>
      </c>
      <c r="N329">
        <v>0</v>
      </c>
    </row>
    <row r="330" spans="1:14" x14ac:dyDescent="0.2">
      <c r="A330" t="s">
        <v>928</v>
      </c>
      <c r="B330" t="s">
        <v>929</v>
      </c>
      <c r="C330" t="s">
        <v>34</v>
      </c>
      <c r="F330" t="s">
        <v>2173</v>
      </c>
      <c r="G330">
        <v>0</v>
      </c>
      <c r="K330" t="s">
        <v>108</v>
      </c>
      <c r="L330">
        <v>0</v>
      </c>
      <c r="M330">
        <v>0</v>
      </c>
      <c r="N330">
        <v>0</v>
      </c>
    </row>
    <row r="331" spans="1:14" x14ac:dyDescent="0.2">
      <c r="A331" t="s">
        <v>930</v>
      </c>
      <c r="B331" t="s">
        <v>929</v>
      </c>
      <c r="C331" t="s">
        <v>34</v>
      </c>
      <c r="F331" t="s">
        <v>2173</v>
      </c>
      <c r="G331">
        <v>0</v>
      </c>
      <c r="K331" t="s">
        <v>108</v>
      </c>
      <c r="L331">
        <v>0</v>
      </c>
      <c r="M331">
        <v>0</v>
      </c>
      <c r="N331">
        <v>0</v>
      </c>
    </row>
    <row r="332" spans="1:14" x14ac:dyDescent="0.2">
      <c r="A332" t="s">
        <v>109</v>
      </c>
      <c r="B332" t="s">
        <v>931</v>
      </c>
      <c r="C332" t="s">
        <v>34</v>
      </c>
      <c r="F332" t="s">
        <v>2173</v>
      </c>
      <c r="G332">
        <v>0</v>
      </c>
      <c r="K332" t="s">
        <v>108</v>
      </c>
      <c r="L332">
        <v>0</v>
      </c>
      <c r="M332">
        <v>0</v>
      </c>
      <c r="N332">
        <v>0</v>
      </c>
    </row>
    <row r="333" spans="1:14" x14ac:dyDescent="0.2">
      <c r="A333" t="s">
        <v>33</v>
      </c>
      <c r="B333" t="s">
        <v>932</v>
      </c>
      <c r="C333" t="s">
        <v>34</v>
      </c>
      <c r="D333" t="s">
        <v>2175</v>
      </c>
      <c r="F333" t="s">
        <v>2173</v>
      </c>
      <c r="G333">
        <v>0</v>
      </c>
      <c r="J333" t="s">
        <v>30</v>
      </c>
      <c r="K333" t="s">
        <v>108</v>
      </c>
      <c r="L333">
        <v>0</v>
      </c>
      <c r="M333">
        <v>0</v>
      </c>
      <c r="N333">
        <v>0</v>
      </c>
    </row>
    <row r="334" spans="1:14" x14ac:dyDescent="0.2">
      <c r="A334" t="s">
        <v>933</v>
      </c>
      <c r="B334" t="s">
        <v>603</v>
      </c>
      <c r="C334" t="s">
        <v>178</v>
      </c>
      <c r="F334">
        <v>0</v>
      </c>
      <c r="G334">
        <v>0</v>
      </c>
      <c r="K334">
        <v>0</v>
      </c>
      <c r="L334">
        <v>0</v>
      </c>
      <c r="M334">
        <v>0</v>
      </c>
      <c r="N334">
        <v>0</v>
      </c>
    </row>
    <row r="335" spans="1:14" x14ac:dyDescent="0.2">
      <c r="A335" t="s">
        <v>934</v>
      </c>
      <c r="B335" t="s">
        <v>935</v>
      </c>
      <c r="C335" t="s">
        <v>178</v>
      </c>
      <c r="F335">
        <v>0</v>
      </c>
      <c r="G335">
        <v>0</v>
      </c>
      <c r="K335">
        <v>0</v>
      </c>
      <c r="L335">
        <v>0</v>
      </c>
      <c r="M335">
        <v>0</v>
      </c>
      <c r="N335">
        <v>0</v>
      </c>
    </row>
    <row r="336" spans="1:14" x14ac:dyDescent="0.2">
      <c r="A336" t="s">
        <v>936</v>
      </c>
      <c r="B336" t="s">
        <v>937</v>
      </c>
      <c r="C336" t="s">
        <v>178</v>
      </c>
      <c r="F336">
        <v>0</v>
      </c>
      <c r="G336">
        <v>0</v>
      </c>
      <c r="K336">
        <v>0</v>
      </c>
      <c r="L336">
        <v>0</v>
      </c>
      <c r="M336">
        <v>0</v>
      </c>
      <c r="N336">
        <v>0</v>
      </c>
    </row>
    <row r="337" spans="1:14" x14ac:dyDescent="0.2">
      <c r="A337" t="s">
        <v>938</v>
      </c>
      <c r="B337" t="s">
        <v>939</v>
      </c>
      <c r="C337" t="s">
        <v>178</v>
      </c>
      <c r="F337">
        <v>0</v>
      </c>
      <c r="G337">
        <v>0</v>
      </c>
      <c r="K337">
        <v>0</v>
      </c>
      <c r="L337">
        <v>0</v>
      </c>
      <c r="M337">
        <v>0</v>
      </c>
      <c r="N337">
        <v>0</v>
      </c>
    </row>
    <row r="338" spans="1:14" x14ac:dyDescent="0.2">
      <c r="A338" t="s">
        <v>940</v>
      </c>
      <c r="B338" t="s">
        <v>941</v>
      </c>
      <c r="C338" t="s">
        <v>58</v>
      </c>
      <c r="F338">
        <v>0</v>
      </c>
      <c r="G338">
        <v>0</v>
      </c>
      <c r="K338">
        <v>0</v>
      </c>
      <c r="L338">
        <v>0</v>
      </c>
      <c r="M338">
        <v>0</v>
      </c>
      <c r="N338">
        <v>0</v>
      </c>
    </row>
    <row r="339" spans="1:14" x14ac:dyDescent="0.2">
      <c r="A339" t="s">
        <v>56</v>
      </c>
      <c r="B339" t="s">
        <v>941</v>
      </c>
      <c r="C339" t="s">
        <v>58</v>
      </c>
      <c r="F339">
        <v>0</v>
      </c>
      <c r="G339">
        <v>0</v>
      </c>
      <c r="K339">
        <v>0</v>
      </c>
      <c r="L339">
        <v>0</v>
      </c>
      <c r="M339">
        <v>0</v>
      </c>
      <c r="N339">
        <v>0</v>
      </c>
    </row>
    <row r="340" spans="1:14" x14ac:dyDescent="0.2">
      <c r="A340" t="s">
        <v>942</v>
      </c>
      <c r="B340" t="s">
        <v>941</v>
      </c>
      <c r="C340" t="s">
        <v>58</v>
      </c>
      <c r="F340">
        <v>0</v>
      </c>
      <c r="G340">
        <v>0</v>
      </c>
      <c r="K340">
        <v>0</v>
      </c>
      <c r="L340">
        <v>0</v>
      </c>
      <c r="M340">
        <v>0</v>
      </c>
      <c r="N340">
        <v>0</v>
      </c>
    </row>
    <row r="341" spans="1:14" x14ac:dyDescent="0.2">
      <c r="A341" t="s">
        <v>943</v>
      </c>
      <c r="B341" t="s">
        <v>941</v>
      </c>
      <c r="C341" t="s">
        <v>58</v>
      </c>
      <c r="F341">
        <v>0</v>
      </c>
      <c r="G341">
        <v>0</v>
      </c>
      <c r="K341">
        <v>0</v>
      </c>
      <c r="L341">
        <v>0</v>
      </c>
      <c r="M341">
        <v>0</v>
      </c>
      <c r="N341">
        <v>0</v>
      </c>
    </row>
  </sheetData>
  <autoFilter ref="A1:N341" xr:uid="{0F99D5C2-1BD2-4E24-86C3-7ABD505E0617}"/>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BCB92C-2E1B-43AC-A5DC-9AD622CDA5D5}">
  <sheetPr>
    <tabColor rgb="FF7030A0"/>
  </sheetPr>
  <dimension ref="A1:D486"/>
  <sheetViews>
    <sheetView showGridLines="0" workbookViewId="0">
      <pane ySplit="1" topLeftCell="A204" activePane="bottomLeft" state="frozen"/>
      <selection activeCell="C1" sqref="C1:E83"/>
      <selection pane="bottomLeft" activeCell="C1" sqref="C1:E83"/>
    </sheetView>
  </sheetViews>
  <sheetFormatPr defaultRowHeight="12" x14ac:dyDescent="0.2"/>
  <cols>
    <col min="1" max="1" width="18.33203125" bestFit="1" customWidth="1"/>
    <col min="2" max="2" width="139.1640625" bestFit="1" customWidth="1"/>
  </cols>
  <sheetData>
    <row r="1" spans="1:3" x14ac:dyDescent="0.2">
      <c r="A1" s="2" t="s">
        <v>335</v>
      </c>
      <c r="B1" s="2" t="s">
        <v>15</v>
      </c>
      <c r="C1" s="2" t="s">
        <v>1500</v>
      </c>
    </row>
    <row r="2" spans="1:3" x14ac:dyDescent="0.2">
      <c r="A2" t="s">
        <v>338</v>
      </c>
      <c r="B2" t="s">
        <v>339</v>
      </c>
    </row>
    <row r="3" spans="1:3" x14ac:dyDescent="0.2">
      <c r="A3" t="s">
        <v>52</v>
      </c>
      <c r="B3" t="s">
        <v>340</v>
      </c>
      <c r="C3">
        <v>130</v>
      </c>
    </row>
    <row r="4" spans="1:3" x14ac:dyDescent="0.2">
      <c r="A4" t="s">
        <v>341</v>
      </c>
      <c r="B4" t="s">
        <v>342</v>
      </c>
    </row>
    <row r="5" spans="1:3" x14ac:dyDescent="0.2">
      <c r="A5" t="s">
        <v>343</v>
      </c>
      <c r="B5" t="s">
        <v>344</v>
      </c>
    </row>
    <row r="6" spans="1:3" x14ac:dyDescent="0.2">
      <c r="A6" t="s">
        <v>345</v>
      </c>
      <c r="B6" t="s">
        <v>346</v>
      </c>
    </row>
    <row r="7" spans="1:3" x14ac:dyDescent="0.2">
      <c r="A7" t="s">
        <v>347</v>
      </c>
      <c r="B7" t="s">
        <v>348</v>
      </c>
    </row>
    <row r="8" spans="1:3" x14ac:dyDescent="0.2">
      <c r="A8" t="s">
        <v>349</v>
      </c>
      <c r="B8" t="s">
        <v>350</v>
      </c>
    </row>
    <row r="9" spans="1:3" x14ac:dyDescent="0.2">
      <c r="A9" t="s">
        <v>351</v>
      </c>
      <c r="B9" t="s">
        <v>352</v>
      </c>
    </row>
    <row r="10" spans="1:3" x14ac:dyDescent="0.2">
      <c r="A10" t="s">
        <v>353</v>
      </c>
      <c r="B10" t="s">
        <v>354</v>
      </c>
    </row>
    <row r="11" spans="1:3" x14ac:dyDescent="0.2">
      <c r="A11" t="s">
        <v>355</v>
      </c>
      <c r="B11" t="s">
        <v>356</v>
      </c>
    </row>
    <row r="12" spans="1:3" x14ac:dyDescent="0.2">
      <c r="A12" t="s">
        <v>357</v>
      </c>
      <c r="B12" t="s">
        <v>358</v>
      </c>
    </row>
    <row r="13" spans="1:3" x14ac:dyDescent="0.2">
      <c r="A13" t="s">
        <v>359</v>
      </c>
      <c r="B13" t="s">
        <v>360</v>
      </c>
    </row>
    <row r="14" spans="1:3" x14ac:dyDescent="0.2">
      <c r="A14" t="s">
        <v>361</v>
      </c>
      <c r="B14" t="s">
        <v>362</v>
      </c>
    </row>
    <row r="15" spans="1:3" x14ac:dyDescent="0.2">
      <c r="A15" t="s">
        <v>54</v>
      </c>
      <c r="B15" t="s">
        <v>363</v>
      </c>
    </row>
    <row r="16" spans="1:3" x14ac:dyDescent="0.2">
      <c r="A16" t="s">
        <v>364</v>
      </c>
      <c r="B16" t="s">
        <v>365</v>
      </c>
    </row>
    <row r="17" spans="1:2" x14ac:dyDescent="0.2">
      <c r="A17" t="s">
        <v>366</v>
      </c>
      <c r="B17" t="s">
        <v>367</v>
      </c>
    </row>
    <row r="18" spans="1:2" x14ac:dyDescent="0.2">
      <c r="A18" t="s">
        <v>368</v>
      </c>
      <c r="B18" t="s">
        <v>369</v>
      </c>
    </row>
    <row r="19" spans="1:2" x14ac:dyDescent="0.2">
      <c r="A19" t="s">
        <v>370</v>
      </c>
      <c r="B19" t="s">
        <v>371</v>
      </c>
    </row>
    <row r="20" spans="1:2" x14ac:dyDescent="0.2">
      <c r="A20" t="s">
        <v>372</v>
      </c>
      <c r="B20" t="s">
        <v>373</v>
      </c>
    </row>
    <row r="21" spans="1:2" x14ac:dyDescent="0.2">
      <c r="A21" t="s">
        <v>374</v>
      </c>
      <c r="B21" t="s">
        <v>375</v>
      </c>
    </row>
    <row r="22" spans="1:2" x14ac:dyDescent="0.2">
      <c r="A22" t="s">
        <v>57</v>
      </c>
      <c r="B22" t="s">
        <v>376</v>
      </c>
    </row>
    <row r="23" spans="1:2" x14ac:dyDescent="0.2">
      <c r="A23" t="s">
        <v>377</v>
      </c>
      <c r="B23" t="s">
        <v>378</v>
      </c>
    </row>
    <row r="24" spans="1:2" x14ac:dyDescent="0.2">
      <c r="A24" t="s">
        <v>379</v>
      </c>
      <c r="B24" t="s">
        <v>380</v>
      </c>
    </row>
    <row r="25" spans="1:2" x14ac:dyDescent="0.2">
      <c r="A25" t="s">
        <v>381</v>
      </c>
      <c r="B25" t="s">
        <v>382</v>
      </c>
    </row>
    <row r="26" spans="1:2" x14ac:dyDescent="0.2">
      <c r="A26" t="s">
        <v>383</v>
      </c>
      <c r="B26" t="s">
        <v>384</v>
      </c>
    </row>
    <row r="27" spans="1:2" x14ac:dyDescent="0.2">
      <c r="A27" t="s">
        <v>385</v>
      </c>
      <c r="B27" t="s">
        <v>386</v>
      </c>
    </row>
    <row r="28" spans="1:2" x14ac:dyDescent="0.2">
      <c r="A28" t="s">
        <v>59</v>
      </c>
      <c r="B28" t="s">
        <v>387</v>
      </c>
    </row>
    <row r="29" spans="1:2" x14ac:dyDescent="0.2">
      <c r="A29" t="s">
        <v>388</v>
      </c>
      <c r="B29" t="s">
        <v>389</v>
      </c>
    </row>
    <row r="30" spans="1:2" x14ac:dyDescent="0.2">
      <c r="A30" t="s">
        <v>390</v>
      </c>
      <c r="B30" t="s">
        <v>391</v>
      </c>
    </row>
    <row r="31" spans="1:2" x14ac:dyDescent="0.2">
      <c r="A31" t="s">
        <v>392</v>
      </c>
      <c r="B31" t="s">
        <v>393</v>
      </c>
    </row>
    <row r="32" spans="1:2" x14ac:dyDescent="0.2">
      <c r="A32" t="s">
        <v>394</v>
      </c>
      <c r="B32" t="s">
        <v>395</v>
      </c>
    </row>
    <row r="33" spans="1:2" x14ac:dyDescent="0.2">
      <c r="A33" t="s">
        <v>396</v>
      </c>
      <c r="B33" t="s">
        <v>397</v>
      </c>
    </row>
    <row r="34" spans="1:2" x14ac:dyDescent="0.2">
      <c r="A34" t="s">
        <v>398</v>
      </c>
      <c r="B34" t="s">
        <v>399</v>
      </c>
    </row>
    <row r="35" spans="1:2" x14ac:dyDescent="0.2">
      <c r="A35" t="s">
        <v>400</v>
      </c>
      <c r="B35" t="s">
        <v>401</v>
      </c>
    </row>
    <row r="36" spans="1:2" x14ac:dyDescent="0.2">
      <c r="A36" t="s">
        <v>402</v>
      </c>
      <c r="B36" t="s">
        <v>403</v>
      </c>
    </row>
    <row r="37" spans="1:2" x14ac:dyDescent="0.2">
      <c r="A37" t="s">
        <v>404</v>
      </c>
      <c r="B37" t="s">
        <v>405</v>
      </c>
    </row>
    <row r="38" spans="1:2" x14ac:dyDescent="0.2">
      <c r="A38" t="s">
        <v>406</v>
      </c>
      <c r="B38" t="s">
        <v>407</v>
      </c>
    </row>
    <row r="39" spans="1:2" x14ac:dyDescent="0.2">
      <c r="A39" t="s">
        <v>408</v>
      </c>
      <c r="B39" t="s">
        <v>409</v>
      </c>
    </row>
    <row r="40" spans="1:2" x14ac:dyDescent="0.2">
      <c r="A40" t="s">
        <v>410</v>
      </c>
      <c r="B40" t="s">
        <v>411</v>
      </c>
    </row>
    <row r="41" spans="1:2" x14ac:dyDescent="0.2">
      <c r="A41" t="s">
        <v>412</v>
      </c>
      <c r="B41" t="s">
        <v>413</v>
      </c>
    </row>
    <row r="42" spans="1:2" x14ac:dyDescent="0.2">
      <c r="A42" t="s">
        <v>414</v>
      </c>
      <c r="B42" t="s">
        <v>415</v>
      </c>
    </row>
    <row r="43" spans="1:2" x14ac:dyDescent="0.2">
      <c r="A43" t="s">
        <v>416</v>
      </c>
      <c r="B43" t="s">
        <v>417</v>
      </c>
    </row>
    <row r="44" spans="1:2" x14ac:dyDescent="0.2">
      <c r="A44" t="s">
        <v>418</v>
      </c>
      <c r="B44" t="s">
        <v>419</v>
      </c>
    </row>
    <row r="45" spans="1:2" x14ac:dyDescent="0.2">
      <c r="A45" t="s">
        <v>420</v>
      </c>
      <c r="B45" t="s">
        <v>421</v>
      </c>
    </row>
    <row r="46" spans="1:2" x14ac:dyDescent="0.2">
      <c r="A46" t="s">
        <v>422</v>
      </c>
      <c r="B46" t="s">
        <v>423</v>
      </c>
    </row>
    <row r="47" spans="1:2" x14ac:dyDescent="0.2">
      <c r="A47" t="s">
        <v>424</v>
      </c>
      <c r="B47" t="s">
        <v>425</v>
      </c>
    </row>
    <row r="48" spans="1:2" x14ac:dyDescent="0.2">
      <c r="A48" t="s">
        <v>426</v>
      </c>
      <c r="B48" t="s">
        <v>427</v>
      </c>
    </row>
    <row r="49" spans="1:3" x14ac:dyDescent="0.2">
      <c r="A49" t="s">
        <v>428</v>
      </c>
      <c r="B49" t="s">
        <v>421</v>
      </c>
    </row>
    <row r="50" spans="1:3" x14ac:dyDescent="0.2">
      <c r="A50" t="s">
        <v>429</v>
      </c>
      <c r="B50" t="s">
        <v>430</v>
      </c>
    </row>
    <row r="51" spans="1:3" x14ac:dyDescent="0.2">
      <c r="A51" t="s">
        <v>431</v>
      </c>
      <c r="B51" t="s">
        <v>432</v>
      </c>
    </row>
    <row r="52" spans="1:3" x14ac:dyDescent="0.2">
      <c r="A52" t="s">
        <v>433</v>
      </c>
      <c r="B52" t="s">
        <v>434</v>
      </c>
    </row>
    <row r="53" spans="1:3" x14ac:dyDescent="0.2">
      <c r="A53" t="s">
        <v>435</v>
      </c>
      <c r="B53" t="s">
        <v>436</v>
      </c>
    </row>
    <row r="54" spans="1:3" x14ac:dyDescent="0.2">
      <c r="A54" t="s">
        <v>437</v>
      </c>
      <c r="B54" t="s">
        <v>438</v>
      </c>
    </row>
    <row r="55" spans="1:3" x14ac:dyDescent="0.2">
      <c r="A55" t="s">
        <v>439</v>
      </c>
      <c r="B55" t="s">
        <v>440</v>
      </c>
    </row>
    <row r="56" spans="1:3" x14ac:dyDescent="0.2">
      <c r="A56" t="s">
        <v>441</v>
      </c>
      <c r="B56" t="s">
        <v>442</v>
      </c>
    </row>
    <row r="57" spans="1:3" x14ac:dyDescent="0.2">
      <c r="A57" t="s">
        <v>443</v>
      </c>
      <c r="B57" t="s">
        <v>444</v>
      </c>
    </row>
    <row r="58" spans="1:3" x14ac:dyDescent="0.2">
      <c r="A58" t="s">
        <v>445</v>
      </c>
      <c r="B58" t="s">
        <v>446</v>
      </c>
    </row>
    <row r="59" spans="1:3" x14ac:dyDescent="0.2">
      <c r="A59" t="s">
        <v>447</v>
      </c>
      <c r="B59" t="s">
        <v>448</v>
      </c>
      <c r="C59">
        <v>106</v>
      </c>
    </row>
    <row r="60" spans="1:3" x14ac:dyDescent="0.2">
      <c r="A60" t="s">
        <v>449</v>
      </c>
      <c r="B60" t="s">
        <v>450</v>
      </c>
    </row>
    <row r="61" spans="1:3" x14ac:dyDescent="0.2">
      <c r="A61" t="s">
        <v>451</v>
      </c>
      <c r="B61" t="s">
        <v>452</v>
      </c>
    </row>
    <row r="62" spans="1:3" x14ac:dyDescent="0.2">
      <c r="A62" t="s">
        <v>453</v>
      </c>
      <c r="B62" t="s">
        <v>454</v>
      </c>
    </row>
    <row r="63" spans="1:3" x14ac:dyDescent="0.2">
      <c r="A63" t="s">
        <v>455</v>
      </c>
      <c r="B63" t="s">
        <v>456</v>
      </c>
    </row>
    <row r="64" spans="1:3" x14ac:dyDescent="0.2">
      <c r="A64" t="s">
        <v>457</v>
      </c>
      <c r="B64" t="s">
        <v>458</v>
      </c>
    </row>
    <row r="65" spans="1:3" x14ac:dyDescent="0.2">
      <c r="A65" t="s">
        <v>459</v>
      </c>
      <c r="B65" t="s">
        <v>460</v>
      </c>
    </row>
    <row r="66" spans="1:3" x14ac:dyDescent="0.2">
      <c r="A66" t="s">
        <v>461</v>
      </c>
      <c r="B66" t="s">
        <v>462</v>
      </c>
    </row>
    <row r="67" spans="1:3" x14ac:dyDescent="0.2">
      <c r="A67" t="s">
        <v>463</v>
      </c>
      <c r="B67" t="s">
        <v>464</v>
      </c>
    </row>
    <row r="68" spans="1:3" x14ac:dyDescent="0.2">
      <c r="A68" t="s">
        <v>465</v>
      </c>
      <c r="B68" t="s">
        <v>466</v>
      </c>
    </row>
    <row r="69" spans="1:3" x14ac:dyDescent="0.2">
      <c r="A69" t="s">
        <v>467</v>
      </c>
      <c r="B69" t="s">
        <v>468</v>
      </c>
    </row>
    <row r="70" spans="1:3" x14ac:dyDescent="0.2">
      <c r="A70" t="s">
        <v>61</v>
      </c>
      <c r="B70" t="s">
        <v>469</v>
      </c>
      <c r="C70">
        <v>135</v>
      </c>
    </row>
    <row r="71" spans="1:3" x14ac:dyDescent="0.2">
      <c r="A71" t="s">
        <v>470</v>
      </c>
      <c r="B71" t="s">
        <v>471</v>
      </c>
    </row>
    <row r="72" spans="1:3" x14ac:dyDescent="0.2">
      <c r="A72" t="s">
        <v>472</v>
      </c>
      <c r="B72" t="s">
        <v>473</v>
      </c>
    </row>
    <row r="73" spans="1:3" x14ac:dyDescent="0.2">
      <c r="A73" t="s">
        <v>474</v>
      </c>
      <c r="B73" t="s">
        <v>475</v>
      </c>
    </row>
    <row r="74" spans="1:3" x14ac:dyDescent="0.2">
      <c r="A74" t="s">
        <v>476</v>
      </c>
      <c r="B74" t="s">
        <v>477</v>
      </c>
    </row>
    <row r="75" spans="1:3" x14ac:dyDescent="0.2">
      <c r="A75" t="s">
        <v>478</v>
      </c>
      <c r="B75" t="s">
        <v>479</v>
      </c>
    </row>
    <row r="76" spans="1:3" x14ac:dyDescent="0.2">
      <c r="A76" t="s">
        <v>480</v>
      </c>
      <c r="B76" t="s">
        <v>481</v>
      </c>
    </row>
    <row r="77" spans="1:3" x14ac:dyDescent="0.2">
      <c r="A77" t="s">
        <v>482</v>
      </c>
      <c r="B77" t="s">
        <v>483</v>
      </c>
    </row>
    <row r="78" spans="1:3" x14ac:dyDescent="0.2">
      <c r="A78" t="s">
        <v>63</v>
      </c>
      <c r="B78" t="s">
        <v>484</v>
      </c>
    </row>
    <row r="79" spans="1:3" x14ac:dyDescent="0.2">
      <c r="A79" t="s">
        <v>66</v>
      </c>
      <c r="B79" t="s">
        <v>485</v>
      </c>
    </row>
    <row r="80" spans="1:3" x14ac:dyDescent="0.2">
      <c r="A80" t="s">
        <v>67</v>
      </c>
      <c r="B80" t="s">
        <v>486</v>
      </c>
    </row>
    <row r="81" spans="1:2" x14ac:dyDescent="0.2">
      <c r="A81" t="s">
        <v>68</v>
      </c>
      <c r="B81" t="s">
        <v>487</v>
      </c>
    </row>
    <row r="82" spans="1:2" x14ac:dyDescent="0.2">
      <c r="A82" t="s">
        <v>488</v>
      </c>
      <c r="B82" t="s">
        <v>489</v>
      </c>
    </row>
    <row r="83" spans="1:2" x14ac:dyDescent="0.2">
      <c r="A83" t="s">
        <v>490</v>
      </c>
      <c r="B83" t="s">
        <v>491</v>
      </c>
    </row>
    <row r="84" spans="1:2" x14ac:dyDescent="0.2">
      <c r="A84" t="s">
        <v>69</v>
      </c>
      <c r="B84" t="s">
        <v>492</v>
      </c>
    </row>
    <row r="85" spans="1:2" x14ac:dyDescent="0.2">
      <c r="A85" t="s">
        <v>493</v>
      </c>
      <c r="B85" t="s">
        <v>494</v>
      </c>
    </row>
    <row r="86" spans="1:2" x14ac:dyDescent="0.2">
      <c r="A86" t="s">
        <v>495</v>
      </c>
      <c r="B86" t="s">
        <v>496</v>
      </c>
    </row>
    <row r="87" spans="1:2" x14ac:dyDescent="0.2">
      <c r="A87" t="s">
        <v>497</v>
      </c>
      <c r="B87" t="s">
        <v>498</v>
      </c>
    </row>
    <row r="88" spans="1:2" x14ac:dyDescent="0.2">
      <c r="A88" t="s">
        <v>499</v>
      </c>
      <c r="B88" t="s">
        <v>500</v>
      </c>
    </row>
    <row r="89" spans="1:2" x14ac:dyDescent="0.2">
      <c r="A89" t="s">
        <v>501</v>
      </c>
      <c r="B89" t="s">
        <v>502</v>
      </c>
    </row>
    <row r="90" spans="1:2" x14ac:dyDescent="0.2">
      <c r="A90" t="s">
        <v>503</v>
      </c>
      <c r="B90" t="s">
        <v>504</v>
      </c>
    </row>
    <row r="91" spans="1:2" x14ac:dyDescent="0.2">
      <c r="A91" t="s">
        <v>505</v>
      </c>
      <c r="B91" t="s">
        <v>506</v>
      </c>
    </row>
    <row r="92" spans="1:2" x14ac:dyDescent="0.2">
      <c r="A92" t="s">
        <v>507</v>
      </c>
      <c r="B92" t="s">
        <v>508</v>
      </c>
    </row>
    <row r="93" spans="1:2" x14ac:dyDescent="0.2">
      <c r="A93" t="s">
        <v>509</v>
      </c>
      <c r="B93" t="s">
        <v>510</v>
      </c>
    </row>
    <row r="94" spans="1:2" x14ac:dyDescent="0.2">
      <c r="A94" t="s">
        <v>511</v>
      </c>
      <c r="B94" t="s">
        <v>512</v>
      </c>
    </row>
    <row r="95" spans="1:2" x14ac:dyDescent="0.2">
      <c r="A95" t="s">
        <v>513</v>
      </c>
      <c r="B95" t="s">
        <v>514</v>
      </c>
    </row>
    <row r="96" spans="1:2" x14ac:dyDescent="0.2">
      <c r="A96" t="s">
        <v>515</v>
      </c>
      <c r="B96" t="s">
        <v>516</v>
      </c>
    </row>
    <row r="97" spans="1:3" x14ac:dyDescent="0.2">
      <c r="A97" t="s">
        <v>517</v>
      </c>
      <c r="B97" t="s">
        <v>518</v>
      </c>
    </row>
    <row r="98" spans="1:3" x14ac:dyDescent="0.2">
      <c r="A98" t="s">
        <v>519</v>
      </c>
      <c r="B98" t="s">
        <v>520</v>
      </c>
    </row>
    <row r="99" spans="1:3" x14ac:dyDescent="0.2">
      <c r="A99" t="s">
        <v>521</v>
      </c>
      <c r="B99" t="s">
        <v>522</v>
      </c>
    </row>
    <row r="100" spans="1:3" x14ac:dyDescent="0.2">
      <c r="A100" t="s">
        <v>523</v>
      </c>
      <c r="B100" t="s">
        <v>524</v>
      </c>
    </row>
    <row r="101" spans="1:3" x14ac:dyDescent="0.2">
      <c r="A101" t="s">
        <v>525</v>
      </c>
      <c r="B101" t="s">
        <v>526</v>
      </c>
    </row>
    <row r="102" spans="1:3" x14ac:dyDescent="0.2">
      <c r="A102" t="s">
        <v>527</v>
      </c>
      <c r="B102" t="s">
        <v>528</v>
      </c>
    </row>
    <row r="103" spans="1:3" x14ac:dyDescent="0.2">
      <c r="A103" t="s">
        <v>529</v>
      </c>
      <c r="B103" t="s">
        <v>530</v>
      </c>
    </row>
    <row r="104" spans="1:3" x14ac:dyDescent="0.2">
      <c r="A104" t="s">
        <v>531</v>
      </c>
      <c r="B104" t="s">
        <v>532</v>
      </c>
    </row>
    <row r="105" spans="1:3" x14ac:dyDescent="0.2">
      <c r="A105" t="s">
        <v>533</v>
      </c>
      <c r="B105" t="s">
        <v>534</v>
      </c>
    </row>
    <row r="106" spans="1:3" x14ac:dyDescent="0.2">
      <c r="A106" t="s">
        <v>535</v>
      </c>
      <c r="B106" t="s">
        <v>536</v>
      </c>
    </row>
    <row r="107" spans="1:3" x14ac:dyDescent="0.2">
      <c r="A107" t="s">
        <v>537</v>
      </c>
      <c r="B107" t="s">
        <v>538</v>
      </c>
    </row>
    <row r="108" spans="1:3" x14ac:dyDescent="0.2">
      <c r="A108" t="s">
        <v>25</v>
      </c>
      <c r="B108" t="s">
        <v>539</v>
      </c>
    </row>
    <row r="109" spans="1:3" x14ac:dyDescent="0.2">
      <c r="A109" t="s">
        <v>540</v>
      </c>
      <c r="B109" t="s">
        <v>541</v>
      </c>
    </row>
    <row r="110" spans="1:3" x14ac:dyDescent="0.2">
      <c r="A110" t="s">
        <v>542</v>
      </c>
      <c r="B110" t="s">
        <v>543</v>
      </c>
      <c r="C110">
        <v>122</v>
      </c>
    </row>
    <row r="111" spans="1:3" x14ac:dyDescent="0.2">
      <c r="A111" t="s">
        <v>544</v>
      </c>
      <c r="B111" t="s">
        <v>545</v>
      </c>
      <c r="C111">
        <v>122</v>
      </c>
    </row>
    <row r="112" spans="1:3" x14ac:dyDescent="0.2">
      <c r="A112" t="s">
        <v>546</v>
      </c>
      <c r="B112" t="s">
        <v>547</v>
      </c>
      <c r="C112">
        <v>122</v>
      </c>
    </row>
    <row r="113" spans="1:3" x14ac:dyDescent="0.2">
      <c r="A113" t="s">
        <v>548</v>
      </c>
      <c r="B113" t="s">
        <v>549</v>
      </c>
      <c r="C113">
        <v>122</v>
      </c>
    </row>
    <row r="114" spans="1:3" x14ac:dyDescent="0.2">
      <c r="A114" t="s">
        <v>550</v>
      </c>
      <c r="B114" t="s">
        <v>551</v>
      </c>
    </row>
    <row r="115" spans="1:3" x14ac:dyDescent="0.2">
      <c r="A115" t="s">
        <v>552</v>
      </c>
      <c r="B115" t="s">
        <v>553</v>
      </c>
    </row>
    <row r="116" spans="1:3" x14ac:dyDescent="0.2">
      <c r="A116" t="s">
        <v>70</v>
      </c>
      <c r="B116" t="s">
        <v>554</v>
      </c>
    </row>
    <row r="117" spans="1:3" x14ac:dyDescent="0.2">
      <c r="A117" t="s">
        <v>555</v>
      </c>
      <c r="B117" t="s">
        <v>556</v>
      </c>
    </row>
    <row r="118" spans="1:3" x14ac:dyDescent="0.2">
      <c r="A118" t="s">
        <v>557</v>
      </c>
      <c r="B118" t="s">
        <v>558</v>
      </c>
    </row>
    <row r="119" spans="1:3" x14ac:dyDescent="0.2">
      <c r="A119" t="s">
        <v>559</v>
      </c>
      <c r="B119" t="s">
        <v>560</v>
      </c>
    </row>
    <row r="120" spans="1:3" x14ac:dyDescent="0.2">
      <c r="A120" t="s">
        <v>561</v>
      </c>
      <c r="B120" t="s">
        <v>562</v>
      </c>
    </row>
    <row r="121" spans="1:3" x14ac:dyDescent="0.2">
      <c r="A121" t="s">
        <v>71</v>
      </c>
      <c r="B121" t="s">
        <v>563</v>
      </c>
    </row>
    <row r="122" spans="1:3" x14ac:dyDescent="0.2">
      <c r="A122" t="s">
        <v>72</v>
      </c>
      <c r="B122" t="s">
        <v>564</v>
      </c>
    </row>
    <row r="123" spans="1:3" x14ac:dyDescent="0.2">
      <c r="A123" t="s">
        <v>73</v>
      </c>
      <c r="B123" t="s">
        <v>565</v>
      </c>
    </row>
    <row r="124" spans="1:3" x14ac:dyDescent="0.2">
      <c r="A124" t="s">
        <v>566</v>
      </c>
      <c r="B124" t="s">
        <v>567</v>
      </c>
    </row>
    <row r="125" spans="1:3" x14ac:dyDescent="0.2">
      <c r="A125" t="s">
        <v>568</v>
      </c>
      <c r="B125" t="s">
        <v>569</v>
      </c>
    </row>
    <row r="126" spans="1:3" x14ac:dyDescent="0.2">
      <c r="A126" t="s">
        <v>570</v>
      </c>
      <c r="B126" t="s">
        <v>571</v>
      </c>
    </row>
    <row r="127" spans="1:3" x14ac:dyDescent="0.2">
      <c r="A127" t="s">
        <v>572</v>
      </c>
      <c r="B127" t="s">
        <v>573</v>
      </c>
    </row>
    <row r="128" spans="1:3" x14ac:dyDescent="0.2">
      <c r="A128" t="s">
        <v>574</v>
      </c>
      <c r="B128" t="s">
        <v>575</v>
      </c>
    </row>
    <row r="129" spans="1:2" x14ac:dyDescent="0.2">
      <c r="A129" t="s">
        <v>576</v>
      </c>
      <c r="B129" t="s">
        <v>577</v>
      </c>
    </row>
    <row r="130" spans="1:2" x14ac:dyDescent="0.2">
      <c r="A130" t="s">
        <v>578</v>
      </c>
      <c r="B130" t="s">
        <v>579</v>
      </c>
    </row>
    <row r="131" spans="1:2" x14ac:dyDescent="0.2">
      <c r="A131" t="s">
        <v>580</v>
      </c>
      <c r="B131" t="s">
        <v>581</v>
      </c>
    </row>
    <row r="132" spans="1:2" x14ac:dyDescent="0.2">
      <c r="A132" t="s">
        <v>582</v>
      </c>
      <c r="B132" t="s">
        <v>583</v>
      </c>
    </row>
    <row r="133" spans="1:2" x14ac:dyDescent="0.2">
      <c r="A133" t="s">
        <v>584</v>
      </c>
      <c r="B133" t="s">
        <v>585</v>
      </c>
    </row>
    <row r="134" spans="1:2" x14ac:dyDescent="0.2">
      <c r="A134" t="s">
        <v>586</v>
      </c>
      <c r="B134" t="s">
        <v>587</v>
      </c>
    </row>
    <row r="135" spans="1:2" x14ac:dyDescent="0.2">
      <c r="A135" t="s">
        <v>588</v>
      </c>
      <c r="B135" t="s">
        <v>589</v>
      </c>
    </row>
    <row r="136" spans="1:2" x14ac:dyDescent="0.2">
      <c r="A136" t="s">
        <v>590</v>
      </c>
      <c r="B136" t="s">
        <v>591</v>
      </c>
    </row>
    <row r="137" spans="1:2" x14ac:dyDescent="0.2">
      <c r="A137" t="s">
        <v>592</v>
      </c>
      <c r="B137" t="s">
        <v>593</v>
      </c>
    </row>
    <row r="138" spans="1:2" x14ac:dyDescent="0.2">
      <c r="A138" t="s">
        <v>594</v>
      </c>
      <c r="B138" t="s">
        <v>595</v>
      </c>
    </row>
    <row r="139" spans="1:2" x14ac:dyDescent="0.2">
      <c r="A139" t="s">
        <v>596</v>
      </c>
      <c r="B139" t="s">
        <v>597</v>
      </c>
    </row>
    <row r="140" spans="1:2" x14ac:dyDescent="0.2">
      <c r="A140" t="s">
        <v>598</v>
      </c>
      <c r="B140" t="s">
        <v>599</v>
      </c>
    </row>
    <row r="141" spans="1:2" x14ac:dyDescent="0.2">
      <c r="A141" t="s">
        <v>600</v>
      </c>
      <c r="B141" t="s">
        <v>601</v>
      </c>
    </row>
    <row r="142" spans="1:2" x14ac:dyDescent="0.2">
      <c r="A142" t="s">
        <v>602</v>
      </c>
      <c r="B142" t="s">
        <v>603</v>
      </c>
    </row>
    <row r="143" spans="1:2" x14ac:dyDescent="0.2">
      <c r="A143" t="s">
        <v>604</v>
      </c>
      <c r="B143" t="s">
        <v>605</v>
      </c>
    </row>
    <row r="144" spans="1:2" x14ac:dyDescent="0.2">
      <c r="A144" t="s">
        <v>606</v>
      </c>
      <c r="B144" t="s">
        <v>607</v>
      </c>
    </row>
    <row r="145" spans="1:2" x14ac:dyDescent="0.2">
      <c r="A145" t="s">
        <v>608</v>
      </c>
      <c r="B145" t="s">
        <v>609</v>
      </c>
    </row>
    <row r="146" spans="1:2" x14ac:dyDescent="0.2">
      <c r="A146" t="s">
        <v>610</v>
      </c>
      <c r="B146" t="s">
        <v>611</v>
      </c>
    </row>
    <row r="147" spans="1:2" x14ac:dyDescent="0.2">
      <c r="A147" t="s">
        <v>612</v>
      </c>
      <c r="B147" t="s">
        <v>613</v>
      </c>
    </row>
    <row r="148" spans="1:2" x14ac:dyDescent="0.2">
      <c r="A148" t="s">
        <v>614</v>
      </c>
      <c r="B148" t="s">
        <v>615</v>
      </c>
    </row>
    <row r="149" spans="1:2" x14ac:dyDescent="0.2">
      <c r="A149" t="s">
        <v>616</v>
      </c>
      <c r="B149" t="s">
        <v>617</v>
      </c>
    </row>
    <row r="150" spans="1:2" x14ac:dyDescent="0.2">
      <c r="A150" t="s">
        <v>618</v>
      </c>
      <c r="B150" t="s">
        <v>619</v>
      </c>
    </row>
    <row r="151" spans="1:2" x14ac:dyDescent="0.2">
      <c r="A151" t="s">
        <v>620</v>
      </c>
      <c r="B151" t="s">
        <v>621</v>
      </c>
    </row>
    <row r="152" spans="1:2" x14ac:dyDescent="0.2">
      <c r="A152" t="s">
        <v>622</v>
      </c>
      <c r="B152" t="s">
        <v>623</v>
      </c>
    </row>
    <row r="153" spans="1:2" x14ac:dyDescent="0.2">
      <c r="A153" t="s">
        <v>624</v>
      </c>
      <c r="B153" t="s">
        <v>625</v>
      </c>
    </row>
    <row r="154" spans="1:2" x14ac:dyDescent="0.2">
      <c r="A154" t="s">
        <v>626</v>
      </c>
      <c r="B154" t="s">
        <v>627</v>
      </c>
    </row>
    <row r="155" spans="1:2" x14ac:dyDescent="0.2">
      <c r="A155" t="s">
        <v>628</v>
      </c>
      <c r="B155" t="s">
        <v>629</v>
      </c>
    </row>
    <row r="156" spans="1:2" x14ac:dyDescent="0.2">
      <c r="A156" t="s">
        <v>74</v>
      </c>
      <c r="B156" t="s">
        <v>630</v>
      </c>
    </row>
    <row r="157" spans="1:2" x14ac:dyDescent="0.2">
      <c r="A157" t="s">
        <v>76</v>
      </c>
      <c r="B157" t="s">
        <v>631</v>
      </c>
    </row>
    <row r="158" spans="1:2" x14ac:dyDescent="0.2">
      <c r="A158" t="s">
        <v>632</v>
      </c>
      <c r="B158" t="s">
        <v>633</v>
      </c>
    </row>
    <row r="159" spans="1:2" x14ac:dyDescent="0.2">
      <c r="A159" t="s">
        <v>634</v>
      </c>
      <c r="B159" t="s">
        <v>635</v>
      </c>
    </row>
    <row r="160" spans="1:2" x14ac:dyDescent="0.2">
      <c r="A160" t="s">
        <v>636</v>
      </c>
      <c r="B160" t="s">
        <v>637</v>
      </c>
    </row>
    <row r="161" spans="1:2" x14ac:dyDescent="0.2">
      <c r="A161" t="s">
        <v>638</v>
      </c>
      <c r="B161" t="s">
        <v>639</v>
      </c>
    </row>
    <row r="162" spans="1:2" x14ac:dyDescent="0.2">
      <c r="A162" t="s">
        <v>640</v>
      </c>
      <c r="B162" t="s">
        <v>641</v>
      </c>
    </row>
    <row r="163" spans="1:2" x14ac:dyDescent="0.2">
      <c r="A163" t="s">
        <v>642</v>
      </c>
      <c r="B163" t="s">
        <v>643</v>
      </c>
    </row>
    <row r="164" spans="1:2" x14ac:dyDescent="0.2">
      <c r="A164" t="s">
        <v>644</v>
      </c>
      <c r="B164" t="s">
        <v>645</v>
      </c>
    </row>
    <row r="165" spans="1:2" x14ac:dyDescent="0.2">
      <c r="A165" t="s">
        <v>646</v>
      </c>
      <c r="B165" t="s">
        <v>647</v>
      </c>
    </row>
    <row r="166" spans="1:2" x14ac:dyDescent="0.2">
      <c r="A166" t="s">
        <v>648</v>
      </c>
      <c r="B166" t="s">
        <v>649</v>
      </c>
    </row>
    <row r="167" spans="1:2" x14ac:dyDescent="0.2">
      <c r="A167" t="s">
        <v>650</v>
      </c>
      <c r="B167" t="s">
        <v>651</v>
      </c>
    </row>
    <row r="168" spans="1:2" x14ac:dyDescent="0.2">
      <c r="A168" t="s">
        <v>652</v>
      </c>
      <c r="B168" t="s">
        <v>653</v>
      </c>
    </row>
    <row r="169" spans="1:2" x14ac:dyDescent="0.2">
      <c r="A169" t="s">
        <v>654</v>
      </c>
      <c r="B169" t="s">
        <v>655</v>
      </c>
    </row>
    <row r="170" spans="1:2" x14ac:dyDescent="0.2">
      <c r="A170" t="s">
        <v>656</v>
      </c>
      <c r="B170" t="s">
        <v>657</v>
      </c>
    </row>
    <row r="171" spans="1:2" x14ac:dyDescent="0.2">
      <c r="A171" t="s">
        <v>658</v>
      </c>
      <c r="B171" t="s">
        <v>659</v>
      </c>
    </row>
    <row r="172" spans="1:2" x14ac:dyDescent="0.2">
      <c r="A172" t="s">
        <v>660</v>
      </c>
      <c r="B172" t="s">
        <v>661</v>
      </c>
    </row>
    <row r="173" spans="1:2" x14ac:dyDescent="0.2">
      <c r="A173" t="s">
        <v>662</v>
      </c>
      <c r="B173" t="s">
        <v>663</v>
      </c>
    </row>
    <row r="174" spans="1:2" x14ac:dyDescent="0.2">
      <c r="A174" t="s">
        <v>664</v>
      </c>
      <c r="B174" t="s">
        <v>665</v>
      </c>
    </row>
    <row r="175" spans="1:2" x14ac:dyDescent="0.2">
      <c r="A175" t="s">
        <v>666</v>
      </c>
      <c r="B175" t="s">
        <v>667</v>
      </c>
    </row>
    <row r="176" spans="1:2" x14ac:dyDescent="0.2">
      <c r="A176" t="s">
        <v>668</v>
      </c>
      <c r="B176" t="s">
        <v>669</v>
      </c>
    </row>
    <row r="177" spans="1:2" x14ac:dyDescent="0.2">
      <c r="A177" t="s">
        <v>670</v>
      </c>
      <c r="B177" t="s">
        <v>671</v>
      </c>
    </row>
    <row r="178" spans="1:2" x14ac:dyDescent="0.2">
      <c r="A178" t="s">
        <v>672</v>
      </c>
      <c r="B178" t="s">
        <v>673</v>
      </c>
    </row>
    <row r="179" spans="1:2" x14ac:dyDescent="0.2">
      <c r="A179" t="s">
        <v>674</v>
      </c>
      <c r="B179" t="s">
        <v>675</v>
      </c>
    </row>
    <row r="180" spans="1:2" x14ac:dyDescent="0.2">
      <c r="A180" t="s">
        <v>676</v>
      </c>
      <c r="B180" t="s">
        <v>677</v>
      </c>
    </row>
    <row r="181" spans="1:2" x14ac:dyDescent="0.2">
      <c r="A181" t="s">
        <v>678</v>
      </c>
      <c r="B181" t="s">
        <v>679</v>
      </c>
    </row>
    <row r="182" spans="1:2" x14ac:dyDescent="0.2">
      <c r="A182" t="s">
        <v>680</v>
      </c>
      <c r="B182" t="s">
        <v>681</v>
      </c>
    </row>
    <row r="183" spans="1:2" x14ac:dyDescent="0.2">
      <c r="A183" t="s">
        <v>682</v>
      </c>
      <c r="B183" t="s">
        <v>683</v>
      </c>
    </row>
    <row r="184" spans="1:2" x14ac:dyDescent="0.2">
      <c r="A184" t="s">
        <v>684</v>
      </c>
      <c r="B184" t="s">
        <v>685</v>
      </c>
    </row>
    <row r="185" spans="1:2" x14ac:dyDescent="0.2">
      <c r="A185" t="s">
        <v>686</v>
      </c>
      <c r="B185" t="s">
        <v>687</v>
      </c>
    </row>
    <row r="186" spans="1:2" x14ac:dyDescent="0.2">
      <c r="A186" t="s">
        <v>688</v>
      </c>
      <c r="B186" t="s">
        <v>689</v>
      </c>
    </row>
    <row r="187" spans="1:2" x14ac:dyDescent="0.2">
      <c r="A187" t="s">
        <v>690</v>
      </c>
      <c r="B187" t="s">
        <v>691</v>
      </c>
    </row>
    <row r="188" spans="1:2" x14ac:dyDescent="0.2">
      <c r="A188" t="s">
        <v>692</v>
      </c>
      <c r="B188" t="s">
        <v>693</v>
      </c>
    </row>
    <row r="189" spans="1:2" x14ac:dyDescent="0.2">
      <c r="A189" t="s">
        <v>694</v>
      </c>
      <c r="B189" t="s">
        <v>695</v>
      </c>
    </row>
    <row r="190" spans="1:2" x14ac:dyDescent="0.2">
      <c r="A190" t="s">
        <v>696</v>
      </c>
      <c r="B190" t="s">
        <v>697</v>
      </c>
    </row>
    <row r="191" spans="1:2" x14ac:dyDescent="0.2">
      <c r="A191" t="s">
        <v>698</v>
      </c>
      <c r="B191" t="s">
        <v>699</v>
      </c>
    </row>
    <row r="192" spans="1:2" x14ac:dyDescent="0.2">
      <c r="A192" t="s">
        <v>700</v>
      </c>
      <c r="B192" t="s">
        <v>701</v>
      </c>
    </row>
    <row r="193" spans="1:3" x14ac:dyDescent="0.2">
      <c r="A193" t="s">
        <v>702</v>
      </c>
      <c r="B193" t="s">
        <v>703</v>
      </c>
    </row>
    <row r="194" spans="1:3" x14ac:dyDescent="0.2">
      <c r="A194" t="s">
        <v>704</v>
      </c>
      <c r="B194" t="s">
        <v>705</v>
      </c>
    </row>
    <row r="195" spans="1:3" x14ac:dyDescent="0.2">
      <c r="A195" t="s">
        <v>706</v>
      </c>
      <c r="B195" t="s">
        <v>707</v>
      </c>
    </row>
    <row r="196" spans="1:3" x14ac:dyDescent="0.2">
      <c r="A196" t="s">
        <v>708</v>
      </c>
      <c r="B196" t="s">
        <v>709</v>
      </c>
    </row>
    <row r="197" spans="1:3" x14ac:dyDescent="0.2">
      <c r="A197" t="s">
        <v>710</v>
      </c>
      <c r="B197" t="s">
        <v>711</v>
      </c>
    </row>
    <row r="198" spans="1:3" x14ac:dyDescent="0.2">
      <c r="A198" t="s">
        <v>712</v>
      </c>
      <c r="B198" t="s">
        <v>713</v>
      </c>
    </row>
    <row r="199" spans="1:3" x14ac:dyDescent="0.2">
      <c r="A199" t="s">
        <v>714</v>
      </c>
      <c r="B199" t="s">
        <v>715</v>
      </c>
    </row>
    <row r="200" spans="1:3" x14ac:dyDescent="0.2">
      <c r="A200" t="s">
        <v>716</v>
      </c>
      <c r="B200" t="s">
        <v>717</v>
      </c>
    </row>
    <row r="201" spans="1:3" x14ac:dyDescent="0.2">
      <c r="A201" t="s">
        <v>718</v>
      </c>
      <c r="B201" t="s">
        <v>719</v>
      </c>
    </row>
    <row r="202" spans="1:3" x14ac:dyDescent="0.2">
      <c r="A202" t="s">
        <v>720</v>
      </c>
      <c r="B202" t="s">
        <v>721</v>
      </c>
    </row>
    <row r="203" spans="1:3" x14ac:dyDescent="0.2">
      <c r="A203" t="s">
        <v>722</v>
      </c>
      <c r="B203" t="s">
        <v>723</v>
      </c>
    </row>
    <row r="204" spans="1:3" x14ac:dyDescent="0.2">
      <c r="A204" t="s">
        <v>724</v>
      </c>
      <c r="B204" t="s">
        <v>725</v>
      </c>
    </row>
    <row r="205" spans="1:3" x14ac:dyDescent="0.2">
      <c r="A205" t="s">
        <v>77</v>
      </c>
      <c r="B205" t="s">
        <v>726</v>
      </c>
      <c r="C205">
        <v>108</v>
      </c>
    </row>
    <row r="206" spans="1:3" x14ac:dyDescent="0.2">
      <c r="A206" t="s">
        <v>727</v>
      </c>
      <c r="B206" t="s">
        <v>728</v>
      </c>
      <c r="C206">
        <v>108</v>
      </c>
    </row>
    <row r="207" spans="1:3" x14ac:dyDescent="0.2">
      <c r="A207" t="s">
        <v>78</v>
      </c>
      <c r="B207" t="s">
        <v>729</v>
      </c>
      <c r="C207">
        <v>108</v>
      </c>
    </row>
    <row r="208" spans="1:3" x14ac:dyDescent="0.2">
      <c r="A208" t="s">
        <v>730</v>
      </c>
      <c r="B208" t="s">
        <v>731</v>
      </c>
      <c r="C208">
        <v>108</v>
      </c>
    </row>
    <row r="209" spans="1:3" x14ac:dyDescent="0.2">
      <c r="A209" t="s">
        <v>79</v>
      </c>
      <c r="B209" t="s">
        <v>732</v>
      </c>
      <c r="C209">
        <v>108</v>
      </c>
    </row>
    <row r="210" spans="1:3" x14ac:dyDescent="0.2">
      <c r="A210" t="s">
        <v>733</v>
      </c>
      <c r="B210" t="s">
        <v>734</v>
      </c>
      <c r="C210">
        <v>57</v>
      </c>
    </row>
    <row r="211" spans="1:3" x14ac:dyDescent="0.2">
      <c r="A211" t="s">
        <v>80</v>
      </c>
      <c r="B211" t="s">
        <v>735</v>
      </c>
    </row>
    <row r="212" spans="1:3" x14ac:dyDescent="0.2">
      <c r="A212" t="s">
        <v>736</v>
      </c>
      <c r="B212" t="s">
        <v>737</v>
      </c>
      <c r="C212">
        <v>47</v>
      </c>
    </row>
    <row r="213" spans="1:3" x14ac:dyDescent="0.2">
      <c r="A213" t="s">
        <v>738</v>
      </c>
      <c r="B213" t="s">
        <v>739</v>
      </c>
      <c r="C213">
        <v>46</v>
      </c>
    </row>
    <row r="214" spans="1:3" x14ac:dyDescent="0.2">
      <c r="A214" t="s">
        <v>81</v>
      </c>
      <c r="B214" t="s">
        <v>740</v>
      </c>
      <c r="C214">
        <v>57</v>
      </c>
    </row>
    <row r="215" spans="1:3" x14ac:dyDescent="0.2">
      <c r="A215" t="s">
        <v>83</v>
      </c>
      <c r="B215" t="s">
        <v>741</v>
      </c>
      <c r="C215">
        <v>57</v>
      </c>
    </row>
    <row r="216" spans="1:3" x14ac:dyDescent="0.2">
      <c r="A216" t="s">
        <v>743</v>
      </c>
      <c r="B216" t="s">
        <v>744</v>
      </c>
      <c r="C216">
        <v>57</v>
      </c>
    </row>
    <row r="217" spans="1:3" x14ac:dyDescent="0.2">
      <c r="A217" t="s">
        <v>745</v>
      </c>
      <c r="B217" t="s">
        <v>746</v>
      </c>
      <c r="C217">
        <v>57</v>
      </c>
    </row>
    <row r="218" spans="1:3" x14ac:dyDescent="0.2">
      <c r="A218" t="s">
        <v>747</v>
      </c>
      <c r="B218" t="s">
        <v>748</v>
      </c>
      <c r="C218">
        <v>57</v>
      </c>
    </row>
    <row r="219" spans="1:3" x14ac:dyDescent="0.2">
      <c r="A219" t="s">
        <v>84</v>
      </c>
      <c r="B219" t="s">
        <v>749</v>
      </c>
      <c r="C219">
        <v>108</v>
      </c>
    </row>
    <row r="220" spans="1:3" x14ac:dyDescent="0.2">
      <c r="A220" t="s">
        <v>85</v>
      </c>
      <c r="B220" t="s">
        <v>750</v>
      </c>
      <c r="C220">
        <v>110</v>
      </c>
    </row>
    <row r="221" spans="1:3" x14ac:dyDescent="0.2">
      <c r="A221" t="s">
        <v>86</v>
      </c>
      <c r="B221" t="s">
        <v>751</v>
      </c>
      <c r="C221">
        <v>110</v>
      </c>
    </row>
    <row r="222" spans="1:3" x14ac:dyDescent="0.2">
      <c r="A222" t="s">
        <v>752</v>
      </c>
      <c r="B222" t="s">
        <v>753</v>
      </c>
      <c r="C222">
        <v>110</v>
      </c>
    </row>
    <row r="223" spans="1:3" x14ac:dyDescent="0.2">
      <c r="A223" t="s">
        <v>754</v>
      </c>
      <c r="B223" t="s">
        <v>755</v>
      </c>
      <c r="C223">
        <v>60</v>
      </c>
    </row>
    <row r="224" spans="1:3" x14ac:dyDescent="0.2">
      <c r="A224" t="s">
        <v>756</v>
      </c>
      <c r="B224" t="s">
        <v>757</v>
      </c>
      <c r="C224">
        <v>110</v>
      </c>
    </row>
    <row r="225" spans="1:4" x14ac:dyDescent="0.2">
      <c r="A225" t="s">
        <v>758</v>
      </c>
      <c r="B225" t="s">
        <v>759</v>
      </c>
      <c r="C225">
        <v>110</v>
      </c>
    </row>
    <row r="226" spans="1:4" x14ac:dyDescent="0.2">
      <c r="A226" t="s">
        <v>87</v>
      </c>
      <c r="B226" t="s">
        <v>760</v>
      </c>
      <c r="C226">
        <v>60</v>
      </c>
    </row>
    <row r="227" spans="1:4" x14ac:dyDescent="0.2">
      <c r="A227" t="s">
        <v>761</v>
      </c>
      <c r="B227" t="s">
        <v>762</v>
      </c>
      <c r="C227">
        <v>110</v>
      </c>
    </row>
    <row r="228" spans="1:4" x14ac:dyDescent="0.2">
      <c r="A228" t="s">
        <v>88</v>
      </c>
      <c r="B228" t="s">
        <v>763</v>
      </c>
      <c r="C228">
        <v>112</v>
      </c>
      <c r="D228">
        <v>10</v>
      </c>
    </row>
    <row r="229" spans="1:4" x14ac:dyDescent="0.2">
      <c r="A229" t="s">
        <v>764</v>
      </c>
      <c r="B229" t="s">
        <v>763</v>
      </c>
      <c r="C229">
        <v>112</v>
      </c>
      <c r="D229">
        <v>10</v>
      </c>
    </row>
    <row r="230" spans="1:4" x14ac:dyDescent="0.2">
      <c r="A230" t="s">
        <v>765</v>
      </c>
      <c r="B230" t="s">
        <v>766</v>
      </c>
      <c r="C230">
        <v>112</v>
      </c>
      <c r="D230">
        <v>10</v>
      </c>
    </row>
    <row r="231" spans="1:4" x14ac:dyDescent="0.2">
      <c r="A231" t="s">
        <v>767</v>
      </c>
      <c r="B231" t="s">
        <v>768</v>
      </c>
      <c r="C231">
        <v>112</v>
      </c>
      <c r="D231">
        <v>11</v>
      </c>
    </row>
    <row r="232" spans="1:4" x14ac:dyDescent="0.2">
      <c r="A232" t="s">
        <v>769</v>
      </c>
      <c r="B232" t="s">
        <v>770</v>
      </c>
      <c r="C232">
        <v>112</v>
      </c>
      <c r="D232">
        <v>11</v>
      </c>
    </row>
    <row r="233" spans="1:4" x14ac:dyDescent="0.2">
      <c r="A233" t="s">
        <v>89</v>
      </c>
      <c r="B233" t="s">
        <v>771</v>
      </c>
      <c r="D233">
        <v>14</v>
      </c>
    </row>
    <row r="234" spans="1:4" x14ac:dyDescent="0.2">
      <c r="A234" t="s">
        <v>772</v>
      </c>
      <c r="B234" t="s">
        <v>773</v>
      </c>
      <c r="C234">
        <v>112</v>
      </c>
      <c r="D234">
        <v>13</v>
      </c>
    </row>
    <row r="235" spans="1:4" x14ac:dyDescent="0.2">
      <c r="A235" t="s">
        <v>774</v>
      </c>
      <c r="B235" t="s">
        <v>775</v>
      </c>
      <c r="D235">
        <v>13</v>
      </c>
    </row>
    <row r="236" spans="1:4" x14ac:dyDescent="0.2">
      <c r="A236" t="s">
        <v>776</v>
      </c>
      <c r="B236" t="s">
        <v>777</v>
      </c>
      <c r="D236">
        <v>13</v>
      </c>
    </row>
    <row r="237" spans="1:4" x14ac:dyDescent="0.2">
      <c r="A237" t="s">
        <v>90</v>
      </c>
      <c r="B237" t="s">
        <v>778</v>
      </c>
      <c r="C237">
        <v>62</v>
      </c>
      <c r="D237">
        <v>14</v>
      </c>
    </row>
    <row r="238" spans="1:4" x14ac:dyDescent="0.2">
      <c r="A238" t="s">
        <v>779</v>
      </c>
      <c r="B238" t="s">
        <v>780</v>
      </c>
      <c r="C238">
        <v>112</v>
      </c>
      <c r="D238">
        <v>14</v>
      </c>
    </row>
    <row r="239" spans="1:4" x14ac:dyDescent="0.2">
      <c r="A239" t="s">
        <v>91</v>
      </c>
      <c r="B239" t="s">
        <v>781</v>
      </c>
    </row>
    <row r="240" spans="1:4" x14ac:dyDescent="0.2">
      <c r="A240" t="s">
        <v>782</v>
      </c>
      <c r="B240" t="s">
        <v>783</v>
      </c>
    </row>
    <row r="241" spans="1:3" x14ac:dyDescent="0.2">
      <c r="A241" t="s">
        <v>1501</v>
      </c>
      <c r="B241" t="s">
        <v>784</v>
      </c>
    </row>
    <row r="242" spans="1:3" x14ac:dyDescent="0.2">
      <c r="A242" t="s">
        <v>92</v>
      </c>
      <c r="B242" t="s">
        <v>785</v>
      </c>
      <c r="C242">
        <v>63</v>
      </c>
    </row>
    <row r="243" spans="1:3" x14ac:dyDescent="0.2">
      <c r="A243" t="s">
        <v>93</v>
      </c>
      <c r="B243" t="s">
        <v>786</v>
      </c>
    </row>
    <row r="244" spans="1:3" x14ac:dyDescent="0.2">
      <c r="A244" t="s">
        <v>28</v>
      </c>
      <c r="B244" t="s">
        <v>784</v>
      </c>
    </row>
    <row r="245" spans="1:3" x14ac:dyDescent="0.2">
      <c r="A245" t="s">
        <v>787</v>
      </c>
      <c r="B245" t="s">
        <v>788</v>
      </c>
    </row>
    <row r="246" spans="1:3" x14ac:dyDescent="0.2">
      <c r="A246" t="s">
        <v>94</v>
      </c>
      <c r="B246" t="s">
        <v>789</v>
      </c>
    </row>
    <row r="247" spans="1:3" x14ac:dyDescent="0.2">
      <c r="A247" t="s">
        <v>95</v>
      </c>
      <c r="B247" t="s">
        <v>790</v>
      </c>
    </row>
    <row r="248" spans="1:3" x14ac:dyDescent="0.2">
      <c r="A248" t="s">
        <v>791</v>
      </c>
      <c r="B248" t="s">
        <v>792</v>
      </c>
      <c r="C248">
        <v>64</v>
      </c>
    </row>
    <row r="249" spans="1:3" x14ac:dyDescent="0.2">
      <c r="A249" t="s">
        <v>793</v>
      </c>
      <c r="B249" t="s">
        <v>794</v>
      </c>
    </row>
    <row r="250" spans="1:3" x14ac:dyDescent="0.2">
      <c r="A250" t="s">
        <v>795</v>
      </c>
      <c r="B250" t="s">
        <v>796</v>
      </c>
    </row>
    <row r="251" spans="1:3" x14ac:dyDescent="0.2">
      <c r="A251" t="s">
        <v>797</v>
      </c>
      <c r="B251" t="s">
        <v>798</v>
      </c>
    </row>
    <row r="252" spans="1:3" x14ac:dyDescent="0.2">
      <c r="A252" t="s">
        <v>96</v>
      </c>
      <c r="B252" t="s">
        <v>799</v>
      </c>
    </row>
    <row r="253" spans="1:3" x14ac:dyDescent="0.2">
      <c r="A253" t="s">
        <v>800</v>
      </c>
      <c r="B253" t="s">
        <v>801</v>
      </c>
      <c r="C253">
        <v>114</v>
      </c>
    </row>
    <row r="254" spans="1:3" x14ac:dyDescent="0.2">
      <c r="A254" t="s">
        <v>97</v>
      </c>
      <c r="B254" t="s">
        <v>802</v>
      </c>
      <c r="C254">
        <v>66</v>
      </c>
    </row>
    <row r="255" spans="1:3" x14ac:dyDescent="0.2">
      <c r="A255" t="s">
        <v>803</v>
      </c>
      <c r="B255" t="s">
        <v>804</v>
      </c>
      <c r="C255">
        <v>115</v>
      </c>
    </row>
    <row r="256" spans="1:3" x14ac:dyDescent="0.2">
      <c r="A256" t="s">
        <v>805</v>
      </c>
      <c r="B256" t="s">
        <v>806</v>
      </c>
      <c r="C256">
        <v>67</v>
      </c>
    </row>
    <row r="257" spans="1:3" x14ac:dyDescent="0.2">
      <c r="A257" t="s">
        <v>807</v>
      </c>
      <c r="B257" t="s">
        <v>808</v>
      </c>
      <c r="C257">
        <v>67</v>
      </c>
    </row>
    <row r="258" spans="1:3" x14ac:dyDescent="0.2">
      <c r="A258" t="s">
        <v>809</v>
      </c>
      <c r="B258" t="s">
        <v>810</v>
      </c>
      <c r="C258">
        <v>67</v>
      </c>
    </row>
    <row r="259" spans="1:3" x14ac:dyDescent="0.2">
      <c r="A259" t="s">
        <v>807</v>
      </c>
      <c r="B259" t="s">
        <v>808</v>
      </c>
      <c r="C259">
        <v>67</v>
      </c>
    </row>
    <row r="260" spans="1:3" x14ac:dyDescent="0.2">
      <c r="A260" t="s">
        <v>809</v>
      </c>
      <c r="B260" t="s">
        <v>810</v>
      </c>
      <c r="C260">
        <v>67</v>
      </c>
    </row>
    <row r="261" spans="1:3" x14ac:dyDescent="0.2">
      <c r="A261" t="s">
        <v>811</v>
      </c>
      <c r="B261" t="s">
        <v>812</v>
      </c>
      <c r="C261">
        <v>71</v>
      </c>
    </row>
    <row r="262" spans="1:3" x14ac:dyDescent="0.2">
      <c r="A262" t="s">
        <v>813</v>
      </c>
      <c r="B262" t="s">
        <v>814</v>
      </c>
      <c r="C262">
        <v>71</v>
      </c>
    </row>
    <row r="263" spans="1:3" x14ac:dyDescent="0.2">
      <c r="A263" t="s">
        <v>811</v>
      </c>
      <c r="B263" t="s">
        <v>812</v>
      </c>
      <c r="C263">
        <v>71</v>
      </c>
    </row>
    <row r="264" spans="1:3" x14ac:dyDescent="0.2">
      <c r="A264" t="s">
        <v>813</v>
      </c>
      <c r="B264" t="s">
        <v>814</v>
      </c>
      <c r="C264">
        <v>71</v>
      </c>
    </row>
    <row r="265" spans="1:3" x14ac:dyDescent="0.2">
      <c r="A265" t="s">
        <v>815</v>
      </c>
      <c r="B265" t="s">
        <v>816</v>
      </c>
      <c r="C265">
        <v>119</v>
      </c>
    </row>
    <row r="266" spans="1:3" x14ac:dyDescent="0.2">
      <c r="A266" t="s">
        <v>817</v>
      </c>
      <c r="B266" t="s">
        <v>818</v>
      </c>
      <c r="C266">
        <v>119</v>
      </c>
    </row>
    <row r="267" spans="1:3" x14ac:dyDescent="0.2">
      <c r="A267" t="s">
        <v>819</v>
      </c>
      <c r="B267" t="s">
        <v>820</v>
      </c>
      <c r="C267">
        <v>71</v>
      </c>
    </row>
    <row r="268" spans="1:3" x14ac:dyDescent="0.2">
      <c r="A268" t="s">
        <v>821</v>
      </c>
      <c r="B268" t="s">
        <v>822</v>
      </c>
      <c r="C268">
        <v>122</v>
      </c>
    </row>
    <row r="269" spans="1:3" x14ac:dyDescent="0.2">
      <c r="A269" t="s">
        <v>823</v>
      </c>
      <c r="B269" t="s">
        <v>824</v>
      </c>
      <c r="C269">
        <v>71</v>
      </c>
    </row>
    <row r="270" spans="1:3" x14ac:dyDescent="0.2">
      <c r="A270" t="s">
        <v>825</v>
      </c>
      <c r="B270" t="s">
        <v>826</v>
      </c>
      <c r="C270">
        <v>122</v>
      </c>
    </row>
    <row r="271" spans="1:3" x14ac:dyDescent="0.2">
      <c r="A271" t="s">
        <v>827</v>
      </c>
      <c r="B271" t="s">
        <v>828</v>
      </c>
      <c r="C271">
        <v>71</v>
      </c>
    </row>
    <row r="272" spans="1:3" x14ac:dyDescent="0.2">
      <c r="A272" t="s">
        <v>98</v>
      </c>
      <c r="B272" t="s">
        <v>829</v>
      </c>
      <c r="C272">
        <v>122</v>
      </c>
    </row>
    <row r="273" spans="1:3" x14ac:dyDescent="0.2">
      <c r="A273" t="s">
        <v>830</v>
      </c>
      <c r="B273" t="s">
        <v>831</v>
      </c>
    </row>
    <row r="274" spans="1:3" x14ac:dyDescent="0.2">
      <c r="A274" t="s">
        <v>832</v>
      </c>
      <c r="B274" t="s">
        <v>833</v>
      </c>
      <c r="C274">
        <v>71</v>
      </c>
    </row>
    <row r="275" spans="1:3" x14ac:dyDescent="0.2">
      <c r="A275" t="s">
        <v>834</v>
      </c>
      <c r="B275" t="s">
        <v>835</v>
      </c>
      <c r="C275">
        <v>122</v>
      </c>
    </row>
    <row r="276" spans="1:3" x14ac:dyDescent="0.2">
      <c r="A276">
        <v>4651</v>
      </c>
      <c r="B276" t="s">
        <v>1502</v>
      </c>
    </row>
    <row r="277" spans="1:3" x14ac:dyDescent="0.2">
      <c r="A277" t="s">
        <v>99</v>
      </c>
      <c r="B277" t="s">
        <v>836</v>
      </c>
      <c r="C277">
        <v>71</v>
      </c>
    </row>
    <row r="278" spans="1:3" x14ac:dyDescent="0.2">
      <c r="A278" t="s">
        <v>837</v>
      </c>
      <c r="B278" t="s">
        <v>838</v>
      </c>
      <c r="C278">
        <v>122</v>
      </c>
    </row>
    <row r="279" spans="1:3" x14ac:dyDescent="0.2">
      <c r="A279" t="s">
        <v>839</v>
      </c>
      <c r="B279" t="s">
        <v>838</v>
      </c>
      <c r="C279">
        <v>122</v>
      </c>
    </row>
    <row r="280" spans="1:3" x14ac:dyDescent="0.2">
      <c r="A280" t="s">
        <v>31</v>
      </c>
      <c r="B280" t="s">
        <v>840</v>
      </c>
      <c r="C280">
        <v>71</v>
      </c>
    </row>
    <row r="281" spans="1:3" x14ac:dyDescent="0.2">
      <c r="A281" t="s">
        <v>841</v>
      </c>
      <c r="B281" t="s">
        <v>842</v>
      </c>
    </row>
    <row r="282" spans="1:3" x14ac:dyDescent="0.2">
      <c r="A282" t="s">
        <v>843</v>
      </c>
      <c r="B282" t="s">
        <v>844</v>
      </c>
    </row>
    <row r="283" spans="1:3" x14ac:dyDescent="0.2">
      <c r="A283" t="s">
        <v>845</v>
      </c>
      <c r="B283" t="s">
        <v>846</v>
      </c>
    </row>
    <row r="284" spans="1:3" x14ac:dyDescent="0.2">
      <c r="A284" t="s">
        <v>847</v>
      </c>
      <c r="B284" t="s">
        <v>848</v>
      </c>
    </row>
    <row r="285" spans="1:3" x14ac:dyDescent="0.2">
      <c r="A285" t="s">
        <v>101</v>
      </c>
      <c r="B285" t="s">
        <v>849</v>
      </c>
      <c r="C285">
        <v>122</v>
      </c>
    </row>
    <row r="286" spans="1:3" x14ac:dyDescent="0.2">
      <c r="A286" t="s">
        <v>850</v>
      </c>
      <c r="B286" t="s">
        <v>851</v>
      </c>
    </row>
    <row r="287" spans="1:3" x14ac:dyDescent="0.2">
      <c r="A287" t="s">
        <v>852</v>
      </c>
      <c r="B287" t="s">
        <v>853</v>
      </c>
    </row>
    <row r="288" spans="1:3" x14ac:dyDescent="0.2">
      <c r="A288" t="s">
        <v>854</v>
      </c>
      <c r="B288" t="s">
        <v>855</v>
      </c>
    </row>
    <row r="289" spans="1:3" x14ac:dyDescent="0.2">
      <c r="A289" t="s">
        <v>856</v>
      </c>
      <c r="B289" t="s">
        <v>857</v>
      </c>
    </row>
    <row r="290" spans="1:3" x14ac:dyDescent="0.2">
      <c r="A290" t="s">
        <v>858</v>
      </c>
      <c r="B290" t="s">
        <v>859</v>
      </c>
    </row>
    <row r="291" spans="1:3" x14ac:dyDescent="0.2">
      <c r="A291" t="s">
        <v>860</v>
      </c>
      <c r="B291" t="s">
        <v>861</v>
      </c>
    </row>
    <row r="292" spans="1:3" x14ac:dyDescent="0.2">
      <c r="A292" t="s">
        <v>862</v>
      </c>
      <c r="B292" t="s">
        <v>863</v>
      </c>
    </row>
    <row r="293" spans="1:3" x14ac:dyDescent="0.2">
      <c r="A293" t="s">
        <v>864</v>
      </c>
      <c r="B293" t="s">
        <v>865</v>
      </c>
    </row>
    <row r="294" spans="1:3" x14ac:dyDescent="0.2">
      <c r="A294" t="s">
        <v>866</v>
      </c>
      <c r="B294" t="s">
        <v>867</v>
      </c>
    </row>
    <row r="295" spans="1:3" x14ac:dyDescent="0.2">
      <c r="A295" t="s">
        <v>866</v>
      </c>
      <c r="B295" t="s">
        <v>867</v>
      </c>
    </row>
    <row r="296" spans="1:3" x14ac:dyDescent="0.2">
      <c r="A296" t="s">
        <v>868</v>
      </c>
      <c r="B296" t="s">
        <v>869</v>
      </c>
    </row>
    <row r="297" spans="1:3" x14ac:dyDescent="0.2">
      <c r="A297" t="s">
        <v>870</v>
      </c>
      <c r="B297" t="s">
        <v>516</v>
      </c>
    </row>
    <row r="298" spans="1:3" x14ac:dyDescent="0.2">
      <c r="A298" t="s">
        <v>871</v>
      </c>
      <c r="B298" t="s">
        <v>872</v>
      </c>
    </row>
    <row r="299" spans="1:3" x14ac:dyDescent="0.2">
      <c r="A299" t="s">
        <v>873</v>
      </c>
      <c r="B299" t="s">
        <v>874</v>
      </c>
    </row>
    <row r="300" spans="1:3" x14ac:dyDescent="0.2">
      <c r="A300" t="s">
        <v>875</v>
      </c>
      <c r="B300" t="s">
        <v>876</v>
      </c>
    </row>
    <row r="301" spans="1:3" x14ac:dyDescent="0.2">
      <c r="A301" t="s">
        <v>877</v>
      </c>
      <c r="B301" t="s">
        <v>878</v>
      </c>
    </row>
    <row r="302" spans="1:3" x14ac:dyDescent="0.2">
      <c r="A302" t="s">
        <v>879</v>
      </c>
      <c r="B302" t="s">
        <v>880</v>
      </c>
    </row>
    <row r="303" spans="1:3" x14ac:dyDescent="0.2">
      <c r="A303" t="s">
        <v>881</v>
      </c>
      <c r="B303" t="s">
        <v>882</v>
      </c>
    </row>
    <row r="304" spans="1:3" x14ac:dyDescent="0.2">
      <c r="A304" t="s">
        <v>883</v>
      </c>
      <c r="B304" t="s">
        <v>884</v>
      </c>
      <c r="C304">
        <v>122</v>
      </c>
    </row>
    <row r="305" spans="1:3" x14ac:dyDescent="0.2">
      <c r="A305" t="s">
        <v>885</v>
      </c>
      <c r="B305" t="s">
        <v>886</v>
      </c>
      <c r="C305">
        <v>122</v>
      </c>
    </row>
    <row r="306" spans="1:3" x14ac:dyDescent="0.2">
      <c r="A306" t="s">
        <v>887</v>
      </c>
      <c r="B306" t="s">
        <v>888</v>
      </c>
      <c r="C306">
        <v>83</v>
      </c>
    </row>
    <row r="307" spans="1:3" x14ac:dyDescent="0.2">
      <c r="A307" t="s">
        <v>889</v>
      </c>
      <c r="B307" t="s">
        <v>890</v>
      </c>
      <c r="C307">
        <v>83</v>
      </c>
    </row>
    <row r="308" spans="1:3" x14ac:dyDescent="0.2">
      <c r="A308" t="s">
        <v>891</v>
      </c>
      <c r="B308" t="s">
        <v>892</v>
      </c>
      <c r="C308">
        <v>93</v>
      </c>
    </row>
    <row r="309" spans="1:3" x14ac:dyDescent="0.2">
      <c r="A309" t="s">
        <v>103</v>
      </c>
      <c r="B309" t="s">
        <v>893</v>
      </c>
      <c r="C309">
        <v>88</v>
      </c>
    </row>
    <row r="310" spans="1:3" x14ac:dyDescent="0.2">
      <c r="A310" t="s">
        <v>104</v>
      </c>
      <c r="B310" t="s">
        <v>894</v>
      </c>
      <c r="C310">
        <v>90</v>
      </c>
    </row>
    <row r="311" spans="1:3" x14ac:dyDescent="0.2">
      <c r="A311" t="s">
        <v>895</v>
      </c>
      <c r="B311" t="s">
        <v>896</v>
      </c>
      <c r="C311">
        <v>93</v>
      </c>
    </row>
    <row r="312" spans="1:3" x14ac:dyDescent="0.2">
      <c r="A312" t="s">
        <v>897</v>
      </c>
      <c r="B312" t="s">
        <v>898</v>
      </c>
      <c r="C312">
        <v>75</v>
      </c>
    </row>
    <row r="313" spans="1:3" x14ac:dyDescent="0.2">
      <c r="A313" t="s">
        <v>899</v>
      </c>
      <c r="B313" t="s">
        <v>900</v>
      </c>
      <c r="C313">
        <v>128</v>
      </c>
    </row>
    <row r="314" spans="1:3" x14ac:dyDescent="0.2">
      <c r="A314" t="s">
        <v>901</v>
      </c>
      <c r="B314" t="s">
        <v>902</v>
      </c>
    </row>
    <row r="315" spans="1:3" x14ac:dyDescent="0.2">
      <c r="A315" t="s">
        <v>903</v>
      </c>
      <c r="B315" t="s">
        <v>904</v>
      </c>
    </row>
    <row r="316" spans="1:3" x14ac:dyDescent="0.2">
      <c r="A316" t="s">
        <v>905</v>
      </c>
      <c r="B316" t="s">
        <v>906</v>
      </c>
    </row>
    <row r="317" spans="1:3" x14ac:dyDescent="0.2">
      <c r="A317" t="s">
        <v>907</v>
      </c>
      <c r="B317" t="s">
        <v>440</v>
      </c>
    </row>
    <row r="318" spans="1:3" x14ac:dyDescent="0.2">
      <c r="A318" t="s">
        <v>908</v>
      </c>
      <c r="B318" t="s">
        <v>909</v>
      </c>
    </row>
    <row r="319" spans="1:3" x14ac:dyDescent="0.2">
      <c r="A319" t="s">
        <v>910</v>
      </c>
      <c r="B319" t="s">
        <v>911</v>
      </c>
    </row>
    <row r="320" spans="1:3" x14ac:dyDescent="0.2">
      <c r="A320" t="s">
        <v>912</v>
      </c>
      <c r="B320" t="s">
        <v>442</v>
      </c>
    </row>
    <row r="321" spans="1:3" x14ac:dyDescent="0.2">
      <c r="A321" t="s">
        <v>913</v>
      </c>
      <c r="B321" t="s">
        <v>914</v>
      </c>
    </row>
    <row r="322" spans="1:3" x14ac:dyDescent="0.2">
      <c r="A322" t="s">
        <v>105</v>
      </c>
      <c r="B322" t="s">
        <v>915</v>
      </c>
      <c r="C322">
        <v>85</v>
      </c>
    </row>
    <row r="323" spans="1:3" x14ac:dyDescent="0.2">
      <c r="A323" t="s">
        <v>106</v>
      </c>
      <c r="B323" t="s">
        <v>916</v>
      </c>
      <c r="C323">
        <v>86</v>
      </c>
    </row>
    <row r="324" spans="1:3" x14ac:dyDescent="0.2">
      <c r="A324" t="s">
        <v>917</v>
      </c>
      <c r="B324" t="s">
        <v>918</v>
      </c>
    </row>
    <row r="325" spans="1:3" x14ac:dyDescent="0.2">
      <c r="A325" t="s">
        <v>919</v>
      </c>
      <c r="B325" t="s">
        <v>920</v>
      </c>
    </row>
    <row r="326" spans="1:3" x14ac:dyDescent="0.2">
      <c r="A326" t="s">
        <v>921</v>
      </c>
      <c r="B326" t="s">
        <v>922</v>
      </c>
    </row>
    <row r="327" spans="1:3" x14ac:dyDescent="0.2">
      <c r="A327" t="s">
        <v>107</v>
      </c>
      <c r="B327" t="s">
        <v>925</v>
      </c>
    </row>
    <row r="328" spans="1:3" x14ac:dyDescent="0.2">
      <c r="A328" t="s">
        <v>926</v>
      </c>
      <c r="B328" t="s">
        <v>927</v>
      </c>
      <c r="C328">
        <v>93</v>
      </c>
    </row>
    <row r="329" spans="1:3" x14ac:dyDescent="0.2">
      <c r="A329" t="s">
        <v>928</v>
      </c>
      <c r="B329" t="s">
        <v>929</v>
      </c>
    </row>
    <row r="330" spans="1:3" x14ac:dyDescent="0.2">
      <c r="A330" t="s">
        <v>930</v>
      </c>
      <c r="B330" t="s">
        <v>929</v>
      </c>
    </row>
    <row r="331" spans="1:3" x14ac:dyDescent="0.2">
      <c r="A331" t="s">
        <v>109</v>
      </c>
      <c r="B331" t="s">
        <v>931</v>
      </c>
    </row>
    <row r="332" spans="1:3" x14ac:dyDescent="0.2">
      <c r="A332" t="s">
        <v>33</v>
      </c>
      <c r="B332" t="s">
        <v>932</v>
      </c>
    </row>
    <row r="333" spans="1:3" x14ac:dyDescent="0.2">
      <c r="A333" t="s">
        <v>933</v>
      </c>
      <c r="B333" t="s">
        <v>603</v>
      </c>
    </row>
    <row r="334" spans="1:3" x14ac:dyDescent="0.2">
      <c r="A334" t="s">
        <v>934</v>
      </c>
      <c r="B334" t="s">
        <v>935</v>
      </c>
    </row>
    <row r="335" spans="1:3" x14ac:dyDescent="0.2">
      <c r="A335" t="s">
        <v>936</v>
      </c>
      <c r="B335" t="s">
        <v>937</v>
      </c>
    </row>
    <row r="336" spans="1:3" x14ac:dyDescent="0.2">
      <c r="A336" t="s">
        <v>938</v>
      </c>
      <c r="B336" t="s">
        <v>939</v>
      </c>
    </row>
    <row r="337" spans="1:2" x14ac:dyDescent="0.2">
      <c r="A337" t="s">
        <v>940</v>
      </c>
    </row>
    <row r="338" spans="1:2" x14ac:dyDescent="0.2">
      <c r="A338" t="s">
        <v>56</v>
      </c>
    </row>
    <row r="339" spans="1:2" x14ac:dyDescent="0.2">
      <c r="A339" t="s">
        <v>942</v>
      </c>
    </row>
    <row r="340" spans="1:2" x14ac:dyDescent="0.2">
      <c r="A340" t="s">
        <v>943</v>
      </c>
    </row>
    <row r="341" spans="1:2" x14ac:dyDescent="0.2">
      <c r="A341" t="s">
        <v>944</v>
      </c>
      <c r="B341" t="s">
        <v>945</v>
      </c>
    </row>
    <row r="342" spans="1:2" x14ac:dyDescent="0.2">
      <c r="A342" t="s">
        <v>946</v>
      </c>
      <c r="B342" t="s">
        <v>947</v>
      </c>
    </row>
    <row r="343" spans="1:2" x14ac:dyDescent="0.2">
      <c r="A343" t="s">
        <v>948</v>
      </c>
      <c r="B343" t="s">
        <v>949</v>
      </c>
    </row>
    <row r="344" spans="1:2" x14ac:dyDescent="0.2">
      <c r="A344" t="s">
        <v>950</v>
      </c>
      <c r="B344" t="s">
        <v>951</v>
      </c>
    </row>
    <row r="345" spans="1:2" x14ac:dyDescent="0.2">
      <c r="A345" t="s">
        <v>952</v>
      </c>
      <c r="B345" t="s">
        <v>953</v>
      </c>
    </row>
    <row r="346" spans="1:2" x14ac:dyDescent="0.2">
      <c r="A346" t="s">
        <v>954</v>
      </c>
      <c r="B346" t="s">
        <v>955</v>
      </c>
    </row>
    <row r="347" spans="1:2" x14ac:dyDescent="0.2">
      <c r="A347" t="s">
        <v>956</v>
      </c>
      <c r="B347" t="s">
        <v>957</v>
      </c>
    </row>
    <row r="348" spans="1:2" x14ac:dyDescent="0.2">
      <c r="A348" t="s">
        <v>110</v>
      </c>
      <c r="B348" t="s">
        <v>958</v>
      </c>
    </row>
    <row r="349" spans="1:2" x14ac:dyDescent="0.2">
      <c r="A349" t="s">
        <v>112</v>
      </c>
      <c r="B349" t="s">
        <v>959</v>
      </c>
    </row>
    <row r="350" spans="1:2" x14ac:dyDescent="0.2">
      <c r="A350" t="s">
        <v>114</v>
      </c>
      <c r="B350" t="s">
        <v>960</v>
      </c>
    </row>
    <row r="351" spans="1:2" x14ac:dyDescent="0.2">
      <c r="A351" t="s">
        <v>115</v>
      </c>
      <c r="B351" t="s">
        <v>961</v>
      </c>
    </row>
    <row r="352" spans="1:2" x14ac:dyDescent="0.2">
      <c r="A352" t="s">
        <v>962</v>
      </c>
      <c r="B352" t="s">
        <v>963</v>
      </c>
    </row>
    <row r="353" spans="1:3" x14ac:dyDescent="0.2">
      <c r="A353" t="s">
        <v>964</v>
      </c>
      <c r="B353" t="s">
        <v>965</v>
      </c>
    </row>
    <row r="354" spans="1:3" x14ac:dyDescent="0.2">
      <c r="A354" t="s">
        <v>966</v>
      </c>
      <c r="B354" t="s">
        <v>967</v>
      </c>
    </row>
    <row r="355" spans="1:3" x14ac:dyDescent="0.2">
      <c r="A355" t="s">
        <v>117</v>
      </c>
      <c r="B355" t="s">
        <v>968</v>
      </c>
    </row>
    <row r="356" spans="1:3" x14ac:dyDescent="0.2">
      <c r="A356" t="s">
        <v>119</v>
      </c>
      <c r="B356" t="s">
        <v>969</v>
      </c>
    </row>
    <row r="357" spans="1:3" x14ac:dyDescent="0.2">
      <c r="A357" t="s">
        <v>121</v>
      </c>
      <c r="B357" t="s">
        <v>970</v>
      </c>
    </row>
    <row r="358" spans="1:3" x14ac:dyDescent="0.2">
      <c r="A358" t="s">
        <v>122</v>
      </c>
      <c r="B358" t="s">
        <v>971</v>
      </c>
    </row>
    <row r="359" spans="1:3" x14ac:dyDescent="0.2">
      <c r="A359" t="s">
        <v>972</v>
      </c>
      <c r="B359" t="s">
        <v>973</v>
      </c>
    </row>
    <row r="360" spans="1:3" x14ac:dyDescent="0.2">
      <c r="A360" t="s">
        <v>123</v>
      </c>
      <c r="B360" t="s">
        <v>974</v>
      </c>
    </row>
    <row r="361" spans="1:3" x14ac:dyDescent="0.2">
      <c r="A361" t="s">
        <v>124</v>
      </c>
      <c r="B361" t="s">
        <v>975</v>
      </c>
      <c r="C361">
        <v>136</v>
      </c>
    </row>
    <row r="362" spans="1:3" x14ac:dyDescent="0.2">
      <c r="A362" t="s">
        <v>1503</v>
      </c>
      <c r="B362" t="s">
        <v>975</v>
      </c>
      <c r="C362">
        <v>136</v>
      </c>
    </row>
    <row r="363" spans="1:3" x14ac:dyDescent="0.2">
      <c r="A363" t="s">
        <v>125</v>
      </c>
      <c r="B363" t="s">
        <v>976</v>
      </c>
    </row>
    <row r="364" spans="1:3" x14ac:dyDescent="0.2">
      <c r="A364" t="s">
        <v>126</v>
      </c>
      <c r="B364" t="s">
        <v>977</v>
      </c>
    </row>
    <row r="365" spans="1:3" x14ac:dyDescent="0.2">
      <c r="A365" t="s">
        <v>127</v>
      </c>
      <c r="B365" t="s">
        <v>978</v>
      </c>
    </row>
    <row r="366" spans="1:3" x14ac:dyDescent="0.2">
      <c r="A366" t="s">
        <v>128</v>
      </c>
      <c r="B366" t="s">
        <v>979</v>
      </c>
    </row>
    <row r="367" spans="1:3" x14ac:dyDescent="0.2">
      <c r="A367" t="s">
        <v>129</v>
      </c>
      <c r="B367" t="s">
        <v>980</v>
      </c>
    </row>
    <row r="368" spans="1:3" x14ac:dyDescent="0.2">
      <c r="A368" t="s">
        <v>130</v>
      </c>
      <c r="B368" t="s">
        <v>981</v>
      </c>
    </row>
    <row r="369" spans="1:2" x14ac:dyDescent="0.2">
      <c r="A369" t="s">
        <v>131</v>
      </c>
      <c r="B369" t="s">
        <v>982</v>
      </c>
    </row>
    <row r="370" spans="1:2" x14ac:dyDescent="0.2">
      <c r="A370" t="s">
        <v>132</v>
      </c>
      <c r="B370" t="s">
        <v>983</v>
      </c>
    </row>
    <row r="371" spans="1:2" x14ac:dyDescent="0.2">
      <c r="A371" t="s">
        <v>134</v>
      </c>
      <c r="B371" t="s">
        <v>984</v>
      </c>
    </row>
    <row r="372" spans="1:2" x14ac:dyDescent="0.2">
      <c r="A372" t="s">
        <v>136</v>
      </c>
      <c r="B372" t="s">
        <v>985</v>
      </c>
    </row>
    <row r="373" spans="1:2" x14ac:dyDescent="0.2">
      <c r="A373" t="s">
        <v>986</v>
      </c>
      <c r="B373" t="s">
        <v>987</v>
      </c>
    </row>
    <row r="374" spans="1:2" x14ac:dyDescent="0.2">
      <c r="A374" t="s">
        <v>137</v>
      </c>
      <c r="B374" t="s">
        <v>988</v>
      </c>
    </row>
    <row r="375" spans="1:2" x14ac:dyDescent="0.2">
      <c r="A375" t="s">
        <v>989</v>
      </c>
      <c r="B375" t="s">
        <v>990</v>
      </c>
    </row>
    <row r="376" spans="1:2" x14ac:dyDescent="0.2">
      <c r="A376" t="s">
        <v>991</v>
      </c>
      <c r="B376" t="s">
        <v>992</v>
      </c>
    </row>
    <row r="377" spans="1:2" x14ac:dyDescent="0.2">
      <c r="A377" t="s">
        <v>138</v>
      </c>
      <c r="B377" t="s">
        <v>993</v>
      </c>
    </row>
    <row r="378" spans="1:2" x14ac:dyDescent="0.2">
      <c r="A378" t="s">
        <v>141</v>
      </c>
      <c r="B378" t="s">
        <v>994</v>
      </c>
    </row>
    <row r="379" spans="1:2" x14ac:dyDescent="0.2">
      <c r="A379" t="s">
        <v>995</v>
      </c>
      <c r="B379" t="s">
        <v>996</v>
      </c>
    </row>
    <row r="380" spans="1:2" x14ac:dyDescent="0.2">
      <c r="A380" t="s">
        <v>997</v>
      </c>
      <c r="B380" t="s">
        <v>998</v>
      </c>
    </row>
    <row r="381" spans="1:2" x14ac:dyDescent="0.2">
      <c r="A381" t="s">
        <v>999</v>
      </c>
      <c r="B381" t="s">
        <v>1000</v>
      </c>
    </row>
    <row r="382" spans="1:2" x14ac:dyDescent="0.2">
      <c r="A382" t="s">
        <v>1001</v>
      </c>
      <c r="B382" t="s">
        <v>1002</v>
      </c>
    </row>
    <row r="383" spans="1:2" x14ac:dyDescent="0.2">
      <c r="A383" t="s">
        <v>1003</v>
      </c>
      <c r="B383" t="s">
        <v>1004</v>
      </c>
    </row>
    <row r="384" spans="1:2" x14ac:dyDescent="0.2">
      <c r="A384" t="s">
        <v>139</v>
      </c>
      <c r="B384" t="s">
        <v>1005</v>
      </c>
    </row>
    <row r="385" spans="1:2" x14ac:dyDescent="0.2">
      <c r="A385" t="s">
        <v>1006</v>
      </c>
      <c r="B385" t="s">
        <v>1007</v>
      </c>
    </row>
    <row r="386" spans="1:2" x14ac:dyDescent="0.2">
      <c r="A386" t="s">
        <v>1008</v>
      </c>
      <c r="B386" t="s">
        <v>1009</v>
      </c>
    </row>
    <row r="387" spans="1:2" x14ac:dyDescent="0.2">
      <c r="A387" t="s">
        <v>1010</v>
      </c>
      <c r="B387" t="s">
        <v>1011</v>
      </c>
    </row>
    <row r="388" spans="1:2" x14ac:dyDescent="0.2">
      <c r="A388" t="s">
        <v>1012</v>
      </c>
      <c r="B388" t="s">
        <v>1013</v>
      </c>
    </row>
    <row r="389" spans="1:2" x14ac:dyDescent="0.2">
      <c r="A389" t="s">
        <v>1014</v>
      </c>
      <c r="B389" t="s">
        <v>1015</v>
      </c>
    </row>
    <row r="390" spans="1:2" x14ac:dyDescent="0.2">
      <c r="A390" t="s">
        <v>1016</v>
      </c>
      <c r="B390" t="s">
        <v>1017</v>
      </c>
    </row>
    <row r="391" spans="1:2" x14ac:dyDescent="0.2">
      <c r="A391" t="s">
        <v>1018</v>
      </c>
      <c r="B391" t="s">
        <v>1019</v>
      </c>
    </row>
    <row r="392" spans="1:2" x14ac:dyDescent="0.2">
      <c r="A392" t="s">
        <v>1020</v>
      </c>
      <c r="B392" t="s">
        <v>1021</v>
      </c>
    </row>
    <row r="393" spans="1:2" x14ac:dyDescent="0.2">
      <c r="A393" t="s">
        <v>1022</v>
      </c>
      <c r="B393" t="s">
        <v>1023</v>
      </c>
    </row>
    <row r="394" spans="1:2" x14ac:dyDescent="0.2">
      <c r="A394" t="s">
        <v>1024</v>
      </c>
      <c r="B394" t="s">
        <v>1025</v>
      </c>
    </row>
    <row r="395" spans="1:2" x14ac:dyDescent="0.2">
      <c r="A395" t="s">
        <v>1026</v>
      </c>
      <c r="B395" t="s">
        <v>1027</v>
      </c>
    </row>
    <row r="396" spans="1:2" x14ac:dyDescent="0.2">
      <c r="A396" t="s">
        <v>1028</v>
      </c>
      <c r="B396" t="s">
        <v>1029</v>
      </c>
    </row>
    <row r="397" spans="1:2" x14ac:dyDescent="0.2">
      <c r="A397" t="s">
        <v>142</v>
      </c>
      <c r="B397" t="s">
        <v>1030</v>
      </c>
    </row>
    <row r="398" spans="1:2" x14ac:dyDescent="0.2">
      <c r="A398" t="s">
        <v>1031</v>
      </c>
      <c r="B398" t="s">
        <v>1032</v>
      </c>
    </row>
    <row r="399" spans="1:2" x14ac:dyDescent="0.2">
      <c r="A399" t="s">
        <v>1033</v>
      </c>
      <c r="B399" t="s">
        <v>1034</v>
      </c>
    </row>
    <row r="400" spans="1:2" x14ac:dyDescent="0.2">
      <c r="A400" t="s">
        <v>1035</v>
      </c>
      <c r="B400" t="s">
        <v>1036</v>
      </c>
    </row>
    <row r="401" spans="1:2" x14ac:dyDescent="0.2">
      <c r="A401" t="s">
        <v>1037</v>
      </c>
      <c r="B401" t="s">
        <v>1038</v>
      </c>
    </row>
    <row r="402" spans="1:2" x14ac:dyDescent="0.2">
      <c r="A402" t="s">
        <v>144</v>
      </c>
      <c r="B402" t="s">
        <v>1039</v>
      </c>
    </row>
    <row r="403" spans="1:2" x14ac:dyDescent="0.2">
      <c r="A403" t="s">
        <v>145</v>
      </c>
      <c r="B403" t="s">
        <v>1040</v>
      </c>
    </row>
    <row r="404" spans="1:2" x14ac:dyDescent="0.2">
      <c r="A404" t="s">
        <v>1041</v>
      </c>
      <c r="B404" t="s">
        <v>1042</v>
      </c>
    </row>
    <row r="405" spans="1:2" x14ac:dyDescent="0.2">
      <c r="A405" t="s">
        <v>1043</v>
      </c>
      <c r="B405" t="s">
        <v>1044</v>
      </c>
    </row>
    <row r="406" spans="1:2" x14ac:dyDescent="0.2">
      <c r="A406" t="s">
        <v>1504</v>
      </c>
      <c r="B406" t="s">
        <v>1044</v>
      </c>
    </row>
    <row r="407" spans="1:2" x14ac:dyDescent="0.2">
      <c r="A407" t="s">
        <v>1045</v>
      </c>
      <c r="B407" t="s">
        <v>1046</v>
      </c>
    </row>
    <row r="408" spans="1:2" x14ac:dyDescent="0.2">
      <c r="A408" t="s">
        <v>1047</v>
      </c>
      <c r="B408" t="s">
        <v>1048</v>
      </c>
    </row>
    <row r="409" spans="1:2" x14ac:dyDescent="0.2">
      <c r="A409" t="s">
        <v>1049</v>
      </c>
      <c r="B409" t="s">
        <v>1050</v>
      </c>
    </row>
    <row r="410" spans="1:2" x14ac:dyDescent="0.2">
      <c r="A410" t="s">
        <v>147</v>
      </c>
      <c r="B410" t="s">
        <v>1051</v>
      </c>
    </row>
    <row r="411" spans="1:2" x14ac:dyDescent="0.2">
      <c r="A411" t="s">
        <v>1052</v>
      </c>
      <c r="B411" t="s">
        <v>1053</v>
      </c>
    </row>
    <row r="412" spans="1:2" x14ac:dyDescent="0.2">
      <c r="A412" t="s">
        <v>1054</v>
      </c>
      <c r="B412" t="s">
        <v>1055</v>
      </c>
    </row>
    <row r="413" spans="1:2" x14ac:dyDescent="0.2">
      <c r="A413" t="s">
        <v>1056</v>
      </c>
      <c r="B413" t="s">
        <v>1057</v>
      </c>
    </row>
    <row r="414" spans="1:2" x14ac:dyDescent="0.2">
      <c r="A414" t="s">
        <v>1058</v>
      </c>
      <c r="B414" t="s">
        <v>1059</v>
      </c>
    </row>
    <row r="415" spans="1:2" x14ac:dyDescent="0.2">
      <c r="A415" t="s">
        <v>1060</v>
      </c>
      <c r="B415" t="s">
        <v>1061</v>
      </c>
    </row>
    <row r="416" spans="1:2" x14ac:dyDescent="0.2">
      <c r="A416" t="s">
        <v>1063</v>
      </c>
      <c r="B416" t="s">
        <v>1064</v>
      </c>
    </row>
    <row r="417" spans="1:2" x14ac:dyDescent="0.2">
      <c r="A417" t="s">
        <v>1065</v>
      </c>
      <c r="B417" t="s">
        <v>1066</v>
      </c>
    </row>
    <row r="418" spans="1:2" x14ac:dyDescent="0.2">
      <c r="A418" t="s">
        <v>1067</v>
      </c>
      <c r="B418" t="s">
        <v>1068</v>
      </c>
    </row>
    <row r="419" spans="1:2" x14ac:dyDescent="0.2">
      <c r="A419" t="s">
        <v>1069</v>
      </c>
      <c r="B419" t="s">
        <v>1070</v>
      </c>
    </row>
    <row r="420" spans="1:2" x14ac:dyDescent="0.2">
      <c r="A420" t="s">
        <v>1071</v>
      </c>
      <c r="B420" t="s">
        <v>1072</v>
      </c>
    </row>
    <row r="421" spans="1:2" x14ac:dyDescent="0.2">
      <c r="A421" t="s">
        <v>149</v>
      </c>
      <c r="B421" t="s">
        <v>1073</v>
      </c>
    </row>
    <row r="422" spans="1:2" x14ac:dyDescent="0.2">
      <c r="A422" t="s">
        <v>1074</v>
      </c>
      <c r="B422" t="s">
        <v>1075</v>
      </c>
    </row>
    <row r="423" spans="1:2" x14ac:dyDescent="0.2">
      <c r="A423" t="s">
        <v>1076</v>
      </c>
      <c r="B423" t="s">
        <v>1077</v>
      </c>
    </row>
    <row r="424" spans="1:2" x14ac:dyDescent="0.2">
      <c r="A424" t="s">
        <v>1078</v>
      </c>
      <c r="B424" t="s">
        <v>1079</v>
      </c>
    </row>
    <row r="425" spans="1:2" x14ac:dyDescent="0.2">
      <c r="A425" t="s">
        <v>1080</v>
      </c>
      <c r="B425" t="s">
        <v>1081</v>
      </c>
    </row>
    <row r="426" spans="1:2" x14ac:dyDescent="0.2">
      <c r="A426" t="s">
        <v>1082</v>
      </c>
      <c r="B426" t="s">
        <v>1083</v>
      </c>
    </row>
    <row r="427" spans="1:2" x14ac:dyDescent="0.2">
      <c r="A427" t="s">
        <v>1084</v>
      </c>
      <c r="B427" t="s">
        <v>1079</v>
      </c>
    </row>
    <row r="428" spans="1:2" x14ac:dyDescent="0.2">
      <c r="A428" t="s">
        <v>1085</v>
      </c>
      <c r="B428" t="s">
        <v>1086</v>
      </c>
    </row>
    <row r="429" spans="1:2" x14ac:dyDescent="0.2">
      <c r="A429" t="s">
        <v>1087</v>
      </c>
      <c r="B429" t="s">
        <v>1088</v>
      </c>
    </row>
    <row r="430" spans="1:2" x14ac:dyDescent="0.2">
      <c r="A430" t="s">
        <v>151</v>
      </c>
      <c r="B430" t="s">
        <v>1089</v>
      </c>
    </row>
    <row r="431" spans="1:2" x14ac:dyDescent="0.2">
      <c r="A431" t="s">
        <v>1090</v>
      </c>
      <c r="B431" t="s">
        <v>1091</v>
      </c>
    </row>
    <row r="432" spans="1:2" x14ac:dyDescent="0.2">
      <c r="A432" t="s">
        <v>1092</v>
      </c>
      <c r="B432" t="s">
        <v>1093</v>
      </c>
    </row>
    <row r="433" spans="1:2" x14ac:dyDescent="0.2">
      <c r="A433" t="s">
        <v>1094</v>
      </c>
      <c r="B433" t="s">
        <v>1095</v>
      </c>
    </row>
    <row r="434" spans="1:2" x14ac:dyDescent="0.2">
      <c r="A434" t="s">
        <v>1096</v>
      </c>
      <c r="B434" t="s">
        <v>1097</v>
      </c>
    </row>
    <row r="435" spans="1:2" x14ac:dyDescent="0.2">
      <c r="A435" t="s">
        <v>1098</v>
      </c>
      <c r="B435" t="s">
        <v>1099</v>
      </c>
    </row>
    <row r="436" spans="1:2" x14ac:dyDescent="0.2">
      <c r="A436" t="s">
        <v>1100</v>
      </c>
      <c r="B436" t="s">
        <v>1101</v>
      </c>
    </row>
    <row r="437" spans="1:2" x14ac:dyDescent="0.2">
      <c r="A437" t="s">
        <v>1102</v>
      </c>
      <c r="B437" t="s">
        <v>1103</v>
      </c>
    </row>
    <row r="438" spans="1:2" x14ac:dyDescent="0.2">
      <c r="A438" t="s">
        <v>1104</v>
      </c>
      <c r="B438" t="s">
        <v>1105</v>
      </c>
    </row>
    <row r="439" spans="1:2" x14ac:dyDescent="0.2">
      <c r="A439" t="s">
        <v>1106</v>
      </c>
      <c r="B439" t="s">
        <v>1107</v>
      </c>
    </row>
    <row r="440" spans="1:2" x14ac:dyDescent="0.2">
      <c r="A440" t="s">
        <v>1108</v>
      </c>
      <c r="B440" t="s">
        <v>1109</v>
      </c>
    </row>
    <row r="441" spans="1:2" x14ac:dyDescent="0.2">
      <c r="A441" t="s">
        <v>1110</v>
      </c>
      <c r="B441" t="s">
        <v>1111</v>
      </c>
    </row>
    <row r="442" spans="1:2" x14ac:dyDescent="0.2">
      <c r="A442" t="s">
        <v>1112</v>
      </c>
      <c r="B442" t="s">
        <v>1113</v>
      </c>
    </row>
    <row r="443" spans="1:2" x14ac:dyDescent="0.2">
      <c r="A443" t="s">
        <v>1114</v>
      </c>
      <c r="B443" t="s">
        <v>1115</v>
      </c>
    </row>
    <row r="444" spans="1:2" x14ac:dyDescent="0.2">
      <c r="A444" t="s">
        <v>1116</v>
      </c>
      <c r="B444" t="s">
        <v>1117</v>
      </c>
    </row>
    <row r="445" spans="1:2" x14ac:dyDescent="0.2">
      <c r="A445" t="s">
        <v>1118</v>
      </c>
      <c r="B445" t="s">
        <v>1119</v>
      </c>
    </row>
    <row r="446" spans="1:2" x14ac:dyDescent="0.2">
      <c r="A446" t="s">
        <v>1120</v>
      </c>
      <c r="B446" t="s">
        <v>1121</v>
      </c>
    </row>
    <row r="447" spans="1:2" x14ac:dyDescent="0.2">
      <c r="A447" t="s">
        <v>1122</v>
      </c>
      <c r="B447" t="s">
        <v>1123</v>
      </c>
    </row>
    <row r="448" spans="1:2" x14ac:dyDescent="0.2">
      <c r="A448" t="s">
        <v>1124</v>
      </c>
      <c r="B448" t="s">
        <v>1125</v>
      </c>
    </row>
    <row r="449" spans="1:2" x14ac:dyDescent="0.2">
      <c r="A449" t="s">
        <v>1126</v>
      </c>
      <c r="B449" t="s">
        <v>1127</v>
      </c>
    </row>
    <row r="450" spans="1:2" x14ac:dyDescent="0.2">
      <c r="A450" t="s">
        <v>1128</v>
      </c>
      <c r="B450" t="s">
        <v>1129</v>
      </c>
    </row>
    <row r="451" spans="1:2" x14ac:dyDescent="0.2">
      <c r="A451" t="s">
        <v>1130</v>
      </c>
      <c r="B451" t="s">
        <v>1131</v>
      </c>
    </row>
    <row r="452" spans="1:2" x14ac:dyDescent="0.2">
      <c r="A452" t="s">
        <v>1132</v>
      </c>
      <c r="B452" t="s">
        <v>1133</v>
      </c>
    </row>
    <row r="453" spans="1:2" x14ac:dyDescent="0.2">
      <c r="A453" t="s">
        <v>1134</v>
      </c>
      <c r="B453" t="s">
        <v>1135</v>
      </c>
    </row>
    <row r="454" spans="1:2" x14ac:dyDescent="0.2">
      <c r="A454" t="s">
        <v>1136</v>
      </c>
      <c r="B454" t="s">
        <v>1137</v>
      </c>
    </row>
    <row r="455" spans="1:2" x14ac:dyDescent="0.2">
      <c r="A455" t="s">
        <v>1138</v>
      </c>
      <c r="B455" t="s">
        <v>1139</v>
      </c>
    </row>
    <row r="456" spans="1:2" x14ac:dyDescent="0.2">
      <c r="A456" t="s">
        <v>1140</v>
      </c>
      <c r="B456" t="s">
        <v>1141</v>
      </c>
    </row>
    <row r="457" spans="1:2" x14ac:dyDescent="0.2">
      <c r="A457" t="s">
        <v>1142</v>
      </c>
      <c r="B457" t="s">
        <v>1143</v>
      </c>
    </row>
    <row r="458" spans="1:2" x14ac:dyDescent="0.2">
      <c r="A458" t="s">
        <v>1144</v>
      </c>
      <c r="B458" t="s">
        <v>1145</v>
      </c>
    </row>
    <row r="459" spans="1:2" x14ac:dyDescent="0.2">
      <c r="A459" t="s">
        <v>153</v>
      </c>
      <c r="B459" t="s">
        <v>1146</v>
      </c>
    </row>
    <row r="460" spans="1:2" x14ac:dyDescent="0.2">
      <c r="A460" t="s">
        <v>1147</v>
      </c>
      <c r="B460" t="s">
        <v>1148</v>
      </c>
    </row>
    <row r="461" spans="1:2" x14ac:dyDescent="0.2">
      <c r="A461" t="s">
        <v>1149</v>
      </c>
      <c r="B461" t="s">
        <v>1150</v>
      </c>
    </row>
    <row r="462" spans="1:2" x14ac:dyDescent="0.2">
      <c r="A462" t="s">
        <v>1151</v>
      </c>
      <c r="B462" t="s">
        <v>1152</v>
      </c>
    </row>
    <row r="463" spans="1:2" x14ac:dyDescent="0.2">
      <c r="A463" t="s">
        <v>1153</v>
      </c>
      <c r="B463" t="s">
        <v>1154</v>
      </c>
    </row>
    <row r="464" spans="1:2" x14ac:dyDescent="0.2">
      <c r="A464" t="s">
        <v>1155</v>
      </c>
      <c r="B464" t="s">
        <v>1156</v>
      </c>
    </row>
    <row r="465" spans="1:2" x14ac:dyDescent="0.2">
      <c r="A465" t="s">
        <v>1157</v>
      </c>
      <c r="B465" t="s">
        <v>1158</v>
      </c>
    </row>
    <row r="466" spans="1:2" x14ac:dyDescent="0.2">
      <c r="A466" t="s">
        <v>1159</v>
      </c>
      <c r="B466" t="s">
        <v>1160</v>
      </c>
    </row>
    <row r="467" spans="1:2" x14ac:dyDescent="0.2">
      <c r="A467" t="s">
        <v>1161</v>
      </c>
      <c r="B467" t="s">
        <v>1162</v>
      </c>
    </row>
    <row r="468" spans="1:2" x14ac:dyDescent="0.2">
      <c r="A468" t="s">
        <v>1163</v>
      </c>
      <c r="B468" t="s">
        <v>1164</v>
      </c>
    </row>
    <row r="469" spans="1:2" x14ac:dyDescent="0.2">
      <c r="A469" t="s">
        <v>155</v>
      </c>
      <c r="B469" t="s">
        <v>1165</v>
      </c>
    </row>
    <row r="470" spans="1:2" x14ac:dyDescent="0.2">
      <c r="A470" t="s">
        <v>156</v>
      </c>
      <c r="B470" t="s">
        <v>1166</v>
      </c>
    </row>
    <row r="471" spans="1:2" x14ac:dyDescent="0.2">
      <c r="A471" t="s">
        <v>1167</v>
      </c>
      <c r="B471" t="s">
        <v>1168</v>
      </c>
    </row>
    <row r="472" spans="1:2" x14ac:dyDescent="0.2">
      <c r="A472" t="s">
        <v>1169</v>
      </c>
      <c r="B472" t="s">
        <v>1170</v>
      </c>
    </row>
    <row r="473" spans="1:2" x14ac:dyDescent="0.2">
      <c r="A473" t="s">
        <v>1505</v>
      </c>
      <c r="B473" t="s">
        <v>1170</v>
      </c>
    </row>
    <row r="474" spans="1:2" x14ac:dyDescent="0.2">
      <c r="A474" t="s">
        <v>1506</v>
      </c>
    </row>
    <row r="475" spans="1:2" x14ac:dyDescent="0.2">
      <c r="A475" t="s">
        <v>1171</v>
      </c>
      <c r="B475" t="s">
        <v>1172</v>
      </c>
    </row>
    <row r="476" spans="1:2" x14ac:dyDescent="0.2">
      <c r="A476" t="s">
        <v>1173</v>
      </c>
      <c r="B476" t="s">
        <v>1174</v>
      </c>
    </row>
    <row r="477" spans="1:2" x14ac:dyDescent="0.2">
      <c r="A477" t="s">
        <v>1175</v>
      </c>
      <c r="B477" t="s">
        <v>1176</v>
      </c>
    </row>
    <row r="478" spans="1:2" x14ac:dyDescent="0.2">
      <c r="A478" t="s">
        <v>1177</v>
      </c>
      <c r="B478" t="s">
        <v>1178</v>
      </c>
    </row>
    <row r="479" spans="1:2" x14ac:dyDescent="0.2">
      <c r="A479" t="s">
        <v>1179</v>
      </c>
      <c r="B479" t="s">
        <v>1180</v>
      </c>
    </row>
    <row r="480" spans="1:2" x14ac:dyDescent="0.2">
      <c r="A480" t="s">
        <v>1181</v>
      </c>
      <c r="B480" t="s">
        <v>1182</v>
      </c>
    </row>
    <row r="481" spans="1:2" x14ac:dyDescent="0.2">
      <c r="A481" t="s">
        <v>1183</v>
      </c>
      <c r="B481" t="s">
        <v>1184</v>
      </c>
    </row>
    <row r="482" spans="1:2" x14ac:dyDescent="0.2">
      <c r="A482" t="s">
        <v>1185</v>
      </c>
      <c r="B482" t="s">
        <v>1186</v>
      </c>
    </row>
    <row r="483" spans="1:2" x14ac:dyDescent="0.2">
      <c r="A483" t="s">
        <v>1188</v>
      </c>
      <c r="B483" t="s">
        <v>1189</v>
      </c>
    </row>
    <row r="484" spans="1:2" x14ac:dyDescent="0.2">
      <c r="A484" t="s">
        <v>1190</v>
      </c>
      <c r="B484" t="s">
        <v>1191</v>
      </c>
    </row>
    <row r="485" spans="1:2" x14ac:dyDescent="0.2">
      <c r="A485" t="s">
        <v>1192</v>
      </c>
      <c r="B485" t="s">
        <v>1193</v>
      </c>
    </row>
    <row r="486" spans="1:2" x14ac:dyDescent="0.2">
      <c r="A486" t="s">
        <v>1194</v>
      </c>
      <c r="B486" t="s">
        <v>1111</v>
      </c>
    </row>
  </sheetData>
  <autoFilter ref="A1:D486" xr:uid="{9EBCB92C-2E1B-43AC-A5DC-9AD622CDA5D5}"/>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F7B4A8-4005-4E1A-A399-728372463B7B}">
  <sheetPr>
    <tabColor rgb="FFFF0000"/>
  </sheetPr>
  <dimension ref="A1:N24"/>
  <sheetViews>
    <sheetView showGridLines="0" workbookViewId="0">
      <selection activeCell="I10" sqref="I10"/>
    </sheetView>
  </sheetViews>
  <sheetFormatPr defaultRowHeight="12" x14ac:dyDescent="0.2"/>
  <cols>
    <col min="1" max="1" width="18.5" customWidth="1"/>
    <col min="2" max="2" width="5.5" bestFit="1" customWidth="1"/>
    <col min="3" max="3" width="9.5" bestFit="1" customWidth="1"/>
    <col min="4" max="4" width="5.5" bestFit="1" customWidth="1"/>
    <col min="5" max="5" width="9.5" bestFit="1" customWidth="1"/>
    <col min="6" max="6" width="8.1640625" bestFit="1" customWidth="1"/>
    <col min="7" max="7" width="35.33203125" bestFit="1" customWidth="1"/>
    <col min="8" max="8" width="8" bestFit="1" customWidth="1"/>
    <col min="9" max="10" width="10.5" bestFit="1" customWidth="1"/>
    <col min="11" max="11" width="8" bestFit="1" customWidth="1"/>
    <col min="14" max="14" width="32.5" bestFit="1" customWidth="1"/>
  </cols>
  <sheetData>
    <row r="1" spans="1:14" x14ac:dyDescent="0.2">
      <c r="A1" s="1" t="str">
        <f>'Trial Balance'!A1</f>
        <v xml:space="preserve">Company:                </v>
      </c>
      <c r="B1" s="2" t="str">
        <f>'Trial Balance'!B1</f>
        <v>X</v>
      </c>
    </row>
    <row r="2" spans="1:14" x14ac:dyDescent="0.2">
      <c r="A2" s="1" t="str">
        <f>'Trial Balance'!A2</f>
        <v xml:space="preserve">Address:                    </v>
      </c>
      <c r="B2" s="2" t="str">
        <f>'Trial Balance'!B2</f>
        <v>X</v>
      </c>
    </row>
    <row r="3" spans="1:14" x14ac:dyDescent="0.2">
      <c r="A3" s="1" t="str">
        <f>'Trial Balance'!A3</f>
        <v xml:space="preserve">VAT tax code: </v>
      </c>
      <c r="B3" s="2" t="str">
        <f>'Trial Balance'!B3</f>
        <v>X</v>
      </c>
    </row>
    <row r="4" spans="1:14" x14ac:dyDescent="0.2">
      <c r="A4" s="1" t="str">
        <f>'Trial Balance'!A4</f>
        <v xml:space="preserve">Registration no:            </v>
      </c>
      <c r="B4" s="2" t="str">
        <f>'Trial Balance'!B4</f>
        <v>X</v>
      </c>
      <c r="G4" s="111" t="s">
        <v>14</v>
      </c>
      <c r="H4" s="111">
        <f>B7-1</f>
        <v>2021</v>
      </c>
      <c r="I4" s="111">
        <f>B7</f>
        <v>2022</v>
      </c>
    </row>
    <row r="5" spans="1:14" x14ac:dyDescent="0.2">
      <c r="A5" s="1" t="str">
        <f>'Trial Balance'!A5</f>
        <v xml:space="preserve">Type of Company:        </v>
      </c>
      <c r="B5" s="2" t="str">
        <f>'Trial Balance'!B5</f>
        <v>X</v>
      </c>
      <c r="G5" s="241">
        <v>641</v>
      </c>
      <c r="H5" s="113">
        <f>SUMIF('Trial Balance'!D:D,"641",'Trial Balance'!H:H)</f>
        <v>0</v>
      </c>
      <c r="I5" s="113">
        <f>SUMIF('Trial Balance'!D:D,"641",'Trial Balance'!K:K)</f>
        <v>0</v>
      </c>
    </row>
    <row r="6" spans="1:14" x14ac:dyDescent="0.2">
      <c r="A6" s="1" t="str">
        <f>'Trial Balance'!A6</f>
        <v xml:space="preserve">Main activity:            </v>
      </c>
      <c r="B6" s="2" t="str">
        <f>'Trial Balance'!B6</f>
        <v>X</v>
      </c>
      <c r="G6" s="27" t="s">
        <v>2400</v>
      </c>
      <c r="H6" s="27" t="str">
        <f>IF(H5&gt;0,IF(OR('3. F30'!E44,'3. F30'!E45=""),"Please, fill F30 ",0),"OK")</f>
        <v>OK</v>
      </c>
      <c r="I6" s="27" t="str">
        <f>IF(I5&gt;0,IF(OR('3. F30'!F44,'3. F30'!F45=""),"Please, fill F30 ",0),"OK")</f>
        <v>OK</v>
      </c>
    </row>
    <row r="7" spans="1:14" x14ac:dyDescent="0.2">
      <c r="A7" s="1" t="str">
        <f>'Trial Balance'!A7</f>
        <v>Financial Year</v>
      </c>
      <c r="B7" s="3">
        <f>'Trial Balance'!B7</f>
        <v>2022</v>
      </c>
    </row>
    <row r="10" spans="1:14" x14ac:dyDescent="0.2">
      <c r="A10" s="4" t="s">
        <v>8</v>
      </c>
      <c r="G10" t="s">
        <v>32</v>
      </c>
    </row>
    <row r="13" spans="1:14" ht="24.75" thickBot="1" x14ac:dyDescent="0.25">
      <c r="A13" s="29" t="s">
        <v>9</v>
      </c>
      <c r="B13" s="29" t="s">
        <v>10</v>
      </c>
      <c r="C13" s="29" t="s">
        <v>11</v>
      </c>
      <c r="D13" s="29" t="s">
        <v>12</v>
      </c>
      <c r="E13" s="29" t="s">
        <v>13</v>
      </c>
      <c r="F13" s="29" t="s">
        <v>14</v>
      </c>
      <c r="G13" s="29" t="s">
        <v>15</v>
      </c>
      <c r="H13" s="29" t="s">
        <v>16</v>
      </c>
      <c r="I13" s="29" t="s">
        <v>17</v>
      </c>
      <c r="J13" s="29" t="s">
        <v>18</v>
      </c>
      <c r="K13" s="29" t="s">
        <v>19</v>
      </c>
      <c r="L13" s="30" t="s">
        <v>20</v>
      </c>
      <c r="M13" s="30" t="s">
        <v>21</v>
      </c>
      <c r="N13" s="32" t="s">
        <v>23</v>
      </c>
    </row>
    <row r="14" spans="1:14" ht="12.75" thickTop="1" x14ac:dyDescent="0.2">
      <c r="H14" s="5"/>
      <c r="I14" s="5"/>
      <c r="J14" s="5"/>
      <c r="K14" s="5"/>
      <c r="L14" s="5"/>
      <c r="M14" s="6"/>
    </row>
    <row r="15" spans="1:14" x14ac:dyDescent="0.2">
      <c r="H15" s="5"/>
      <c r="I15" s="5"/>
      <c r="J15" s="5"/>
      <c r="K15" s="5"/>
      <c r="L15" s="5"/>
      <c r="M15" s="6"/>
    </row>
    <row r="16" spans="1:14" x14ac:dyDescent="0.2">
      <c r="H16" s="5"/>
      <c r="I16" s="5"/>
      <c r="J16" s="5"/>
      <c r="K16" s="5"/>
      <c r="L16" s="5"/>
      <c r="M16" s="6"/>
    </row>
    <row r="17" spans="8:13" x14ac:dyDescent="0.2">
      <c r="H17" s="5"/>
      <c r="I17" s="5"/>
      <c r="J17" s="5"/>
      <c r="K17" s="5"/>
      <c r="L17" s="5"/>
      <c r="M17" s="6"/>
    </row>
    <row r="18" spans="8:13" x14ac:dyDescent="0.2">
      <c r="H18" s="5"/>
      <c r="I18" s="5"/>
      <c r="J18" s="5"/>
      <c r="K18" s="5"/>
      <c r="L18" s="5"/>
      <c r="M18" s="6"/>
    </row>
    <row r="19" spans="8:13" x14ac:dyDescent="0.2">
      <c r="H19" s="5"/>
      <c r="I19" s="5"/>
      <c r="J19" s="5"/>
      <c r="K19" s="5"/>
      <c r="L19" s="5"/>
      <c r="M19" s="6"/>
    </row>
    <row r="20" spans="8:13" x14ac:dyDescent="0.2">
      <c r="H20" s="5"/>
      <c r="I20" s="5"/>
      <c r="J20" s="5"/>
      <c r="K20" s="5"/>
      <c r="L20" s="5"/>
      <c r="M20" s="6"/>
    </row>
    <row r="21" spans="8:13" x14ac:dyDescent="0.2">
      <c r="H21" s="5"/>
      <c r="I21" s="5"/>
      <c r="J21" s="5"/>
      <c r="K21" s="5"/>
      <c r="L21" s="5"/>
      <c r="M21" s="6"/>
    </row>
    <row r="22" spans="8:13" x14ac:dyDescent="0.2">
      <c r="H22" s="5"/>
      <c r="I22" s="5"/>
      <c r="J22" s="5"/>
      <c r="K22" s="5"/>
      <c r="L22" s="5"/>
      <c r="M22" s="6"/>
    </row>
    <row r="23" spans="8:13" x14ac:dyDescent="0.2">
      <c r="H23" s="5"/>
      <c r="I23" s="5"/>
      <c r="J23" s="5"/>
      <c r="K23" s="5"/>
      <c r="L23" s="5"/>
      <c r="M23" s="6"/>
    </row>
    <row r="24" spans="8:13" x14ac:dyDescent="0.2">
      <c r="H24" s="5"/>
      <c r="I24" s="5"/>
      <c r="J24" s="5"/>
      <c r="K24" s="5"/>
      <c r="L24" s="5"/>
      <c r="M24" s="6"/>
    </row>
  </sheetData>
  <conditionalFormatting sqref="H6">
    <cfRule type="expression" dxfId="5" priority="2">
      <formula>$H$6="Please, fill F30 "</formula>
    </cfRule>
    <cfRule type="expression" dxfId="4" priority="4">
      <formula>$H$6="OK"</formula>
    </cfRule>
  </conditionalFormatting>
  <conditionalFormatting sqref="I6">
    <cfRule type="expression" dxfId="3" priority="1">
      <formula>$I$6="Please, fill F30 "</formula>
    </cfRule>
    <cfRule type="expression" dxfId="2" priority="3">
      <formula>$I$6="OK"</formula>
    </cfRule>
  </conditionalFormatting>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99DF91-D737-4BF5-A213-A5333224204D}">
  <sheetPr>
    <tabColor rgb="FF7030A0"/>
  </sheetPr>
  <dimension ref="A1:E83"/>
  <sheetViews>
    <sheetView topLeftCell="A57" workbookViewId="0">
      <selection activeCell="C1" sqref="C1:E83"/>
    </sheetView>
  </sheetViews>
  <sheetFormatPr defaultRowHeight="12" x14ac:dyDescent="0.2"/>
  <cols>
    <col min="2" max="2" width="125" bestFit="1" customWidth="1"/>
  </cols>
  <sheetData>
    <row r="1" spans="1:5" x14ac:dyDescent="0.2">
      <c r="A1" t="s">
        <v>335</v>
      </c>
      <c r="B1" t="s">
        <v>15</v>
      </c>
      <c r="C1" t="s">
        <v>45</v>
      </c>
      <c r="D1" t="s">
        <v>2009</v>
      </c>
      <c r="E1" t="s">
        <v>47</v>
      </c>
    </row>
    <row r="2" spans="1:5" x14ac:dyDescent="0.2">
      <c r="A2" t="s">
        <v>465</v>
      </c>
      <c r="B2" t="s">
        <v>466</v>
      </c>
      <c r="C2" s="141" t="s">
        <v>1714</v>
      </c>
      <c r="D2" s="141" t="s">
        <v>1715</v>
      </c>
      <c r="E2" s="141" t="s">
        <v>1716</v>
      </c>
    </row>
    <row r="3" spans="1:5" x14ac:dyDescent="0.2">
      <c r="A3" t="s">
        <v>467</v>
      </c>
      <c r="B3" t="s">
        <v>468</v>
      </c>
      <c r="C3" s="141" t="s">
        <v>1722</v>
      </c>
      <c r="D3" s="141" t="s">
        <v>1723</v>
      </c>
      <c r="E3" s="141" t="s">
        <v>1724</v>
      </c>
    </row>
    <row r="4" spans="1:5" x14ac:dyDescent="0.2">
      <c r="A4" t="s">
        <v>61</v>
      </c>
      <c r="B4" t="s">
        <v>469</v>
      </c>
      <c r="C4" s="141" t="s">
        <v>1730</v>
      </c>
      <c r="D4" s="141" t="s">
        <v>1731</v>
      </c>
      <c r="E4" s="141" t="s">
        <v>1732</v>
      </c>
    </row>
    <row r="5" spans="1:5" x14ac:dyDescent="0.2">
      <c r="A5" t="s">
        <v>470</v>
      </c>
      <c r="B5" t="s">
        <v>471</v>
      </c>
      <c r="C5" s="141" t="s">
        <v>1746</v>
      </c>
      <c r="D5" s="141" t="s">
        <v>1747</v>
      </c>
      <c r="E5" s="141" t="s">
        <v>1748</v>
      </c>
    </row>
    <row r="6" spans="1:5" x14ac:dyDescent="0.2">
      <c r="A6" t="s">
        <v>472</v>
      </c>
      <c r="B6" t="s">
        <v>473</v>
      </c>
      <c r="C6" s="141" t="s">
        <v>1738</v>
      </c>
      <c r="D6" s="141" t="s">
        <v>1739</v>
      </c>
      <c r="E6" s="141" t="s">
        <v>1740</v>
      </c>
    </row>
    <row r="7" spans="1:5" x14ac:dyDescent="0.2">
      <c r="A7" t="s">
        <v>474</v>
      </c>
      <c r="B7" t="s">
        <v>475</v>
      </c>
      <c r="C7" s="141" t="s">
        <v>1738</v>
      </c>
      <c r="D7" s="141" t="s">
        <v>1739</v>
      </c>
      <c r="E7" s="141" t="s">
        <v>1740</v>
      </c>
    </row>
    <row r="8" spans="1:5" x14ac:dyDescent="0.2">
      <c r="A8" t="s">
        <v>476</v>
      </c>
      <c r="B8" t="s">
        <v>477</v>
      </c>
      <c r="C8" s="141" t="s">
        <v>1730</v>
      </c>
      <c r="D8" s="141" t="s">
        <v>1731</v>
      </c>
      <c r="E8" s="141" t="s">
        <v>1732</v>
      </c>
    </row>
    <row r="9" spans="1:5" x14ac:dyDescent="0.2">
      <c r="A9" t="s">
        <v>738</v>
      </c>
      <c r="B9" t="s">
        <v>739</v>
      </c>
      <c r="C9" s="141" t="s">
        <v>1754</v>
      </c>
      <c r="D9" s="141" t="s">
        <v>1755</v>
      </c>
      <c r="E9" s="141" t="s">
        <v>1756</v>
      </c>
    </row>
    <row r="10" spans="1:5" x14ac:dyDescent="0.2">
      <c r="A10" t="s">
        <v>478</v>
      </c>
      <c r="B10" t="s">
        <v>479</v>
      </c>
      <c r="C10" s="141" t="s">
        <v>1770</v>
      </c>
      <c r="D10" s="141" t="s">
        <v>1771</v>
      </c>
      <c r="E10" s="141" t="s">
        <v>1772</v>
      </c>
    </row>
    <row r="11" spans="1:5" x14ac:dyDescent="0.2">
      <c r="A11" t="s">
        <v>480</v>
      </c>
      <c r="B11" t="s">
        <v>481</v>
      </c>
      <c r="C11" s="141" t="s">
        <v>1770</v>
      </c>
      <c r="D11" s="141" t="s">
        <v>1771</v>
      </c>
      <c r="E11" s="141" t="s">
        <v>1772</v>
      </c>
    </row>
    <row r="12" spans="1:5" x14ac:dyDescent="0.2">
      <c r="A12" t="s">
        <v>482</v>
      </c>
      <c r="B12" t="s">
        <v>483</v>
      </c>
      <c r="C12" s="141" t="s">
        <v>1770</v>
      </c>
      <c r="D12" s="141" t="s">
        <v>1771</v>
      </c>
      <c r="E12" s="141" t="s">
        <v>1772</v>
      </c>
    </row>
    <row r="13" spans="1:5" x14ac:dyDescent="0.2">
      <c r="A13" t="s">
        <v>63</v>
      </c>
      <c r="B13" t="s">
        <v>484</v>
      </c>
      <c r="C13" s="141" t="s">
        <v>1778</v>
      </c>
      <c r="D13" s="141" t="s">
        <v>1779</v>
      </c>
      <c r="E13" s="141" t="s">
        <v>1780</v>
      </c>
    </row>
    <row r="14" spans="1:5" x14ac:dyDescent="0.2">
      <c r="A14" t="s">
        <v>66</v>
      </c>
      <c r="B14" t="s">
        <v>485</v>
      </c>
      <c r="C14" s="141" t="s">
        <v>1785</v>
      </c>
      <c r="D14" s="141" t="s">
        <v>1786</v>
      </c>
      <c r="E14" s="141" t="s">
        <v>1787</v>
      </c>
    </row>
    <row r="15" spans="1:5" x14ac:dyDescent="0.2">
      <c r="A15" t="s">
        <v>67</v>
      </c>
      <c r="B15" t="s">
        <v>486</v>
      </c>
      <c r="C15" s="141" t="s">
        <v>1785</v>
      </c>
      <c r="D15" s="141" t="s">
        <v>1786</v>
      </c>
      <c r="E15" s="141" t="s">
        <v>1787</v>
      </c>
    </row>
    <row r="16" spans="1:5" x14ac:dyDescent="0.2">
      <c r="A16" t="s">
        <v>68</v>
      </c>
      <c r="B16" t="s">
        <v>487</v>
      </c>
      <c r="C16" s="141" t="s">
        <v>1785</v>
      </c>
      <c r="D16" s="141" t="s">
        <v>1786</v>
      </c>
      <c r="E16" s="141" t="s">
        <v>1787</v>
      </c>
    </row>
    <row r="17" spans="1:5" x14ac:dyDescent="0.2">
      <c r="A17" t="s">
        <v>488</v>
      </c>
      <c r="B17" t="s">
        <v>489</v>
      </c>
      <c r="C17" s="141" t="s">
        <v>1785</v>
      </c>
      <c r="D17" s="141" t="s">
        <v>1786</v>
      </c>
      <c r="E17" s="141" t="s">
        <v>1787</v>
      </c>
    </row>
    <row r="18" spans="1:5" x14ac:dyDescent="0.2">
      <c r="A18" t="s">
        <v>490</v>
      </c>
      <c r="B18" t="s">
        <v>491</v>
      </c>
      <c r="C18" s="141" t="s">
        <v>1785</v>
      </c>
      <c r="D18" s="141" t="s">
        <v>1786</v>
      </c>
      <c r="E18" s="141" t="s">
        <v>1787</v>
      </c>
    </row>
    <row r="19" spans="1:5" x14ac:dyDescent="0.2">
      <c r="A19" t="s">
        <v>69</v>
      </c>
      <c r="B19" t="s">
        <v>492</v>
      </c>
      <c r="C19" s="141" t="s">
        <v>1792</v>
      </c>
      <c r="D19" s="141" t="s">
        <v>1793</v>
      </c>
      <c r="E19" s="141" t="s">
        <v>1794</v>
      </c>
    </row>
    <row r="20" spans="1:5" x14ac:dyDescent="0.2">
      <c r="A20" t="s">
        <v>493</v>
      </c>
      <c r="B20" t="s">
        <v>494</v>
      </c>
      <c r="C20" s="141" t="s">
        <v>1799</v>
      </c>
      <c r="D20" s="141" t="s">
        <v>1800</v>
      </c>
      <c r="E20" s="141" t="s">
        <v>1801</v>
      </c>
    </row>
    <row r="21" spans="1:5" x14ac:dyDescent="0.2">
      <c r="A21" t="s">
        <v>495</v>
      </c>
      <c r="B21" t="s">
        <v>496</v>
      </c>
      <c r="C21" s="141" t="s">
        <v>1820</v>
      </c>
      <c r="D21" s="141" t="s">
        <v>1821</v>
      </c>
      <c r="E21" s="141" t="s">
        <v>1822</v>
      </c>
    </row>
    <row r="22" spans="1:5" x14ac:dyDescent="0.2">
      <c r="A22" t="s">
        <v>497</v>
      </c>
      <c r="B22" t="s">
        <v>498</v>
      </c>
      <c r="C22" s="141" t="s">
        <v>1827</v>
      </c>
      <c r="D22" s="141" t="s">
        <v>1828</v>
      </c>
      <c r="E22" s="141" t="s">
        <v>1829</v>
      </c>
    </row>
    <row r="23" spans="1:5" x14ac:dyDescent="0.2">
      <c r="A23" t="s">
        <v>499</v>
      </c>
      <c r="B23" t="s">
        <v>500</v>
      </c>
      <c r="C23" s="141" t="s">
        <v>1806</v>
      </c>
      <c r="D23" s="141" t="s">
        <v>1807</v>
      </c>
      <c r="E23" s="141" t="s">
        <v>1808</v>
      </c>
    </row>
    <row r="24" spans="1:5" x14ac:dyDescent="0.2">
      <c r="A24" t="s">
        <v>501</v>
      </c>
      <c r="B24" t="s">
        <v>502</v>
      </c>
      <c r="C24" s="141" t="s">
        <v>1806</v>
      </c>
      <c r="D24" s="141" t="s">
        <v>1807</v>
      </c>
      <c r="E24" s="141" t="s">
        <v>1808</v>
      </c>
    </row>
    <row r="25" spans="1:5" x14ac:dyDescent="0.2">
      <c r="A25" t="s">
        <v>503</v>
      </c>
      <c r="B25" t="s">
        <v>504</v>
      </c>
      <c r="C25" s="141" t="s">
        <v>1806</v>
      </c>
      <c r="D25" s="141" t="s">
        <v>1807</v>
      </c>
      <c r="E25" s="141" t="s">
        <v>1808</v>
      </c>
    </row>
    <row r="26" spans="1:5" x14ac:dyDescent="0.2">
      <c r="A26" t="s">
        <v>505</v>
      </c>
      <c r="B26" t="s">
        <v>506</v>
      </c>
      <c r="C26" s="141" t="s">
        <v>1806</v>
      </c>
      <c r="D26" s="141" t="s">
        <v>1807</v>
      </c>
      <c r="E26" s="141" t="s">
        <v>1808</v>
      </c>
    </row>
    <row r="27" spans="1:5" x14ac:dyDescent="0.2">
      <c r="A27" t="s">
        <v>736</v>
      </c>
      <c r="B27" t="s">
        <v>737</v>
      </c>
      <c r="C27" s="141" t="s">
        <v>1834</v>
      </c>
      <c r="D27" s="141" t="s">
        <v>1835</v>
      </c>
      <c r="E27" s="141" t="s">
        <v>1836</v>
      </c>
    </row>
    <row r="28" spans="1:5" x14ac:dyDescent="0.2">
      <c r="A28" t="s">
        <v>509</v>
      </c>
      <c r="B28" t="s">
        <v>510</v>
      </c>
      <c r="C28" s="141" t="s">
        <v>1730</v>
      </c>
      <c r="D28" s="141" t="s">
        <v>1731</v>
      </c>
      <c r="E28" s="141" t="s">
        <v>1732</v>
      </c>
    </row>
    <row r="29" spans="1:5" x14ac:dyDescent="0.2">
      <c r="A29" t="s">
        <v>513</v>
      </c>
      <c r="B29" t="s">
        <v>514</v>
      </c>
      <c r="C29" s="141" t="s">
        <v>1813</v>
      </c>
      <c r="D29" s="141" t="s">
        <v>1814</v>
      </c>
      <c r="E29" s="141" t="s">
        <v>1815</v>
      </c>
    </row>
    <row r="30" spans="1:5" x14ac:dyDescent="0.2">
      <c r="A30" t="s">
        <v>515</v>
      </c>
      <c r="B30" t="s">
        <v>516</v>
      </c>
      <c r="C30" s="141" t="s">
        <v>1846</v>
      </c>
      <c r="D30" s="141" t="s">
        <v>1847</v>
      </c>
      <c r="E30" s="141" t="s">
        <v>1848</v>
      </c>
    </row>
    <row r="31" spans="1:5" x14ac:dyDescent="0.2">
      <c r="A31" t="s">
        <v>517</v>
      </c>
      <c r="B31" t="s">
        <v>518</v>
      </c>
      <c r="C31" s="141" t="s">
        <v>1846</v>
      </c>
      <c r="D31" s="141" t="s">
        <v>1847</v>
      </c>
      <c r="E31" s="141" t="s">
        <v>1848</v>
      </c>
    </row>
    <row r="32" spans="1:5" x14ac:dyDescent="0.2">
      <c r="A32" t="s">
        <v>519</v>
      </c>
      <c r="B32" t="s">
        <v>520</v>
      </c>
      <c r="C32" s="141" t="s">
        <v>1846</v>
      </c>
      <c r="D32" s="141" t="s">
        <v>1847</v>
      </c>
      <c r="E32" s="141" t="s">
        <v>1848</v>
      </c>
    </row>
    <row r="33" spans="1:5" x14ac:dyDescent="0.2">
      <c r="A33" t="s">
        <v>521</v>
      </c>
      <c r="B33" t="s">
        <v>522</v>
      </c>
      <c r="C33" s="141" t="s">
        <v>1846</v>
      </c>
      <c r="D33" s="141" t="s">
        <v>1847</v>
      </c>
      <c r="E33" s="141" t="s">
        <v>1848</v>
      </c>
    </row>
    <row r="34" spans="1:5" x14ac:dyDescent="0.2">
      <c r="A34" t="s">
        <v>523</v>
      </c>
      <c r="B34" t="s">
        <v>524</v>
      </c>
      <c r="C34" s="141" t="s">
        <v>1846</v>
      </c>
      <c r="D34" s="141" t="s">
        <v>1847</v>
      </c>
      <c r="E34" s="141" t="s">
        <v>1848</v>
      </c>
    </row>
    <row r="35" spans="1:5" x14ac:dyDescent="0.2">
      <c r="A35" t="s">
        <v>2013</v>
      </c>
      <c r="C35" s="141" t="s">
        <v>1846</v>
      </c>
      <c r="D35" s="141" t="s">
        <v>1847</v>
      </c>
      <c r="E35" s="141" t="s">
        <v>1848</v>
      </c>
    </row>
    <row r="36" spans="1:5" x14ac:dyDescent="0.2">
      <c r="A36" t="s">
        <v>525</v>
      </c>
      <c r="B36" t="s">
        <v>526</v>
      </c>
      <c r="C36" s="141" t="s">
        <v>1846</v>
      </c>
      <c r="D36" s="141" t="s">
        <v>1847</v>
      </c>
      <c r="E36" s="141" t="s">
        <v>1848</v>
      </c>
    </row>
    <row r="37" spans="1:5" x14ac:dyDescent="0.2">
      <c r="A37" t="s">
        <v>527</v>
      </c>
      <c r="B37" t="s">
        <v>528</v>
      </c>
      <c r="C37" s="141" t="s">
        <v>1846</v>
      </c>
      <c r="D37" s="141" t="s">
        <v>1847</v>
      </c>
      <c r="E37" s="141" t="s">
        <v>1848</v>
      </c>
    </row>
    <row r="38" spans="1:5" x14ac:dyDescent="0.2">
      <c r="A38" t="s">
        <v>529</v>
      </c>
      <c r="B38" t="s">
        <v>530</v>
      </c>
      <c r="C38" s="141" t="s">
        <v>1846</v>
      </c>
      <c r="D38" s="141" t="s">
        <v>1847</v>
      </c>
      <c r="E38" s="141" t="s">
        <v>1848</v>
      </c>
    </row>
    <row r="39" spans="1:5" x14ac:dyDescent="0.2">
      <c r="A39" t="s">
        <v>531</v>
      </c>
      <c r="B39" t="s">
        <v>532</v>
      </c>
      <c r="C39" s="141" t="s">
        <v>1846</v>
      </c>
      <c r="D39" s="141" t="s">
        <v>1847</v>
      </c>
      <c r="E39" s="141" t="s">
        <v>1848</v>
      </c>
    </row>
    <row r="40" spans="1:5" x14ac:dyDescent="0.2">
      <c r="A40" t="s">
        <v>533</v>
      </c>
      <c r="B40" t="s">
        <v>534</v>
      </c>
      <c r="C40" s="141" t="s">
        <v>1846</v>
      </c>
      <c r="D40" s="141" t="s">
        <v>1847</v>
      </c>
      <c r="E40" s="141" t="s">
        <v>1848</v>
      </c>
    </row>
    <row r="41" spans="1:5" x14ac:dyDescent="0.2">
      <c r="A41" t="s">
        <v>535</v>
      </c>
      <c r="B41" t="s">
        <v>536</v>
      </c>
      <c r="C41" s="141" t="s">
        <v>1846</v>
      </c>
      <c r="D41" s="141" t="s">
        <v>1847</v>
      </c>
      <c r="E41" s="141" t="s">
        <v>1848</v>
      </c>
    </row>
    <row r="42" spans="1:5" x14ac:dyDescent="0.2">
      <c r="A42" t="s">
        <v>537</v>
      </c>
      <c r="B42" t="s">
        <v>538</v>
      </c>
      <c r="C42" s="141" t="s">
        <v>1846</v>
      </c>
      <c r="D42" s="141" t="s">
        <v>1847</v>
      </c>
      <c r="E42" s="141" t="s">
        <v>1848</v>
      </c>
    </row>
    <row r="43" spans="1:5" x14ac:dyDescent="0.2">
      <c r="A43" t="s">
        <v>25</v>
      </c>
      <c r="B43" t="s">
        <v>539</v>
      </c>
      <c r="C43" s="141" t="s">
        <v>1846</v>
      </c>
      <c r="D43" s="141" t="s">
        <v>1847</v>
      </c>
      <c r="E43" s="141" t="s">
        <v>1848</v>
      </c>
    </row>
    <row r="44" spans="1:5" x14ac:dyDescent="0.2">
      <c r="A44" t="s">
        <v>540</v>
      </c>
      <c r="B44" t="s">
        <v>541</v>
      </c>
      <c r="C44" s="141" t="s">
        <v>1846</v>
      </c>
      <c r="D44" s="141" t="s">
        <v>1847</v>
      </c>
      <c r="E44" s="141" t="s">
        <v>1848</v>
      </c>
    </row>
    <row r="45" spans="1:5" x14ac:dyDescent="0.2">
      <c r="A45" t="s">
        <v>542</v>
      </c>
      <c r="B45" t="s">
        <v>543</v>
      </c>
      <c r="C45" s="141"/>
      <c r="D45" s="141"/>
      <c r="E45" s="141"/>
    </row>
    <row r="46" spans="1:5" x14ac:dyDescent="0.2">
      <c r="A46" t="s">
        <v>544</v>
      </c>
      <c r="B46" t="s">
        <v>545</v>
      </c>
      <c r="C46" s="141"/>
      <c r="D46" s="141"/>
      <c r="E46" s="141"/>
    </row>
    <row r="47" spans="1:5" x14ac:dyDescent="0.2">
      <c r="A47" t="s">
        <v>546</v>
      </c>
      <c r="B47" t="s">
        <v>547</v>
      </c>
      <c r="C47" s="141"/>
      <c r="D47" s="141"/>
      <c r="E47" s="141"/>
    </row>
    <row r="48" spans="1:5" x14ac:dyDescent="0.2">
      <c r="A48" t="s">
        <v>548</v>
      </c>
      <c r="B48" t="s">
        <v>549</v>
      </c>
      <c r="C48" s="141"/>
      <c r="D48" s="141"/>
      <c r="E48" s="141"/>
    </row>
    <row r="49" spans="1:5" x14ac:dyDescent="0.2">
      <c r="A49" t="s">
        <v>550</v>
      </c>
      <c r="B49" t="s">
        <v>551</v>
      </c>
      <c r="C49" s="141" t="s">
        <v>1857</v>
      </c>
      <c r="D49" s="141" t="s">
        <v>1858</v>
      </c>
      <c r="E49" s="141" t="s">
        <v>1859</v>
      </c>
    </row>
    <row r="50" spans="1:5" x14ac:dyDescent="0.2">
      <c r="A50" t="s">
        <v>552</v>
      </c>
      <c r="B50" t="s">
        <v>553</v>
      </c>
      <c r="C50" s="141" t="s">
        <v>1861</v>
      </c>
      <c r="D50" s="141" t="s">
        <v>1862</v>
      </c>
      <c r="E50" s="141" t="s">
        <v>1863</v>
      </c>
    </row>
    <row r="51" spans="1:5" x14ac:dyDescent="0.2">
      <c r="A51" t="s">
        <v>70</v>
      </c>
      <c r="B51" t="s">
        <v>554</v>
      </c>
      <c r="C51" s="141" t="s">
        <v>1865</v>
      </c>
      <c r="D51" s="141" t="s">
        <v>1866</v>
      </c>
      <c r="E51" s="141" t="s">
        <v>1867</v>
      </c>
    </row>
    <row r="52" spans="1:5" x14ac:dyDescent="0.2">
      <c r="A52" t="s">
        <v>555</v>
      </c>
      <c r="B52" t="s">
        <v>556</v>
      </c>
      <c r="C52" s="141" t="s">
        <v>1873</v>
      </c>
      <c r="D52" s="141" t="s">
        <v>1874</v>
      </c>
      <c r="E52" s="141" t="s">
        <v>1875</v>
      </c>
    </row>
    <row r="53" spans="1:5" x14ac:dyDescent="0.2">
      <c r="A53" t="s">
        <v>557</v>
      </c>
      <c r="B53" t="s">
        <v>558</v>
      </c>
      <c r="C53" s="141" t="s">
        <v>1865</v>
      </c>
      <c r="D53" s="141" t="s">
        <v>1866</v>
      </c>
      <c r="E53" s="141" t="s">
        <v>1867</v>
      </c>
    </row>
    <row r="54" spans="1:5" x14ac:dyDescent="0.2">
      <c r="A54" t="s">
        <v>559</v>
      </c>
      <c r="B54" t="s">
        <v>560</v>
      </c>
      <c r="C54" s="141" t="s">
        <v>1869</v>
      </c>
      <c r="D54" s="141" t="s">
        <v>1870</v>
      </c>
      <c r="E54" s="141" t="s">
        <v>1871</v>
      </c>
    </row>
    <row r="55" spans="1:5" x14ac:dyDescent="0.2">
      <c r="A55" t="s">
        <v>561</v>
      </c>
      <c r="B55" t="s">
        <v>562</v>
      </c>
      <c r="C55" s="141" t="s">
        <v>1884</v>
      </c>
      <c r="D55" s="141" t="s">
        <v>1885</v>
      </c>
      <c r="E55" s="141" t="s">
        <v>1886</v>
      </c>
    </row>
    <row r="56" spans="1:5" x14ac:dyDescent="0.2">
      <c r="A56" t="s">
        <v>71</v>
      </c>
      <c r="B56" t="s">
        <v>563</v>
      </c>
      <c r="C56" s="141" t="s">
        <v>1889</v>
      </c>
      <c r="D56" s="141" t="s">
        <v>1890</v>
      </c>
      <c r="E56" s="141" t="s">
        <v>1891</v>
      </c>
    </row>
    <row r="57" spans="1:5" x14ac:dyDescent="0.2">
      <c r="A57" t="s">
        <v>72</v>
      </c>
      <c r="B57" t="s">
        <v>564</v>
      </c>
      <c r="C57" s="141" t="s">
        <v>1894</v>
      </c>
      <c r="D57" s="141" t="s">
        <v>1895</v>
      </c>
      <c r="E57" s="141" t="s">
        <v>1896</v>
      </c>
    </row>
    <row r="58" spans="1:5" x14ac:dyDescent="0.2">
      <c r="A58" t="s">
        <v>73</v>
      </c>
      <c r="B58" t="s">
        <v>565</v>
      </c>
      <c r="C58" s="141" t="s">
        <v>1899</v>
      </c>
      <c r="D58" s="141" t="s">
        <v>1900</v>
      </c>
      <c r="E58" s="141" t="s">
        <v>1901</v>
      </c>
    </row>
    <row r="59" spans="1:5" x14ac:dyDescent="0.2">
      <c r="A59" t="s">
        <v>566</v>
      </c>
      <c r="B59" t="s">
        <v>567</v>
      </c>
      <c r="C59" s="141" t="s">
        <v>1904</v>
      </c>
      <c r="D59" s="141" t="s">
        <v>1905</v>
      </c>
      <c r="E59" s="141" t="s">
        <v>1906</v>
      </c>
    </row>
    <row r="60" spans="1:5" x14ac:dyDescent="0.2">
      <c r="A60" t="s">
        <v>568</v>
      </c>
      <c r="B60" t="s">
        <v>569</v>
      </c>
      <c r="C60" s="141" t="s">
        <v>1909</v>
      </c>
      <c r="D60" s="141" t="s">
        <v>1910</v>
      </c>
      <c r="E60" s="141" t="s">
        <v>1911</v>
      </c>
    </row>
    <row r="61" spans="1:5" x14ac:dyDescent="0.2">
      <c r="A61" t="s">
        <v>570</v>
      </c>
      <c r="B61" t="s">
        <v>571</v>
      </c>
      <c r="C61" s="141" t="s">
        <v>1915</v>
      </c>
      <c r="D61" s="141" t="s">
        <v>1916</v>
      </c>
      <c r="E61" s="141" t="s">
        <v>1917</v>
      </c>
    </row>
    <row r="62" spans="1:5" x14ac:dyDescent="0.2">
      <c r="A62" t="s">
        <v>572</v>
      </c>
      <c r="B62" t="s">
        <v>573</v>
      </c>
      <c r="C62" s="141" t="s">
        <v>1930</v>
      </c>
      <c r="D62" s="141" t="s">
        <v>1931</v>
      </c>
      <c r="E62" s="141" t="s">
        <v>1932</v>
      </c>
    </row>
    <row r="63" spans="1:5" x14ac:dyDescent="0.2">
      <c r="A63" t="s">
        <v>574</v>
      </c>
      <c r="B63" t="s">
        <v>575</v>
      </c>
      <c r="C63" s="141" t="s">
        <v>1935</v>
      </c>
      <c r="D63" s="141" t="s">
        <v>1936</v>
      </c>
      <c r="E63" s="141" t="s">
        <v>1937</v>
      </c>
    </row>
    <row r="64" spans="1:5" x14ac:dyDescent="0.2">
      <c r="A64" t="s">
        <v>576</v>
      </c>
      <c r="B64" t="s">
        <v>577</v>
      </c>
      <c r="C64" s="141" t="s">
        <v>1940</v>
      </c>
      <c r="D64" s="141" t="s">
        <v>1941</v>
      </c>
      <c r="E64" s="141" t="s">
        <v>1942</v>
      </c>
    </row>
    <row r="65" spans="1:5" x14ac:dyDescent="0.2">
      <c r="A65" t="s">
        <v>578</v>
      </c>
      <c r="B65" t="s">
        <v>579</v>
      </c>
      <c r="C65" s="141" t="s">
        <v>1935</v>
      </c>
      <c r="D65" s="141" t="s">
        <v>1936</v>
      </c>
      <c r="E65" s="141" t="s">
        <v>1937</v>
      </c>
    </row>
    <row r="66" spans="1:5" x14ac:dyDescent="0.2">
      <c r="A66" t="s">
        <v>580</v>
      </c>
      <c r="B66" t="s">
        <v>581</v>
      </c>
      <c r="C66" s="141"/>
      <c r="D66" s="141"/>
      <c r="E66" s="141"/>
    </row>
    <row r="67" spans="1:5" x14ac:dyDescent="0.2">
      <c r="A67" t="s">
        <v>582</v>
      </c>
      <c r="B67" t="s">
        <v>583</v>
      </c>
      <c r="C67" s="141" t="s">
        <v>1954</v>
      </c>
      <c r="D67" s="141" t="s">
        <v>1955</v>
      </c>
      <c r="E67" s="141" t="s">
        <v>1956</v>
      </c>
    </row>
    <row r="68" spans="1:5" x14ac:dyDescent="0.2">
      <c r="A68" t="s">
        <v>584</v>
      </c>
      <c r="B68" t="s">
        <v>585</v>
      </c>
      <c r="C68" s="141" t="s">
        <v>1958</v>
      </c>
      <c r="D68" s="141" t="s">
        <v>1959</v>
      </c>
      <c r="E68" s="141" t="s">
        <v>1960</v>
      </c>
    </row>
    <row r="69" spans="1:5" x14ac:dyDescent="0.2">
      <c r="A69" t="s">
        <v>586</v>
      </c>
      <c r="B69" t="s">
        <v>587</v>
      </c>
      <c r="C69" s="141" t="s">
        <v>1962</v>
      </c>
      <c r="D69" s="141" t="s">
        <v>1963</v>
      </c>
      <c r="E69" s="141" t="s">
        <v>1964</v>
      </c>
    </row>
    <row r="70" spans="1:5" x14ac:dyDescent="0.2">
      <c r="A70" t="s">
        <v>588</v>
      </c>
      <c r="B70" t="s">
        <v>589</v>
      </c>
      <c r="C70" s="141" t="s">
        <v>1966</v>
      </c>
      <c r="D70" s="141" t="s">
        <v>1967</v>
      </c>
      <c r="E70" s="141" t="s">
        <v>1968</v>
      </c>
    </row>
    <row r="71" spans="1:5" x14ac:dyDescent="0.2">
      <c r="A71" t="s">
        <v>590</v>
      </c>
      <c r="B71" t="s">
        <v>591</v>
      </c>
      <c r="C71" s="141" t="s">
        <v>1970</v>
      </c>
      <c r="D71" s="141" t="s">
        <v>1971</v>
      </c>
      <c r="E71" s="141" t="s">
        <v>1972</v>
      </c>
    </row>
    <row r="72" spans="1:5" x14ac:dyDescent="0.2">
      <c r="A72" t="s">
        <v>592</v>
      </c>
      <c r="B72" t="s">
        <v>593</v>
      </c>
      <c r="C72" s="141" t="s">
        <v>1982</v>
      </c>
      <c r="D72" s="141" t="s">
        <v>1983</v>
      </c>
      <c r="E72" s="141" t="s">
        <v>1984</v>
      </c>
    </row>
    <row r="73" spans="1:5" x14ac:dyDescent="0.2">
      <c r="A73" t="s">
        <v>594</v>
      </c>
      <c r="B73" t="s">
        <v>595</v>
      </c>
      <c r="C73" s="141" t="s">
        <v>1986</v>
      </c>
      <c r="D73" s="141" t="s">
        <v>1987</v>
      </c>
      <c r="E73" s="141" t="s">
        <v>1988</v>
      </c>
    </row>
    <row r="74" spans="1:5" x14ac:dyDescent="0.2">
      <c r="A74" t="s">
        <v>596</v>
      </c>
      <c r="B74" t="s">
        <v>597</v>
      </c>
      <c r="C74" s="141"/>
      <c r="D74" s="141"/>
      <c r="E74" s="141"/>
    </row>
    <row r="75" spans="1:5" x14ac:dyDescent="0.2">
      <c r="A75" t="s">
        <v>598</v>
      </c>
      <c r="B75" t="s">
        <v>599</v>
      </c>
      <c r="C75" s="141" t="s">
        <v>1974</v>
      </c>
      <c r="D75" s="141" t="s">
        <v>1975</v>
      </c>
      <c r="E75" s="141" t="s">
        <v>1976</v>
      </c>
    </row>
    <row r="76" spans="1:5" x14ac:dyDescent="0.2">
      <c r="A76" t="s">
        <v>600</v>
      </c>
      <c r="B76" t="s">
        <v>601</v>
      </c>
      <c r="C76" s="141" t="s">
        <v>1978</v>
      </c>
      <c r="D76" s="141" t="s">
        <v>1979</v>
      </c>
      <c r="E76" s="141" t="s">
        <v>1980</v>
      </c>
    </row>
    <row r="77" spans="1:5" x14ac:dyDescent="0.2">
      <c r="A77" t="s">
        <v>602</v>
      </c>
      <c r="B77" t="s">
        <v>603</v>
      </c>
      <c r="C77" s="141" t="s">
        <v>1999</v>
      </c>
      <c r="D77" s="141" t="s">
        <v>2000</v>
      </c>
      <c r="E77" s="141" t="s">
        <v>2001</v>
      </c>
    </row>
    <row r="78" spans="1:5" x14ac:dyDescent="0.2">
      <c r="A78" t="s">
        <v>604</v>
      </c>
      <c r="B78" t="s">
        <v>605</v>
      </c>
      <c r="C78" s="141" t="s">
        <v>1999</v>
      </c>
      <c r="D78" s="141" t="s">
        <v>2000</v>
      </c>
      <c r="E78" s="141" t="s">
        <v>2001</v>
      </c>
    </row>
    <row r="79" spans="1:5" x14ac:dyDescent="0.2">
      <c r="A79" t="s">
        <v>606</v>
      </c>
      <c r="B79" t="s">
        <v>607</v>
      </c>
      <c r="C79" s="141" t="s">
        <v>1999</v>
      </c>
      <c r="D79" s="141" t="s">
        <v>2000</v>
      </c>
      <c r="E79" s="141" t="s">
        <v>2001</v>
      </c>
    </row>
    <row r="80" spans="1:5" x14ac:dyDescent="0.2">
      <c r="A80" t="s">
        <v>608</v>
      </c>
      <c r="B80" t="s">
        <v>609</v>
      </c>
      <c r="C80" s="141" t="s">
        <v>1999</v>
      </c>
      <c r="D80" s="141" t="s">
        <v>2000</v>
      </c>
      <c r="E80" s="141" t="s">
        <v>2001</v>
      </c>
    </row>
    <row r="81" spans="1:5" x14ac:dyDescent="0.2">
      <c r="A81" t="s">
        <v>610</v>
      </c>
      <c r="B81" t="s">
        <v>611</v>
      </c>
      <c r="C81" s="141" t="s">
        <v>1999</v>
      </c>
      <c r="D81" s="141" t="s">
        <v>2000</v>
      </c>
      <c r="E81" s="141" t="s">
        <v>2001</v>
      </c>
    </row>
    <row r="82" spans="1:5" x14ac:dyDescent="0.2">
      <c r="A82" t="s">
        <v>612</v>
      </c>
      <c r="B82" t="s">
        <v>613</v>
      </c>
      <c r="C82" s="141" t="s">
        <v>1999</v>
      </c>
      <c r="D82" s="141" t="s">
        <v>2000</v>
      </c>
      <c r="E82" s="141" t="s">
        <v>2001</v>
      </c>
    </row>
    <row r="83" spans="1:5" x14ac:dyDescent="0.2">
      <c r="A83" t="s">
        <v>614</v>
      </c>
      <c r="B83" t="s">
        <v>615</v>
      </c>
      <c r="C83" s="141" t="s">
        <v>1999</v>
      </c>
      <c r="D83" s="141" t="s">
        <v>2000</v>
      </c>
      <c r="E83" s="141" t="s">
        <v>2001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CA69DF-58D0-4671-8240-3A0C72B1C61B}">
  <sheetPr>
    <tabColor rgb="FFFF0000"/>
  </sheetPr>
  <dimension ref="A2:C22"/>
  <sheetViews>
    <sheetView showGridLines="0" workbookViewId="0">
      <selection activeCell="B12" sqref="B12"/>
    </sheetView>
  </sheetViews>
  <sheetFormatPr defaultRowHeight="12" x14ac:dyDescent="0.2"/>
  <cols>
    <col min="1" max="1" width="42.83203125" customWidth="1"/>
    <col min="2" max="2" width="23.5" bestFit="1" customWidth="1"/>
    <col min="3" max="3" width="21" customWidth="1"/>
  </cols>
  <sheetData>
    <row r="2" spans="1:3" ht="19.5" x14ac:dyDescent="0.3">
      <c r="A2" s="242" t="s">
        <v>2401</v>
      </c>
    </row>
    <row r="3" spans="1:3" x14ac:dyDescent="0.2">
      <c r="A3" s="4"/>
    </row>
    <row r="6" spans="1:3" x14ac:dyDescent="0.2">
      <c r="A6" s="243" t="s">
        <v>2402</v>
      </c>
    </row>
    <row r="8" spans="1:3" ht="12.75" thickBot="1" x14ac:dyDescent="0.25">
      <c r="A8" s="24"/>
      <c r="B8" s="24"/>
      <c r="C8" s="24"/>
    </row>
    <row r="9" spans="1:3" ht="25.5" thickTop="1" thickBot="1" x14ac:dyDescent="0.25">
      <c r="A9" s="105" t="s">
        <v>2403</v>
      </c>
      <c r="B9" s="105" t="s">
        <v>2404</v>
      </c>
      <c r="C9" s="148" t="s">
        <v>2405</v>
      </c>
    </row>
    <row r="10" spans="1:3" ht="12.75" thickTop="1" x14ac:dyDescent="0.2">
      <c r="A10" s="2" t="s">
        <v>256</v>
      </c>
      <c r="B10" s="5">
        <f>'1. F10'!E16+'1. F10'!E24+'1. F10'!E25</f>
        <v>0</v>
      </c>
      <c r="C10" t="str">
        <f>IF(B10&gt;16000000,"DA","NU")</f>
        <v>NU</v>
      </c>
    </row>
    <row r="11" spans="1:3" x14ac:dyDescent="0.2">
      <c r="A11" s="2" t="s">
        <v>2406</v>
      </c>
      <c r="B11" s="5">
        <f>'2. F20'!E12</f>
        <v>0</v>
      </c>
      <c r="C11" t="str">
        <f>IF(B11&gt;32000000,"DA","NU")</f>
        <v>NU</v>
      </c>
    </row>
    <row r="12" spans="1:3" ht="12.75" thickBot="1" x14ac:dyDescent="0.25">
      <c r="A12" s="18" t="s">
        <v>2407</v>
      </c>
      <c r="B12" s="25">
        <f>'3. F30'!$F$44</f>
        <v>0</v>
      </c>
      <c r="C12" s="24" t="str">
        <f>IF(B12&gt;50,"DA","NU")</f>
        <v>NU</v>
      </c>
    </row>
    <row r="13" spans="1:3" ht="12.75" thickTop="1" x14ac:dyDescent="0.2"/>
    <row r="15" spans="1:3" x14ac:dyDescent="0.2">
      <c r="A15" s="243" t="s">
        <v>2408</v>
      </c>
    </row>
    <row r="17" spans="1:3" ht="12.75" thickBot="1" x14ac:dyDescent="0.25">
      <c r="A17" s="24"/>
      <c r="B17" s="24"/>
      <c r="C17" s="24"/>
    </row>
    <row r="18" spans="1:3" ht="25.5" thickTop="1" thickBot="1" x14ac:dyDescent="0.25">
      <c r="A18" s="105" t="s">
        <v>2403</v>
      </c>
      <c r="B18" s="105" t="s">
        <v>2404</v>
      </c>
      <c r="C18" s="148" t="s">
        <v>2409</v>
      </c>
    </row>
    <row r="19" spans="1:3" ht="12.75" thickTop="1" x14ac:dyDescent="0.2">
      <c r="A19" s="2" t="s">
        <v>256</v>
      </c>
      <c r="B19" s="5">
        <f>'1. F10'!E16+'1. F10'!E24+'1. F10'!E25</f>
        <v>0</v>
      </c>
      <c r="C19" t="str">
        <f>IF(B19&gt;17500000,"DA","NU")</f>
        <v>NU</v>
      </c>
    </row>
    <row r="20" spans="1:3" x14ac:dyDescent="0.2">
      <c r="A20" s="2" t="s">
        <v>2406</v>
      </c>
      <c r="B20" s="5">
        <f>'2. F20'!E12</f>
        <v>0</v>
      </c>
      <c r="C20" t="str">
        <f>IF(B20&gt;35000000,"DA","NU")</f>
        <v>NU</v>
      </c>
    </row>
    <row r="21" spans="1:3" ht="12.75" thickBot="1" x14ac:dyDescent="0.25">
      <c r="A21" s="18" t="s">
        <v>2407</v>
      </c>
      <c r="B21" s="25">
        <f>'3. F30'!$F$44</f>
        <v>0</v>
      </c>
      <c r="C21" s="24" t="str">
        <f>IF(B21&gt;50,"DA","NU")</f>
        <v>NU</v>
      </c>
    </row>
    <row r="22" spans="1:3" ht="12.75" thickTop="1" x14ac:dyDescent="0.2"/>
  </sheetData>
  <conditionalFormatting sqref="C10:C12">
    <cfRule type="containsText" dxfId="1" priority="2" operator="containsText" text="DA">
      <formula>NOT(ISERROR(SEARCH("DA",C10)))</formula>
    </cfRule>
  </conditionalFormatting>
  <conditionalFormatting sqref="C19:C21">
    <cfRule type="containsText" dxfId="0" priority="1" operator="containsText" text="DA">
      <formula>NOT(ISERROR(SEARCH("DA",C19)))</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CBAEAD-CFCE-4472-B3A3-53F3678E5519}">
  <sheetPr>
    <tabColor rgb="FF00B050"/>
  </sheetPr>
  <dimension ref="A1:AW85"/>
  <sheetViews>
    <sheetView showGridLines="0" zoomScale="80" zoomScaleNormal="80" workbookViewId="0">
      <pane ySplit="11" topLeftCell="A53" activePane="bottomLeft" state="frozen"/>
      <selection pane="bottomLeft" activeCell="B65" sqref="B65"/>
    </sheetView>
  </sheetViews>
  <sheetFormatPr defaultColWidth="11.6640625" defaultRowHeight="12" x14ac:dyDescent="0.2"/>
  <cols>
    <col min="1" max="1" width="71.5" style="36" customWidth="1"/>
    <col min="2" max="2" width="17" style="36" bestFit="1" customWidth="1"/>
    <col min="3" max="3" width="8.5" style="34" customWidth="1"/>
    <col min="4" max="4" width="18.5" style="34" customWidth="1"/>
    <col min="5" max="5" width="18.5" style="34" bestFit="1" customWidth="1"/>
    <col min="6" max="6" width="11.6640625" style="34"/>
    <col min="7" max="7" width="20.1640625" style="34" bestFit="1" customWidth="1"/>
    <col min="8" max="47" width="11.6640625" style="34"/>
    <col min="48" max="49" width="17" style="3" customWidth="1"/>
    <col min="50" max="16384" width="11.6640625" style="34"/>
  </cols>
  <sheetData>
    <row r="1" spans="1:49" ht="16.5" customHeight="1" x14ac:dyDescent="0.2">
      <c r="A1" s="1" t="str">
        <f>'Trial Balance'!A1</f>
        <v xml:space="preserve">Company:                </v>
      </c>
      <c r="B1" s="2" t="str">
        <f>'Trial Balance'!B1</f>
        <v>X</v>
      </c>
      <c r="D1" s="33"/>
      <c r="E1" s="33"/>
    </row>
    <row r="2" spans="1:49" ht="12.75" customHeight="1" x14ac:dyDescent="0.2">
      <c r="A2" s="1" t="str">
        <f>'Trial Balance'!A2</f>
        <v xml:space="preserve">Address:                    </v>
      </c>
      <c r="B2" s="2" t="str">
        <f>'Trial Balance'!B2</f>
        <v>X</v>
      </c>
      <c r="D2" s="33"/>
      <c r="E2" s="33"/>
    </row>
    <row r="3" spans="1:49" x14ac:dyDescent="0.2">
      <c r="A3" s="1" t="str">
        <f>'Trial Balance'!A3</f>
        <v xml:space="preserve">VAT tax code: </v>
      </c>
      <c r="B3" s="2" t="str">
        <f>'Trial Balance'!B3</f>
        <v>X</v>
      </c>
      <c r="D3" s="35"/>
      <c r="E3" s="35"/>
    </row>
    <row r="4" spans="1:49" x14ac:dyDescent="0.2">
      <c r="A4" s="1" t="str">
        <f>'Trial Balance'!A4</f>
        <v xml:space="preserve">Registration no:            </v>
      </c>
      <c r="B4" s="2" t="str">
        <f>'Trial Balance'!B4</f>
        <v>X</v>
      </c>
    </row>
    <row r="5" spans="1:49" x14ac:dyDescent="0.2">
      <c r="A5" s="1" t="str">
        <f>'Trial Balance'!A5</f>
        <v xml:space="preserve">Type of Company:        </v>
      </c>
      <c r="B5" s="2" t="str">
        <f>'Trial Balance'!B5</f>
        <v>X</v>
      </c>
    </row>
    <row r="6" spans="1:49" x14ac:dyDescent="0.2">
      <c r="A6" s="1" t="str">
        <f>'Trial Balance'!A6</f>
        <v xml:space="preserve">Main activity:            </v>
      </c>
      <c r="B6" s="2" t="str">
        <f>'Trial Balance'!B6</f>
        <v>X</v>
      </c>
    </row>
    <row r="7" spans="1:49" x14ac:dyDescent="0.2">
      <c r="A7" s="1" t="str">
        <f>'Trial Balance'!A7</f>
        <v>Financial Year</v>
      </c>
      <c r="B7" s="3">
        <f>'Trial Balance'!B7</f>
        <v>2022</v>
      </c>
    </row>
    <row r="9" spans="1:49" x14ac:dyDescent="0.2">
      <c r="I9" s="37" t="s">
        <v>158</v>
      </c>
      <c r="J9" s="37" t="s">
        <v>159</v>
      </c>
    </row>
    <row r="10" spans="1:49" x14ac:dyDescent="0.2">
      <c r="A10" s="27" t="s">
        <v>160</v>
      </c>
      <c r="B10" s="27"/>
      <c r="D10" s="37" t="s">
        <v>2696</v>
      </c>
      <c r="I10" s="28">
        <f>SUM(I12:I65)</f>
        <v>0</v>
      </c>
      <c r="J10" s="28">
        <f>SUM(J12:J65)</f>
        <v>0</v>
      </c>
    </row>
    <row r="11" spans="1:49" ht="24.75" thickBot="1" x14ac:dyDescent="0.25">
      <c r="A11" s="38" t="s">
        <v>2399</v>
      </c>
      <c r="B11" s="223" t="s">
        <v>1510</v>
      </c>
      <c r="C11" s="38" t="s">
        <v>161</v>
      </c>
      <c r="D11" s="38">
        <f>'Trial Balance'!J6</f>
        <v>2021</v>
      </c>
      <c r="E11" s="38">
        <f>'Trial Balance'!K6</f>
        <v>2022</v>
      </c>
      <c r="F11" s="39" t="s">
        <v>22</v>
      </c>
      <c r="G11" s="39" t="s">
        <v>162</v>
      </c>
      <c r="H11" s="224"/>
      <c r="I11" s="39" t="s">
        <v>35</v>
      </c>
      <c r="J11" s="39" t="s">
        <v>19</v>
      </c>
      <c r="L11" s="39" t="s">
        <v>2697</v>
      </c>
      <c r="M11" s="39" t="s">
        <v>2698</v>
      </c>
      <c r="N11" s="290" t="s">
        <v>158</v>
      </c>
      <c r="O11" s="290" t="s">
        <v>159</v>
      </c>
      <c r="AV11" s="3" t="s">
        <v>1695</v>
      </c>
      <c r="AW11" s="3" t="s">
        <v>1699</v>
      </c>
    </row>
    <row r="12" spans="1:49" ht="12.75" thickTop="1" x14ac:dyDescent="0.2">
      <c r="A12" s="40" t="s">
        <v>163</v>
      </c>
      <c r="B12" s="40"/>
      <c r="C12" s="40"/>
      <c r="D12" s="41"/>
      <c r="E12" s="41"/>
      <c r="F12" s="42"/>
      <c r="N12" s="292">
        <f>D12-L12</f>
        <v>0</v>
      </c>
      <c r="O12" s="292">
        <f>E12-M12</f>
        <v>0</v>
      </c>
    </row>
    <row r="13" spans="1:49" ht="21" x14ac:dyDescent="0.2">
      <c r="A13" s="43" t="s">
        <v>164</v>
      </c>
      <c r="B13" s="43">
        <v>1</v>
      </c>
      <c r="C13" s="44">
        <v>1</v>
      </c>
      <c r="D13" s="45">
        <f>ROUND(SUMIF('Trial Balance'!N:N,F13,'Trial Balance'!H:H),0)</f>
        <v>0</v>
      </c>
      <c r="E13" s="45">
        <f>ROUND(SUMIF('Trial Balance'!N:N,F13,'Trial Balance'!K:K),0)+G13</f>
        <v>0</v>
      </c>
      <c r="F13" s="34" t="s">
        <v>62</v>
      </c>
      <c r="I13" s="46">
        <f>SUMIF('Trial Balance'!$N:$N,F13,'Trial Balance'!H:H)</f>
        <v>0</v>
      </c>
      <c r="J13" s="46">
        <f>SUMIF('Trial Balance'!$N:$N,F13,'Trial Balance'!K:K)</f>
        <v>0</v>
      </c>
      <c r="N13" s="292">
        <f t="shared" ref="N13:N65" si="0">D13-L13</f>
        <v>0</v>
      </c>
      <c r="O13" s="292">
        <f t="shared" ref="O13:O65" si="1">E13-M13</f>
        <v>0</v>
      </c>
      <c r="AV13" s="3" t="s">
        <v>2448</v>
      </c>
      <c r="AW13" s="3" t="s">
        <v>2452</v>
      </c>
    </row>
    <row r="14" spans="1:49" ht="31.5" x14ac:dyDescent="0.2">
      <c r="A14" s="43" t="s">
        <v>165</v>
      </c>
      <c r="B14" s="43">
        <v>2</v>
      </c>
      <c r="C14" s="44">
        <v>2</v>
      </c>
      <c r="D14" s="45">
        <f>ROUND(SUMIF('Trial Balance'!N:N,F14,'Trial Balance'!H:H),0)</f>
        <v>0</v>
      </c>
      <c r="E14" s="45">
        <f>ROUND(SUMIF('Trial Balance'!N:N,F14,'Trial Balance'!K:K),0)+G14</f>
        <v>0</v>
      </c>
      <c r="F14" s="34" t="s">
        <v>65</v>
      </c>
      <c r="I14" s="46">
        <f>SUMIF('Trial Balance'!$N:$N,F14,'Trial Balance'!H:H)</f>
        <v>0</v>
      </c>
      <c r="J14" s="46">
        <f>SUMIF('Trial Balance'!$N:$N,F14,'Trial Balance'!K:K)</f>
        <v>0</v>
      </c>
      <c r="N14" s="292">
        <f t="shared" si="0"/>
        <v>0</v>
      </c>
      <c r="O14" s="292">
        <f t="shared" si="1"/>
        <v>0</v>
      </c>
      <c r="AV14" s="3" t="s">
        <v>2449</v>
      </c>
      <c r="AW14" s="3" t="s">
        <v>2453</v>
      </c>
    </row>
    <row r="15" spans="1:49" x14ac:dyDescent="0.2">
      <c r="A15" s="43" t="s">
        <v>166</v>
      </c>
      <c r="B15" s="43">
        <v>3</v>
      </c>
      <c r="C15" s="44">
        <v>3</v>
      </c>
      <c r="D15" s="45">
        <f>ROUND(SUMIF('Trial Balance'!N:N,F15,'Trial Balance'!H:H),0)</f>
        <v>0</v>
      </c>
      <c r="E15" s="45">
        <f>ROUND(SUMIF('Trial Balance'!N:N,F15,'Trial Balance'!K:K),0)+G15</f>
        <v>0</v>
      </c>
      <c r="F15" s="34" t="s">
        <v>26</v>
      </c>
      <c r="I15" s="46">
        <f>SUMIF('Trial Balance'!$N:$N,F15,'Trial Balance'!H:H)</f>
        <v>0</v>
      </c>
      <c r="J15" s="46">
        <f>SUMIF('Trial Balance'!$N:$N,F15,'Trial Balance'!K:K)</f>
        <v>0</v>
      </c>
      <c r="N15" s="292">
        <f t="shared" si="0"/>
        <v>0</v>
      </c>
      <c r="O15" s="292">
        <f t="shared" si="1"/>
        <v>0</v>
      </c>
      <c r="AV15" s="3" t="s">
        <v>2450</v>
      </c>
      <c r="AW15" s="3" t="s">
        <v>2454</v>
      </c>
    </row>
    <row r="16" spans="1:49" x14ac:dyDescent="0.2">
      <c r="A16" s="47" t="s">
        <v>167</v>
      </c>
      <c r="B16" s="47">
        <v>4</v>
      </c>
      <c r="C16" s="48">
        <v>4</v>
      </c>
      <c r="D16" s="49">
        <f>SUM(D13:D15)</f>
        <v>0</v>
      </c>
      <c r="E16" s="49">
        <f>SUM(E13:E15)</f>
        <v>0</v>
      </c>
      <c r="F16" s="34" t="s">
        <v>168</v>
      </c>
      <c r="I16" s="46"/>
      <c r="J16" s="46"/>
      <c r="N16" s="292">
        <f t="shared" si="0"/>
        <v>0</v>
      </c>
      <c r="O16" s="292">
        <f t="shared" si="1"/>
        <v>0</v>
      </c>
      <c r="AV16" s="3" t="s">
        <v>2451</v>
      </c>
      <c r="AW16" s="3" t="s">
        <v>2455</v>
      </c>
    </row>
    <row r="17" spans="1:49" x14ac:dyDescent="0.2">
      <c r="A17" s="50" t="s">
        <v>169</v>
      </c>
      <c r="B17" s="50"/>
      <c r="C17" s="50"/>
      <c r="D17" s="51"/>
      <c r="E17" s="51"/>
      <c r="F17" s="34" t="s">
        <v>24</v>
      </c>
      <c r="I17" s="46"/>
      <c r="J17" s="46"/>
      <c r="N17" s="292">
        <f t="shared" si="0"/>
        <v>0</v>
      </c>
      <c r="O17" s="292">
        <f t="shared" si="1"/>
        <v>0</v>
      </c>
    </row>
    <row r="18" spans="1:49" ht="42" x14ac:dyDescent="0.2">
      <c r="A18" s="43" t="s">
        <v>170</v>
      </c>
      <c r="B18" s="43">
        <v>5</v>
      </c>
      <c r="C18" s="44">
        <v>5</v>
      </c>
      <c r="D18" s="45">
        <f>ROUND(SUMIF('Trial Balance'!N:N,F18,'Trial Balance'!H:H),0)</f>
        <v>0</v>
      </c>
      <c r="E18" s="45">
        <f>ROUND(SUMIF('Trial Balance'!N:N,F18,'Trial Balance'!K:K),0)+G18</f>
        <v>0</v>
      </c>
      <c r="F18" s="34" t="s">
        <v>75</v>
      </c>
      <c r="I18" s="46">
        <f>SUMIF('Trial Balance'!$N:$N,F18,'Trial Balance'!H:H)</f>
        <v>0</v>
      </c>
      <c r="J18" s="46">
        <f>SUMIF('Trial Balance'!$N:$N,F18,'Trial Balance'!K:K)</f>
        <v>0</v>
      </c>
      <c r="N18" s="292">
        <f t="shared" si="0"/>
        <v>0</v>
      </c>
      <c r="O18" s="292">
        <f t="shared" si="1"/>
        <v>0</v>
      </c>
      <c r="AV18" s="3" t="s">
        <v>2456</v>
      </c>
      <c r="AW18" s="3" t="s">
        <v>2463</v>
      </c>
    </row>
    <row r="19" spans="1:49" ht="73.5" x14ac:dyDescent="0.2">
      <c r="A19" s="52" t="s">
        <v>171</v>
      </c>
      <c r="B19" s="52">
        <v>6</v>
      </c>
      <c r="C19" s="53" t="s">
        <v>172</v>
      </c>
      <c r="D19" s="45">
        <f>ROUND(SUMIF('Trial Balance'!N:N,F19,'Trial Balance'!H:H),0)</f>
        <v>0</v>
      </c>
      <c r="E19" s="45">
        <f>ROUND(SUMIF('Trial Balance'!N:N,F19,'Trial Balance'!K:K),0)+G19</f>
        <v>0</v>
      </c>
      <c r="F19" s="34" t="s">
        <v>82</v>
      </c>
      <c r="I19" s="46">
        <f>SUMIF('Trial Balance'!$N:$N,F19,'Trial Balance'!H:H)</f>
        <v>0</v>
      </c>
      <c r="J19" s="46">
        <f>SUMIF('Trial Balance'!$N:$N,F19,'Trial Balance'!K:K)</f>
        <v>0</v>
      </c>
      <c r="N19" s="292">
        <f t="shared" si="0"/>
        <v>0</v>
      </c>
      <c r="O19" s="292">
        <f t="shared" si="1"/>
        <v>0</v>
      </c>
      <c r="AV19" s="3" t="s">
        <v>2457</v>
      </c>
      <c r="AW19" s="3" t="s">
        <v>2464</v>
      </c>
    </row>
    <row r="20" spans="1:49" ht="21" x14ac:dyDescent="0.2">
      <c r="A20" s="52" t="s">
        <v>173</v>
      </c>
      <c r="B20" s="52">
        <v>7</v>
      </c>
      <c r="C20" s="53" t="s">
        <v>174</v>
      </c>
      <c r="D20" s="45">
        <f>ROUND(SUMIF('Trial Balance'!N:N,F20,'Trial Balance'!H:H),0)</f>
        <v>0</v>
      </c>
      <c r="E20" s="45">
        <f>ROUND(SUMIF('Trial Balance'!N:N,F20,'Trial Balance'!K:K),0)+G20</f>
        <v>0</v>
      </c>
      <c r="F20" s="34" t="s">
        <v>175</v>
      </c>
      <c r="I20" s="46">
        <f>SUMIF('Trial Balance'!$N:$N,F20,'Trial Balance'!H:H)</f>
        <v>0</v>
      </c>
      <c r="J20" s="46">
        <f>SUMIF('Trial Balance'!$N:$N,F20,'Trial Balance'!K:K)</f>
        <v>0</v>
      </c>
      <c r="N20" s="292">
        <f t="shared" si="0"/>
        <v>0</v>
      </c>
      <c r="O20" s="292">
        <f t="shared" si="1"/>
        <v>0</v>
      </c>
      <c r="AV20" s="3" t="s">
        <v>2458</v>
      </c>
      <c r="AW20" s="3" t="s">
        <v>2465</v>
      </c>
    </row>
    <row r="21" spans="1:49" x14ac:dyDescent="0.2">
      <c r="A21" s="54" t="s">
        <v>176</v>
      </c>
      <c r="B21" s="54">
        <v>8</v>
      </c>
      <c r="C21" s="55">
        <v>6</v>
      </c>
      <c r="D21" s="49">
        <f>D19+D20</f>
        <v>0</v>
      </c>
      <c r="E21" s="49">
        <f>E19+E20</f>
        <v>0</v>
      </c>
      <c r="I21" s="46"/>
      <c r="J21" s="46"/>
      <c r="N21" s="292">
        <f t="shared" si="0"/>
        <v>0</v>
      </c>
      <c r="O21" s="292">
        <f t="shared" si="1"/>
        <v>0</v>
      </c>
      <c r="AV21" s="3" t="s">
        <v>2459</v>
      </c>
      <c r="AW21" s="3" t="s">
        <v>2466</v>
      </c>
    </row>
    <row r="22" spans="1:49" ht="21" x14ac:dyDescent="0.2">
      <c r="A22" s="43" t="s">
        <v>177</v>
      </c>
      <c r="B22" s="43">
        <v>9</v>
      </c>
      <c r="C22" s="44">
        <v>7</v>
      </c>
      <c r="D22" s="45">
        <f>ROUND(SUMIF('Trial Balance'!N:N,F22,'Trial Balance'!H:H),0)</f>
        <v>0</v>
      </c>
      <c r="E22" s="45">
        <f>ROUND(SUMIF('Trial Balance'!N:N,F22,'Trial Balance'!K:K),0)+G22</f>
        <v>0</v>
      </c>
      <c r="F22" s="34" t="s">
        <v>178</v>
      </c>
      <c r="I22" s="46">
        <f>SUMIF('Trial Balance'!$N:$N,F22,'Trial Balance'!H:H)</f>
        <v>0</v>
      </c>
      <c r="J22" s="46">
        <f>SUMIF('Trial Balance'!$N:$N,F22,'Trial Balance'!K:K)</f>
        <v>0</v>
      </c>
      <c r="N22" s="292">
        <f t="shared" si="0"/>
        <v>0</v>
      </c>
      <c r="O22" s="292">
        <f t="shared" si="1"/>
        <v>0</v>
      </c>
      <c r="AV22" s="3" t="s">
        <v>2460</v>
      </c>
      <c r="AW22" s="3" t="s">
        <v>2467</v>
      </c>
    </row>
    <row r="23" spans="1:49" x14ac:dyDescent="0.2">
      <c r="A23" s="43" t="s">
        <v>179</v>
      </c>
      <c r="B23" s="43">
        <v>10</v>
      </c>
      <c r="C23" s="44">
        <v>8</v>
      </c>
      <c r="D23" s="45">
        <f>ROUND(SUMIF('Trial Balance'!N:N,F23,'Trial Balance'!H:H),0)</f>
        <v>0</v>
      </c>
      <c r="E23" s="45">
        <f>ROUND(SUMIF('Trial Balance'!N:N,F23,'Trial Balance'!K:K),0)+G23</f>
        <v>0</v>
      </c>
      <c r="F23" s="34" t="s">
        <v>34</v>
      </c>
      <c r="I23" s="46">
        <f>SUMIF('Trial Balance'!$N:$N,F23,'Trial Balance'!H:H)</f>
        <v>0</v>
      </c>
      <c r="J23" s="46">
        <f>SUMIF('Trial Balance'!$N:$N,F23,'Trial Balance'!K:K)</f>
        <v>0</v>
      </c>
      <c r="N23" s="292">
        <f t="shared" si="0"/>
        <v>0</v>
      </c>
      <c r="O23" s="292">
        <f t="shared" si="1"/>
        <v>0</v>
      </c>
      <c r="AV23" s="3" t="s">
        <v>2461</v>
      </c>
      <c r="AW23" s="3" t="s">
        <v>2468</v>
      </c>
    </row>
    <row r="24" spans="1:49" x14ac:dyDescent="0.2">
      <c r="A24" s="47" t="s">
        <v>180</v>
      </c>
      <c r="B24" s="47">
        <v>11</v>
      </c>
      <c r="C24" s="48">
        <v>9</v>
      </c>
      <c r="D24" s="49">
        <f>SUM(D18:D20,D22:D23)</f>
        <v>0</v>
      </c>
      <c r="E24" s="49">
        <f>SUM(E18:E20,E22:E23)</f>
        <v>0</v>
      </c>
      <c r="F24" s="34" t="s">
        <v>181</v>
      </c>
      <c r="I24" s="46"/>
      <c r="J24" s="46"/>
      <c r="N24" s="292">
        <f t="shared" si="0"/>
        <v>0</v>
      </c>
      <c r="O24" s="292">
        <f t="shared" si="1"/>
        <v>0</v>
      </c>
      <c r="AV24" s="3" t="s">
        <v>2462</v>
      </c>
      <c r="AW24" s="3" t="s">
        <v>2469</v>
      </c>
    </row>
    <row r="25" spans="1:49" x14ac:dyDescent="0.2">
      <c r="A25" s="47" t="s">
        <v>182</v>
      </c>
      <c r="B25" s="47">
        <v>12</v>
      </c>
      <c r="C25" s="48">
        <v>10</v>
      </c>
      <c r="D25" s="49">
        <f>D26+D27</f>
        <v>0</v>
      </c>
      <c r="E25" s="49">
        <f>E26+E27</f>
        <v>0</v>
      </c>
      <c r="F25" s="34" t="s">
        <v>183</v>
      </c>
      <c r="I25" s="46"/>
      <c r="J25" s="46"/>
      <c r="N25" s="292">
        <f t="shared" si="0"/>
        <v>0</v>
      </c>
      <c r="O25" s="292">
        <f t="shared" si="1"/>
        <v>0</v>
      </c>
      <c r="AV25" s="3" t="s">
        <v>2470</v>
      </c>
      <c r="AW25" s="3" t="s">
        <v>2471</v>
      </c>
    </row>
    <row r="26" spans="1:49" x14ac:dyDescent="0.2">
      <c r="A26" s="43" t="s">
        <v>184</v>
      </c>
      <c r="B26" s="43">
        <v>13</v>
      </c>
      <c r="C26" s="43">
        <v>11</v>
      </c>
      <c r="D26" s="45">
        <f>ROUND(SUMIF('Trial Balance'!N:N,F26,'Trial Balance'!H:H),0)</f>
        <v>0</v>
      </c>
      <c r="E26" s="45">
        <f>ROUND(SUMIF('Trial Balance'!N:N,F26,'Trial Balance'!K:K),0)+G26</f>
        <v>0</v>
      </c>
      <c r="F26" s="34" t="s">
        <v>100</v>
      </c>
      <c r="I26" s="46">
        <f>SUMIF('Trial Balance'!$N:$N,F26,'Trial Balance'!H:H)</f>
        <v>0</v>
      </c>
      <c r="J26" s="46">
        <f>SUMIF('Trial Balance'!$N:$N,F26,'Trial Balance'!K:K)</f>
        <v>0</v>
      </c>
      <c r="N26" s="292">
        <f t="shared" si="0"/>
        <v>0</v>
      </c>
      <c r="O26" s="292">
        <f t="shared" si="1"/>
        <v>0</v>
      </c>
      <c r="AV26" s="3" t="s">
        <v>2472</v>
      </c>
      <c r="AW26" s="3" t="s">
        <v>2477</v>
      </c>
    </row>
    <row r="27" spans="1:49" x14ac:dyDescent="0.2">
      <c r="A27" s="43" t="s">
        <v>185</v>
      </c>
      <c r="B27" s="43">
        <f>B26+1</f>
        <v>14</v>
      </c>
      <c r="C27" s="43">
        <v>12</v>
      </c>
      <c r="D27" s="45">
        <f>ROUND(SUMIF('Trial Balance'!N:N,F27,'Trial Balance'!H:H),0)</f>
        <v>0</v>
      </c>
      <c r="E27" s="45">
        <f>ROUND(SUMIF('Trial Balance'!N:N,F27,'Trial Balance'!K:K),0)+G27</f>
        <v>0</v>
      </c>
      <c r="F27" s="34" t="s">
        <v>186</v>
      </c>
      <c r="I27" s="46">
        <f>SUMIF('Trial Balance'!$N:$N,F27,'Trial Balance'!H:H)</f>
        <v>0</v>
      </c>
      <c r="J27" s="46">
        <f>SUMIF('Trial Balance'!$N:$N,F27,'Trial Balance'!K:K)</f>
        <v>0</v>
      </c>
      <c r="N27" s="292">
        <f t="shared" si="0"/>
        <v>0</v>
      </c>
      <c r="O27" s="292">
        <f t="shared" si="1"/>
        <v>0</v>
      </c>
      <c r="AV27" s="3" t="s">
        <v>2473</v>
      </c>
      <c r="AW27" s="3" t="s">
        <v>2478</v>
      </c>
    </row>
    <row r="28" spans="1:49" ht="52.5" x14ac:dyDescent="0.2">
      <c r="A28" s="43" t="s">
        <v>187</v>
      </c>
      <c r="B28" s="43">
        <f>B27+1</f>
        <v>15</v>
      </c>
      <c r="C28" s="43">
        <v>13</v>
      </c>
      <c r="D28" s="45">
        <f>-ROUND(SUMIF('Trial Balance'!N:N,F28,'Trial Balance'!H:H),0)</f>
        <v>0</v>
      </c>
      <c r="E28" s="45">
        <f>-ROUND(SUMIF('Trial Balance'!N:N,F28,'Trial Balance'!K:K),0)+G28</f>
        <v>0</v>
      </c>
      <c r="F28" s="34" t="s">
        <v>29</v>
      </c>
      <c r="I28" s="46">
        <f>SUMIF('Trial Balance'!$N:$N,F28,'Trial Balance'!H:H)</f>
        <v>0</v>
      </c>
      <c r="J28" s="46">
        <f>SUMIF('Trial Balance'!$N:$N,F28,'Trial Balance'!K:K)</f>
        <v>0</v>
      </c>
      <c r="N28" s="292">
        <f t="shared" si="0"/>
        <v>0</v>
      </c>
      <c r="O28" s="292">
        <f t="shared" si="1"/>
        <v>0</v>
      </c>
      <c r="AV28" s="3" t="s">
        <v>2474</v>
      </c>
      <c r="AW28" s="3" t="s">
        <v>2479</v>
      </c>
    </row>
    <row r="29" spans="1:49" ht="21" x14ac:dyDescent="0.2">
      <c r="A29" s="47" t="s">
        <v>188</v>
      </c>
      <c r="B29" s="47">
        <v>16</v>
      </c>
      <c r="C29" s="47">
        <v>14</v>
      </c>
      <c r="D29" s="49">
        <f>D24+D26-D28-D35-D38-D41</f>
        <v>0</v>
      </c>
      <c r="E29" s="49">
        <f>E24+E26-E28-E35-E38-E41</f>
        <v>0</v>
      </c>
      <c r="F29" s="34" t="s">
        <v>189</v>
      </c>
      <c r="I29" s="46"/>
      <c r="J29" s="46"/>
      <c r="N29" s="292">
        <f t="shared" si="0"/>
        <v>0</v>
      </c>
      <c r="O29" s="292">
        <f t="shared" si="1"/>
        <v>0</v>
      </c>
      <c r="AV29" s="3" t="s">
        <v>2475</v>
      </c>
      <c r="AW29" s="3" t="s">
        <v>2480</v>
      </c>
    </row>
    <row r="30" spans="1:49" x14ac:dyDescent="0.2">
      <c r="A30" s="47" t="s">
        <v>190</v>
      </c>
      <c r="B30" s="47">
        <v>17</v>
      </c>
      <c r="C30" s="47">
        <v>15</v>
      </c>
      <c r="D30" s="49">
        <f>D16+D27+D29</f>
        <v>0</v>
      </c>
      <c r="E30" s="49">
        <f>E16+E27+E29</f>
        <v>0</v>
      </c>
      <c r="F30" s="34" t="s">
        <v>191</v>
      </c>
      <c r="I30" s="46"/>
      <c r="J30" s="46"/>
      <c r="N30" s="292">
        <f t="shared" si="0"/>
        <v>0</v>
      </c>
      <c r="O30" s="292">
        <f t="shared" si="1"/>
        <v>0</v>
      </c>
      <c r="AV30" s="3" t="s">
        <v>2476</v>
      </c>
      <c r="AW30" s="3" t="s">
        <v>2481</v>
      </c>
    </row>
    <row r="31" spans="1:49" ht="52.5" x14ac:dyDescent="0.2">
      <c r="A31" s="43" t="s">
        <v>192</v>
      </c>
      <c r="B31" s="43">
        <v>18</v>
      </c>
      <c r="C31" s="43">
        <v>16</v>
      </c>
      <c r="D31" s="45">
        <f>-ROUND(SUMIF('Trial Balance'!N:N,F31,'Trial Balance'!H:H),0)</f>
        <v>0</v>
      </c>
      <c r="E31" s="45">
        <f>-ROUND(SUMIF('Trial Balance'!N:N,F31,'Trial Balance'!K:K),0)+G31</f>
        <v>0</v>
      </c>
      <c r="F31" s="34" t="s">
        <v>193</v>
      </c>
      <c r="I31" s="46">
        <f>SUMIF('Trial Balance'!$N:$N,F31,'Trial Balance'!H:H)</f>
        <v>0</v>
      </c>
      <c r="J31" s="46">
        <f>SUMIF('Trial Balance'!$N:$N,F31,'Trial Balance'!K:K)</f>
        <v>0</v>
      </c>
      <c r="N31" s="292">
        <f t="shared" si="0"/>
        <v>0</v>
      </c>
      <c r="O31" s="292">
        <f t="shared" si="1"/>
        <v>0</v>
      </c>
      <c r="AV31" s="3" t="s">
        <v>2482</v>
      </c>
      <c r="AW31" s="3" t="s">
        <v>2495</v>
      </c>
    </row>
    <row r="32" spans="1:49" x14ac:dyDescent="0.2">
      <c r="A32" s="43" t="s">
        <v>194</v>
      </c>
      <c r="B32" s="43">
        <v>19</v>
      </c>
      <c r="C32" s="50">
        <v>17</v>
      </c>
      <c r="D32" s="45">
        <f>-ROUND(SUMIF('Trial Balance'!N:N,F32,'Trial Balance'!H:H),0)</f>
        <v>0</v>
      </c>
      <c r="E32" s="45">
        <f>-ROUND(SUMIF('Trial Balance'!N:N,F32,'Trial Balance'!K:K),0)+G32</f>
        <v>0</v>
      </c>
      <c r="F32" s="34" t="s">
        <v>195</v>
      </c>
      <c r="I32" s="46">
        <f>SUMIF('Trial Balance'!$N:$N,F32,'Trial Balance'!H:H)</f>
        <v>0</v>
      </c>
      <c r="J32" s="46">
        <f>SUMIF('Trial Balance'!$N:$N,F32,'Trial Balance'!K:K)</f>
        <v>0</v>
      </c>
      <c r="N32" s="292">
        <f t="shared" si="0"/>
        <v>0</v>
      </c>
      <c r="O32" s="292">
        <f t="shared" si="1"/>
        <v>0</v>
      </c>
      <c r="AV32" s="3" t="s">
        <v>2483</v>
      </c>
      <c r="AW32" s="3" t="s">
        <v>2496</v>
      </c>
    </row>
    <row r="33" spans="1:49" x14ac:dyDescent="0.2">
      <c r="A33" s="47" t="s">
        <v>196</v>
      </c>
      <c r="B33" s="47">
        <v>20</v>
      </c>
      <c r="C33" s="47">
        <v>18</v>
      </c>
      <c r="D33" s="49">
        <f>D34+D37+D40+D43</f>
        <v>0</v>
      </c>
      <c r="E33" s="49">
        <f>E34+E37+E40+E43</f>
        <v>0</v>
      </c>
      <c r="F33" s="34" t="s">
        <v>197</v>
      </c>
      <c r="I33" s="46"/>
      <c r="J33" s="46"/>
      <c r="N33" s="292">
        <f t="shared" si="0"/>
        <v>0</v>
      </c>
      <c r="O33" s="292">
        <f t="shared" si="1"/>
        <v>0</v>
      </c>
      <c r="AV33" s="3" t="s">
        <v>2484</v>
      </c>
      <c r="AW33" s="3" t="s">
        <v>2497</v>
      </c>
    </row>
    <row r="34" spans="1:49" x14ac:dyDescent="0.2">
      <c r="A34" s="56" t="s">
        <v>198</v>
      </c>
      <c r="B34" s="56">
        <v>21</v>
      </c>
      <c r="C34" s="47">
        <v>19</v>
      </c>
      <c r="D34" s="49">
        <f>D35+D36</f>
        <v>0</v>
      </c>
      <c r="E34" s="49">
        <f>E35+E36</f>
        <v>0</v>
      </c>
      <c r="F34" s="34" t="s">
        <v>199</v>
      </c>
      <c r="I34" s="46"/>
      <c r="J34" s="46"/>
      <c r="N34" s="292">
        <f t="shared" si="0"/>
        <v>0</v>
      </c>
      <c r="O34" s="292">
        <f t="shared" si="1"/>
        <v>0</v>
      </c>
      <c r="AV34" s="3" t="s">
        <v>2485</v>
      </c>
      <c r="AW34" s="3" t="s">
        <v>2498</v>
      </c>
    </row>
    <row r="35" spans="1:49" x14ac:dyDescent="0.2">
      <c r="A35" s="43" t="s">
        <v>200</v>
      </c>
      <c r="B35" s="43">
        <v>22</v>
      </c>
      <c r="C35" s="43">
        <v>20</v>
      </c>
      <c r="D35" s="45">
        <f>-ROUND(SUMIF('Trial Balance'!N:N,F35,'Trial Balance'!H:H),0)</f>
        <v>0</v>
      </c>
      <c r="E35" s="45">
        <f>-ROUND(SUMIF('Trial Balance'!N:N,F35,'Trial Balance'!K:K),0)+G35</f>
        <v>0</v>
      </c>
      <c r="F35" s="34" t="s">
        <v>102</v>
      </c>
      <c r="I35" s="46">
        <f>SUMIF('Trial Balance'!$N:$N,F35,'Trial Balance'!H:H)</f>
        <v>0</v>
      </c>
      <c r="J35" s="46">
        <f>SUMIF('Trial Balance'!$N:$N,F35,'Trial Balance'!K:K)</f>
        <v>0</v>
      </c>
      <c r="N35" s="292">
        <f t="shared" si="0"/>
        <v>0</v>
      </c>
      <c r="O35" s="292">
        <f t="shared" si="1"/>
        <v>0</v>
      </c>
      <c r="AV35" s="3" t="s">
        <v>2486</v>
      </c>
      <c r="AW35" s="3" t="s">
        <v>2499</v>
      </c>
    </row>
    <row r="36" spans="1:49" x14ac:dyDescent="0.2">
      <c r="A36" s="43" t="s">
        <v>201</v>
      </c>
      <c r="B36" s="43">
        <v>23</v>
      </c>
      <c r="C36" s="43">
        <v>21</v>
      </c>
      <c r="D36" s="45">
        <f>-ROUND(SUMIF('Trial Balance'!N:N,F36,'Trial Balance'!H:H),0)</f>
        <v>0</v>
      </c>
      <c r="E36" s="45">
        <f>-ROUND(SUMIF('Trial Balance'!N:N,F36,'Trial Balance'!K:K),0)+G36</f>
        <v>0</v>
      </c>
      <c r="F36" s="34" t="s">
        <v>202</v>
      </c>
      <c r="I36" s="46">
        <f>SUMIF('Trial Balance'!$N:$N,F36,'Trial Balance'!H:H)</f>
        <v>0</v>
      </c>
      <c r="J36" s="46">
        <f>SUMIF('Trial Balance'!$N:$N,F36,'Trial Balance'!K:K)</f>
        <v>0</v>
      </c>
      <c r="N36" s="292">
        <f t="shared" si="0"/>
        <v>0</v>
      </c>
      <c r="O36" s="292">
        <f t="shared" si="1"/>
        <v>0</v>
      </c>
      <c r="AV36" s="3" t="s">
        <v>2487</v>
      </c>
      <c r="AW36" s="3" t="s">
        <v>2500</v>
      </c>
    </row>
    <row r="37" spans="1:49" x14ac:dyDescent="0.2">
      <c r="A37" s="56" t="s">
        <v>203</v>
      </c>
      <c r="B37" s="56">
        <v>24</v>
      </c>
      <c r="C37" s="47">
        <v>22</v>
      </c>
      <c r="D37" s="49">
        <f>D38+D39</f>
        <v>0</v>
      </c>
      <c r="E37" s="49">
        <f>E38+E39</f>
        <v>0</v>
      </c>
      <c r="F37" s="34" t="s">
        <v>204</v>
      </c>
      <c r="I37" s="46"/>
      <c r="J37" s="46"/>
      <c r="N37" s="292">
        <f t="shared" si="0"/>
        <v>0</v>
      </c>
      <c r="O37" s="292">
        <f t="shared" si="1"/>
        <v>0</v>
      </c>
      <c r="AV37" s="3" t="s">
        <v>2488</v>
      </c>
      <c r="AW37" s="3" t="s">
        <v>2501</v>
      </c>
    </row>
    <row r="38" spans="1:49" x14ac:dyDescent="0.2">
      <c r="A38" s="43" t="s">
        <v>205</v>
      </c>
      <c r="B38" s="43">
        <v>25</v>
      </c>
      <c r="C38" s="43">
        <v>23</v>
      </c>
      <c r="D38" s="45">
        <f>-ROUND(SUMIF('Trial Balance'!N:N,F38,'Trial Balance'!H:H),0)</f>
        <v>0</v>
      </c>
      <c r="E38" s="45">
        <f>-ROUND(SUMIF('Trial Balance'!N:N,F38,'Trial Balance'!K:K),0)+G38</f>
        <v>0</v>
      </c>
      <c r="F38" s="34" t="s">
        <v>206</v>
      </c>
      <c r="I38" s="46">
        <f>SUMIF('Trial Balance'!$N:$N,F38,'Trial Balance'!H:H)</f>
        <v>0</v>
      </c>
      <c r="J38" s="46">
        <f>SUMIF('Trial Balance'!$N:$N,F38,'Trial Balance'!K:K)</f>
        <v>0</v>
      </c>
      <c r="N38" s="292">
        <f t="shared" si="0"/>
        <v>0</v>
      </c>
      <c r="O38" s="292">
        <f t="shared" si="1"/>
        <v>0</v>
      </c>
      <c r="AV38" s="3" t="s">
        <v>2489</v>
      </c>
      <c r="AW38" s="3" t="s">
        <v>2502</v>
      </c>
    </row>
    <row r="39" spans="1:49" x14ac:dyDescent="0.2">
      <c r="A39" s="43" t="s">
        <v>207</v>
      </c>
      <c r="B39" s="43">
        <v>26</v>
      </c>
      <c r="C39" s="43">
        <v>24</v>
      </c>
      <c r="D39" s="45">
        <f>-ROUND(SUMIF('Trial Balance'!N:N,F39,'Trial Balance'!H:H),0)</f>
        <v>0</v>
      </c>
      <c r="E39" s="45">
        <f>-ROUND(SUMIF('Trial Balance'!N:N,F39,'Trial Balance'!K:K),0)+G39</f>
        <v>0</v>
      </c>
      <c r="F39" s="34" t="s">
        <v>208</v>
      </c>
      <c r="I39" s="46">
        <f>SUMIF('Trial Balance'!$N:$N,F39,'Trial Balance'!H:H)</f>
        <v>0</v>
      </c>
      <c r="J39" s="46">
        <f>SUMIF('Trial Balance'!$N:$N,F39,'Trial Balance'!K:K)</f>
        <v>0</v>
      </c>
      <c r="N39" s="292">
        <f t="shared" si="0"/>
        <v>0</v>
      </c>
      <c r="O39" s="292">
        <f t="shared" si="1"/>
        <v>0</v>
      </c>
      <c r="AV39" s="3" t="s">
        <v>2490</v>
      </c>
      <c r="AW39" s="3" t="s">
        <v>2503</v>
      </c>
    </row>
    <row r="40" spans="1:49" ht="21" x14ac:dyDescent="0.2">
      <c r="A40" s="56" t="s">
        <v>209</v>
      </c>
      <c r="B40" s="56">
        <v>27</v>
      </c>
      <c r="C40" s="47">
        <v>25</v>
      </c>
      <c r="D40" s="49">
        <f>D41+D42</f>
        <v>0</v>
      </c>
      <c r="E40" s="49">
        <f>E41+E42</f>
        <v>0</v>
      </c>
      <c r="F40" s="34" t="s">
        <v>210</v>
      </c>
      <c r="I40" s="46"/>
      <c r="J40" s="46"/>
      <c r="N40" s="292">
        <f t="shared" si="0"/>
        <v>0</v>
      </c>
      <c r="O40" s="292">
        <f t="shared" si="1"/>
        <v>0</v>
      </c>
      <c r="AV40" s="3" t="s">
        <v>2491</v>
      </c>
      <c r="AW40" s="3" t="s">
        <v>2504</v>
      </c>
    </row>
    <row r="41" spans="1:49" x14ac:dyDescent="0.2">
      <c r="A41" s="43" t="s">
        <v>211</v>
      </c>
      <c r="B41" s="43">
        <f>B40+1</f>
        <v>28</v>
      </c>
      <c r="C41" s="43">
        <v>26</v>
      </c>
      <c r="D41" s="45">
        <f>-ROUND(SUMIF('Trial Balance'!N:N,F41,'Trial Balance'!H:H),0)</f>
        <v>0</v>
      </c>
      <c r="E41" s="45">
        <f>-ROUND(SUMIF('Trial Balance'!N:N,F41,'Trial Balance'!K:K),0)+G41</f>
        <v>0</v>
      </c>
      <c r="F41" s="34" t="s">
        <v>212</v>
      </c>
      <c r="I41" s="46">
        <f>SUMIF('Trial Balance'!$N:$N,F41,'Trial Balance'!H:H)</f>
        <v>0</v>
      </c>
      <c r="J41" s="46">
        <f>SUMIF('Trial Balance'!$N:$N,F41,'Trial Balance'!K:K)</f>
        <v>0</v>
      </c>
      <c r="N41" s="292">
        <f t="shared" si="0"/>
        <v>0</v>
      </c>
      <c r="O41" s="292">
        <f t="shared" si="1"/>
        <v>0</v>
      </c>
      <c r="AV41" s="3" t="s">
        <v>2492</v>
      </c>
      <c r="AW41" s="3" t="s">
        <v>2505</v>
      </c>
    </row>
    <row r="42" spans="1:49" x14ac:dyDescent="0.2">
      <c r="A42" s="43" t="s">
        <v>213</v>
      </c>
      <c r="B42" s="43">
        <f>B41+1</f>
        <v>29</v>
      </c>
      <c r="C42" s="43">
        <v>27</v>
      </c>
      <c r="D42" s="45">
        <f>-ROUND(SUMIF('Trial Balance'!N:N,F42,'Trial Balance'!H:H),0)</f>
        <v>0</v>
      </c>
      <c r="E42" s="45">
        <f>-ROUND(SUMIF('Trial Balance'!N:N,F42,'Trial Balance'!K:K),0)+G42</f>
        <v>0</v>
      </c>
      <c r="F42" s="34" t="s">
        <v>214</v>
      </c>
      <c r="I42" s="46">
        <f>SUMIF('Trial Balance'!$N:$N,F42,'Trial Balance'!H:H)</f>
        <v>0</v>
      </c>
      <c r="J42" s="46">
        <f>SUMIF('Trial Balance'!$N:$N,F42,'Trial Balance'!K:K)</f>
        <v>0</v>
      </c>
      <c r="N42" s="292">
        <f t="shared" si="0"/>
        <v>0</v>
      </c>
      <c r="O42" s="292">
        <f t="shared" si="1"/>
        <v>0</v>
      </c>
      <c r="AV42" s="3" t="s">
        <v>2493</v>
      </c>
      <c r="AW42" s="3" t="s">
        <v>2506</v>
      </c>
    </row>
    <row r="43" spans="1:49" x14ac:dyDescent="0.2">
      <c r="A43" s="43" t="s">
        <v>215</v>
      </c>
      <c r="B43" s="43">
        <f>B42+1</f>
        <v>30</v>
      </c>
      <c r="C43" s="43">
        <v>28</v>
      </c>
      <c r="D43" s="45">
        <f>-ROUND(SUMIF('Trial Balance'!N:N,F43,'Trial Balance'!H:H),0)</f>
        <v>0</v>
      </c>
      <c r="E43" s="45">
        <f>-ROUND(SUMIF('Trial Balance'!N:N,F43,'Trial Balance'!K:K),0)+G43</f>
        <v>0</v>
      </c>
      <c r="F43" s="34" t="s">
        <v>216</v>
      </c>
      <c r="I43" s="46">
        <f>SUMIF('Trial Balance'!$N:$N,F43,'Trial Balance'!H:H)</f>
        <v>0</v>
      </c>
      <c r="J43" s="46">
        <f>SUMIF('Trial Balance'!$N:$N,F43,'Trial Balance'!K:K)</f>
        <v>0</v>
      </c>
      <c r="N43" s="292">
        <f t="shared" si="0"/>
        <v>0</v>
      </c>
      <c r="O43" s="292">
        <f t="shared" si="1"/>
        <v>0</v>
      </c>
      <c r="AV43" s="3" t="s">
        <v>2494</v>
      </c>
      <c r="AW43" s="3" t="s">
        <v>2507</v>
      </c>
    </row>
    <row r="44" spans="1:49" x14ac:dyDescent="0.2">
      <c r="A44" s="50" t="s">
        <v>217</v>
      </c>
      <c r="B44" s="50"/>
      <c r="C44" s="50"/>
      <c r="D44" s="51"/>
      <c r="E44" s="51"/>
      <c r="F44" s="34" t="s">
        <v>24</v>
      </c>
      <c r="I44" s="46"/>
      <c r="J44" s="46"/>
      <c r="N44" s="292">
        <f t="shared" si="0"/>
        <v>0</v>
      </c>
      <c r="O44" s="292">
        <f t="shared" si="1"/>
        <v>0</v>
      </c>
    </row>
    <row r="45" spans="1:49" x14ac:dyDescent="0.2">
      <c r="A45" s="47" t="s">
        <v>218</v>
      </c>
      <c r="B45" s="47">
        <v>31</v>
      </c>
      <c r="C45" s="47">
        <v>29</v>
      </c>
      <c r="D45" s="49">
        <f>SUM(D46:D50)</f>
        <v>0</v>
      </c>
      <c r="E45" s="49">
        <f>SUM(E46:E50)</f>
        <v>0</v>
      </c>
      <c r="F45" s="34" t="s">
        <v>219</v>
      </c>
      <c r="I45" s="46"/>
      <c r="J45" s="46"/>
      <c r="N45" s="292">
        <f t="shared" si="0"/>
        <v>0</v>
      </c>
      <c r="O45" s="292">
        <f t="shared" si="1"/>
        <v>0</v>
      </c>
      <c r="AV45" s="3" t="s">
        <v>2508</v>
      </c>
      <c r="AW45" s="3" t="s">
        <v>2514</v>
      </c>
    </row>
    <row r="46" spans="1:49" x14ac:dyDescent="0.2">
      <c r="A46" s="43" t="s">
        <v>220</v>
      </c>
      <c r="B46" s="43">
        <f>B45+1</f>
        <v>32</v>
      </c>
      <c r="C46" s="43">
        <v>30</v>
      </c>
      <c r="D46" s="45">
        <f>-ROUND(SUMIF('Trial Balance'!N:N,F46,'Trial Balance'!H:H),0)</f>
        <v>0</v>
      </c>
      <c r="E46" s="45">
        <f>-ROUND(SUMIF('Trial Balance'!N:N,F46,'Trial Balance'!K:K),0)+G46</f>
        <v>0</v>
      </c>
      <c r="F46" s="34" t="s">
        <v>53</v>
      </c>
      <c r="I46" s="46">
        <f>SUMIF('Trial Balance'!$N:$N,F46,'Trial Balance'!H:H)</f>
        <v>0</v>
      </c>
      <c r="J46" s="46">
        <f>SUMIF('Trial Balance'!$N:$N,F46,'Trial Balance'!K:K)</f>
        <v>0</v>
      </c>
      <c r="N46" s="292">
        <f t="shared" si="0"/>
        <v>0</v>
      </c>
      <c r="O46" s="292">
        <f t="shared" si="1"/>
        <v>0</v>
      </c>
      <c r="AV46" s="3" t="s">
        <v>2509</v>
      </c>
      <c r="AW46" s="3" t="s">
        <v>2515</v>
      </c>
    </row>
    <row r="47" spans="1:49" x14ac:dyDescent="0.2">
      <c r="A47" s="43" t="s">
        <v>221</v>
      </c>
      <c r="B47" s="43">
        <f t="shared" ref="B47:B61" si="2">B46+1</f>
        <v>33</v>
      </c>
      <c r="C47" s="43">
        <v>31</v>
      </c>
      <c r="D47" s="45">
        <f>-ROUND(SUMIF('Trial Balance'!N:N,F47,'Trial Balance'!H:H),0)</f>
        <v>0</v>
      </c>
      <c r="E47" s="45">
        <f>-ROUND(SUMIF('Trial Balance'!N:N,F47,'Trial Balance'!K:K),0)+G47</f>
        <v>0</v>
      </c>
      <c r="F47" s="34" t="s">
        <v>222</v>
      </c>
      <c r="I47" s="46">
        <f>SUMIF('Trial Balance'!$N:$N,F47,'Trial Balance'!H:H)</f>
        <v>0</v>
      </c>
      <c r="J47" s="46">
        <f>SUMIF('Trial Balance'!$N:$N,F47,'Trial Balance'!K:K)</f>
        <v>0</v>
      </c>
      <c r="N47" s="292">
        <f t="shared" si="0"/>
        <v>0</v>
      </c>
      <c r="O47" s="292">
        <f t="shared" si="1"/>
        <v>0</v>
      </c>
      <c r="AV47" s="3" t="s">
        <v>2510</v>
      </c>
      <c r="AW47" s="3" t="s">
        <v>2516</v>
      </c>
    </row>
    <row r="48" spans="1:49" x14ac:dyDescent="0.2">
      <c r="A48" s="43" t="s">
        <v>223</v>
      </c>
      <c r="B48" s="43">
        <f t="shared" si="2"/>
        <v>34</v>
      </c>
      <c r="C48" s="43">
        <v>32</v>
      </c>
      <c r="D48" s="45">
        <f>-ROUND(SUMIF('Trial Balance'!N:N,F48,'Trial Balance'!H:H),0)</f>
        <v>0</v>
      </c>
      <c r="E48" s="45">
        <f>-ROUND(SUMIF('Trial Balance'!N:N,F48,'Trial Balance'!K:K),0)+G48</f>
        <v>0</v>
      </c>
      <c r="F48" s="34" t="s">
        <v>224</v>
      </c>
      <c r="I48" s="46">
        <f>SUMIF('Trial Balance'!$N:$N,F48,'Trial Balance'!H:H)</f>
        <v>0</v>
      </c>
      <c r="J48" s="46">
        <f>SUMIF('Trial Balance'!$N:$N,F48,'Trial Balance'!K:K)</f>
        <v>0</v>
      </c>
      <c r="N48" s="292">
        <f t="shared" si="0"/>
        <v>0</v>
      </c>
      <c r="O48" s="292">
        <f t="shared" si="1"/>
        <v>0</v>
      </c>
      <c r="AV48" s="3" t="s">
        <v>2511</v>
      </c>
      <c r="AW48" s="3" t="s">
        <v>2517</v>
      </c>
    </row>
    <row r="49" spans="1:49" x14ac:dyDescent="0.2">
      <c r="A49" s="43" t="s">
        <v>225</v>
      </c>
      <c r="B49" s="43">
        <f t="shared" si="2"/>
        <v>35</v>
      </c>
      <c r="C49" s="43">
        <v>33</v>
      </c>
      <c r="D49" s="45">
        <f>-ROUND(SUMIF('Trial Balance'!N:N,F49,'Trial Balance'!H:H),0)</f>
        <v>0</v>
      </c>
      <c r="E49" s="45">
        <f>-ROUND(SUMIF('Trial Balance'!N:N,F49,'Trial Balance'!K:K),0)+G49</f>
        <v>0</v>
      </c>
      <c r="F49" s="34" t="s">
        <v>226</v>
      </c>
      <c r="I49" s="46">
        <f>SUMIF('Trial Balance'!$N:$N,F49,'Trial Balance'!H:H)</f>
        <v>0</v>
      </c>
      <c r="J49" s="46">
        <f>SUMIF('Trial Balance'!$N:$N,F49,'Trial Balance'!K:K)</f>
        <v>0</v>
      </c>
      <c r="N49" s="292">
        <f t="shared" si="0"/>
        <v>0</v>
      </c>
      <c r="O49" s="292">
        <f t="shared" si="1"/>
        <v>0</v>
      </c>
      <c r="AV49" s="3" t="s">
        <v>2512</v>
      </c>
      <c r="AW49" s="3" t="s">
        <v>2518</v>
      </c>
    </row>
    <row r="50" spans="1:49" x14ac:dyDescent="0.2">
      <c r="A50" s="43" t="s">
        <v>227</v>
      </c>
      <c r="B50" s="43">
        <f t="shared" si="2"/>
        <v>36</v>
      </c>
      <c r="C50" s="43">
        <v>34</v>
      </c>
      <c r="D50" s="45">
        <f>-ROUND(SUMIF('Trial Balance'!N:N,F50,'Trial Balance'!H:H),0)</f>
        <v>0</v>
      </c>
      <c r="E50" s="45">
        <f>-ROUND(SUMIF('Trial Balance'!N:N,F50,'Trial Balance'!K:K),0)+G50</f>
        <v>0</v>
      </c>
      <c r="F50" s="34" t="s">
        <v>228</v>
      </c>
      <c r="I50" s="46">
        <f>SUMIF('Trial Balance'!$N:$N,F50,'Trial Balance'!H:H)</f>
        <v>0</v>
      </c>
      <c r="J50" s="46">
        <f>SUMIF('Trial Balance'!$N:$N,F50,'Trial Balance'!K:K)</f>
        <v>0</v>
      </c>
      <c r="N50" s="292">
        <f t="shared" si="0"/>
        <v>0</v>
      </c>
      <c r="O50" s="292">
        <f t="shared" si="1"/>
        <v>0</v>
      </c>
      <c r="AV50" s="3" t="s">
        <v>2513</v>
      </c>
      <c r="AW50" s="3" t="s">
        <v>2519</v>
      </c>
    </row>
    <row r="51" spans="1:49" x14ac:dyDescent="0.2">
      <c r="A51" s="43" t="s">
        <v>229</v>
      </c>
      <c r="B51" s="43">
        <f t="shared" si="2"/>
        <v>37</v>
      </c>
      <c r="C51" s="43">
        <v>35</v>
      </c>
      <c r="D51" s="45">
        <f>-ROUND(SUMIF('Trial Balance'!N:N,F51,'Trial Balance'!H:H),0)</f>
        <v>0</v>
      </c>
      <c r="E51" s="45">
        <f>-ROUND(SUMIF('Trial Balance'!N:N,F51,'Trial Balance'!K:K),0)+G51</f>
        <v>0</v>
      </c>
      <c r="F51" s="34" t="s">
        <v>230</v>
      </c>
      <c r="I51" s="46">
        <f>SUMIF('Trial Balance'!$N:$N,F51,'Trial Balance'!H:H)</f>
        <v>0</v>
      </c>
      <c r="J51" s="46">
        <f>SUMIF('Trial Balance'!$N:$N,F51,'Trial Balance'!K:K)</f>
        <v>0</v>
      </c>
      <c r="N51" s="292">
        <f t="shared" si="0"/>
        <v>0</v>
      </c>
      <c r="O51" s="292">
        <f t="shared" si="1"/>
        <v>0</v>
      </c>
      <c r="AV51" s="3" t="s">
        <v>2520</v>
      </c>
      <c r="AW51" s="3" t="s">
        <v>2522</v>
      </c>
    </row>
    <row r="52" spans="1:49" x14ac:dyDescent="0.2">
      <c r="A52" s="43" t="s">
        <v>231</v>
      </c>
      <c r="B52" s="43">
        <f t="shared" si="2"/>
        <v>38</v>
      </c>
      <c r="C52" s="43">
        <v>36</v>
      </c>
      <c r="D52" s="45">
        <f>-ROUND(SUMIF('Trial Balance'!N:N,F52,'Trial Balance'!H:H),0)</f>
        <v>0</v>
      </c>
      <c r="E52" s="45">
        <f>-ROUND(SUMIF('Trial Balance'!N:N,F52,'Trial Balance'!K:K),0)+G52</f>
        <v>0</v>
      </c>
      <c r="F52" s="34" t="s">
        <v>232</v>
      </c>
      <c r="I52" s="46">
        <f>SUMIF('Trial Balance'!$N:$N,F52,'Trial Balance'!H:H)</f>
        <v>0</v>
      </c>
      <c r="J52" s="46">
        <f>SUMIF('Trial Balance'!$N:$N,F52,'Trial Balance'!K:K)</f>
        <v>0</v>
      </c>
      <c r="N52" s="292">
        <f t="shared" si="0"/>
        <v>0</v>
      </c>
      <c r="O52" s="292">
        <f t="shared" si="1"/>
        <v>0</v>
      </c>
      <c r="AV52" s="3" t="s">
        <v>2521</v>
      </c>
      <c r="AW52" s="3" t="s">
        <v>2523</v>
      </c>
    </row>
    <row r="53" spans="1:49" x14ac:dyDescent="0.2">
      <c r="A53" s="43" t="s">
        <v>233</v>
      </c>
      <c r="B53" s="43">
        <f t="shared" si="2"/>
        <v>39</v>
      </c>
      <c r="C53" s="43">
        <v>37</v>
      </c>
      <c r="D53" s="45">
        <f>-ROUND(SUMIF('Trial Balance'!N:N,F53,'Trial Balance'!H:H),0)</f>
        <v>0</v>
      </c>
      <c r="E53" s="45">
        <f>-ROUND(SUMIF('Trial Balance'!N:N,F53,'Trial Balance'!K:K),0)+G53</f>
        <v>0</v>
      </c>
      <c r="F53" s="34" t="s">
        <v>55</v>
      </c>
      <c r="I53" s="46">
        <f>SUMIF('Trial Balance'!$N:$N,F53,'Trial Balance'!H:H)</f>
        <v>0</v>
      </c>
      <c r="J53" s="46">
        <f>SUMIF('Trial Balance'!$N:$N,F53,'Trial Balance'!K:K)</f>
        <v>0</v>
      </c>
      <c r="N53" s="292">
        <f t="shared" si="0"/>
        <v>0</v>
      </c>
      <c r="O53" s="292">
        <f t="shared" si="1"/>
        <v>0</v>
      </c>
      <c r="AV53" s="3" t="s">
        <v>2524</v>
      </c>
      <c r="AW53" s="3" t="s">
        <v>2528</v>
      </c>
    </row>
    <row r="54" spans="1:49" x14ac:dyDescent="0.2">
      <c r="A54" s="43" t="s">
        <v>234</v>
      </c>
      <c r="B54" s="43">
        <f t="shared" si="2"/>
        <v>40</v>
      </c>
      <c r="C54" s="43">
        <v>38</v>
      </c>
      <c r="D54" s="45">
        <f>-ROUND(SUMIF('Trial Balance'!N:N,F54,'Trial Balance'!H:H),0)</f>
        <v>0</v>
      </c>
      <c r="E54" s="45">
        <f>-ROUND(SUMIF('Trial Balance'!N:N,F54,'Trial Balance'!K:K),0)+G54</f>
        <v>0</v>
      </c>
      <c r="F54" s="34" t="s">
        <v>235</v>
      </c>
      <c r="I54" s="46">
        <f>SUMIF('Trial Balance'!$N:$N,F54,'Trial Balance'!H:H)</f>
        <v>0</v>
      </c>
      <c r="J54" s="46">
        <f>SUMIF('Trial Balance'!$N:$N,F54,'Trial Balance'!K:K)</f>
        <v>0</v>
      </c>
      <c r="N54" s="292">
        <f t="shared" si="0"/>
        <v>0</v>
      </c>
      <c r="O54" s="292">
        <f t="shared" si="1"/>
        <v>0</v>
      </c>
      <c r="AV54" s="3" t="s">
        <v>2525</v>
      </c>
      <c r="AW54" s="3" t="s">
        <v>2529</v>
      </c>
    </row>
    <row r="55" spans="1:49" x14ac:dyDescent="0.2">
      <c r="A55" s="43" t="s">
        <v>236</v>
      </c>
      <c r="B55" s="43">
        <f t="shared" si="2"/>
        <v>41</v>
      </c>
      <c r="C55" s="43">
        <v>39</v>
      </c>
      <c r="D55" s="45">
        <f>-ROUND(SUMIF('Trial Balance'!N:N,F55,'Trial Balance'!H:H),0)</f>
        <v>0</v>
      </c>
      <c r="E55" s="45">
        <f>-ROUND(SUMIF('Trial Balance'!N:N,F55,'Trial Balance'!K:K),0)+G55</f>
        <v>0</v>
      </c>
      <c r="F55" s="34" t="s">
        <v>237</v>
      </c>
      <c r="I55" s="46">
        <f>SUMIF('Trial Balance'!$N:$N,F55,'Trial Balance'!H:H)</f>
        <v>0</v>
      </c>
      <c r="J55" s="46">
        <f>SUMIF('Trial Balance'!$N:$N,F55,'Trial Balance'!K:K)</f>
        <v>0</v>
      </c>
      <c r="N55" s="292">
        <f t="shared" si="0"/>
        <v>0</v>
      </c>
      <c r="O55" s="292">
        <f t="shared" si="1"/>
        <v>0</v>
      </c>
      <c r="AV55" s="3" t="s">
        <v>2526</v>
      </c>
      <c r="AW55" s="3" t="s">
        <v>2530</v>
      </c>
    </row>
    <row r="56" spans="1:49" x14ac:dyDescent="0.2">
      <c r="A56" s="43" t="s">
        <v>238</v>
      </c>
      <c r="B56" s="43">
        <f t="shared" si="2"/>
        <v>42</v>
      </c>
      <c r="C56" s="43">
        <v>40</v>
      </c>
      <c r="D56" s="45">
        <f>-ROUND(SUMIF('Trial Balance'!N:N,F56,'Trial Balance'!H:H),0)</f>
        <v>0</v>
      </c>
      <c r="E56" s="45">
        <f>-ROUND(SUMIF('Trial Balance'!N:N,F56,'Trial Balance'!K:K),0)+G56</f>
        <v>0</v>
      </c>
      <c r="F56" s="34" t="s">
        <v>239</v>
      </c>
      <c r="I56" s="46">
        <f>SUMIF('Trial Balance'!$N:$N,F56,'Trial Balance'!H:H)</f>
        <v>0</v>
      </c>
      <c r="J56" s="46">
        <f>SUMIF('Trial Balance'!$N:$N,F56,'Trial Balance'!K:K)</f>
        <v>0</v>
      </c>
      <c r="N56" s="292">
        <f t="shared" si="0"/>
        <v>0</v>
      </c>
      <c r="O56" s="292">
        <f t="shared" si="1"/>
        <v>0</v>
      </c>
      <c r="AV56" s="3" t="s">
        <v>2527</v>
      </c>
      <c r="AW56" s="3" t="s">
        <v>2531</v>
      </c>
    </row>
    <row r="57" spans="1:49" x14ac:dyDescent="0.2">
      <c r="A57" s="50" t="s">
        <v>240</v>
      </c>
      <c r="B57" s="43">
        <f t="shared" si="2"/>
        <v>43</v>
      </c>
      <c r="C57" s="43">
        <v>41</v>
      </c>
      <c r="D57" s="45">
        <f>ABS(ROUND(SUMIF('Trial Balance'!$S$3:$S$4,F57,'Trial Balance'!$R$3:$R$4),0))</f>
        <v>0</v>
      </c>
      <c r="E57" s="45">
        <f>ABS(ROUND(SUMIF('Trial Balance'!$Q$3:$Q$4,F57,'Trial Balance'!$P$3:$P$4),0))+H123</f>
        <v>0</v>
      </c>
      <c r="F57" s="34" t="s">
        <v>37</v>
      </c>
      <c r="I57" s="46">
        <f>IF(SUMIF('Trial Balance'!D:D,"117",'Trial Balance'!H:H)&lt;0,SUMIF('Trial Balance'!D:D,"117",'Trial Balance'!H:H),0)</f>
        <v>0</v>
      </c>
      <c r="J57" s="46">
        <f>IF(SUMIF('Trial Balance'!D:D,"117",'Trial Balance'!K:K)&lt;0,SUMIF('Trial Balance'!D:D,"117",'Trial Balance'!K:K),0)</f>
        <v>0</v>
      </c>
      <c r="N57" s="292">
        <f t="shared" si="0"/>
        <v>0</v>
      </c>
      <c r="O57" s="292">
        <f t="shared" si="1"/>
        <v>0</v>
      </c>
      <c r="AV57" s="3" t="s">
        <v>2532</v>
      </c>
      <c r="AW57" s="3" t="s">
        <v>2534</v>
      </c>
    </row>
    <row r="58" spans="1:49" x14ac:dyDescent="0.2">
      <c r="A58" s="50" t="s">
        <v>241</v>
      </c>
      <c r="B58" s="43">
        <f t="shared" si="2"/>
        <v>44</v>
      </c>
      <c r="C58" s="43">
        <v>42</v>
      </c>
      <c r="D58" s="45">
        <f>ABS(ROUND(SUMIF('Trial Balance'!$S$3:$S$4,F58,'Trial Balance'!$R$3:$R$4),0))</f>
        <v>0</v>
      </c>
      <c r="E58" s="45">
        <f>ABS(ROUND(SUMIF('Trial Balance'!$Q$3:$Q$4,F58,'Trial Balance'!$P$3:$P$4),0))+H124</f>
        <v>0</v>
      </c>
      <c r="F58" s="34" t="s">
        <v>242</v>
      </c>
      <c r="I58" s="46">
        <f>IF(SUMIF('Trial Balance'!D:D,"117",'Trial Balance'!H:H)&gt;=0,SUMIF('Trial Balance'!D:D,"117",'Trial Balance'!H:H),0)</f>
        <v>0</v>
      </c>
      <c r="J58" s="46">
        <f>IF(SUMIF('Trial Balance'!D:D,"117",'Trial Balance'!K:K)&gt;=0,SUMIF('Trial Balance'!D:D,"117",'Trial Balance'!K:K),0)</f>
        <v>0</v>
      </c>
      <c r="N58" s="292">
        <f t="shared" si="0"/>
        <v>0</v>
      </c>
      <c r="O58" s="292">
        <f t="shared" si="1"/>
        <v>0</v>
      </c>
      <c r="AV58" s="3" t="s">
        <v>2533</v>
      </c>
      <c r="AW58" s="3" t="s">
        <v>2535</v>
      </c>
    </row>
    <row r="59" spans="1:49" x14ac:dyDescent="0.2">
      <c r="A59" s="50" t="s">
        <v>243</v>
      </c>
      <c r="B59" s="43">
        <f t="shared" si="2"/>
        <v>45</v>
      </c>
      <c r="C59" s="43">
        <v>43</v>
      </c>
      <c r="D59" s="45">
        <f>ABS(ROUND(SUMIF('Trial Balance'!$S$3:$S$4,F59,'Trial Balance'!$R$3:$R$4),0))</f>
        <v>0</v>
      </c>
      <c r="E59" s="45">
        <f>ABS(ROUND(SUMIF('Trial Balance'!$Q$3:$Q$4,F59,'Trial Balance'!$P$3:$P$4),0))+H126</f>
        <v>0</v>
      </c>
      <c r="F59" s="34" t="s">
        <v>36</v>
      </c>
      <c r="I59" s="46">
        <f>IF(SUMIF('Trial Balance'!D:D,"121",'Trial Balance'!H:H)&lt;0,SUMIF('Trial Balance'!D:D,"121",'Trial Balance'!H:H),0)</f>
        <v>0</v>
      </c>
      <c r="J59" s="46">
        <f>IF(SUMIF('Trial Balance'!D:D,"121",'Trial Balance'!K:K)&lt;0,SUMIF('Trial Balance'!D:D,"121",'Trial Balance'!K:K),0)</f>
        <v>0</v>
      </c>
      <c r="N59" s="292">
        <f t="shared" si="0"/>
        <v>0</v>
      </c>
      <c r="O59" s="292">
        <f t="shared" si="1"/>
        <v>0</v>
      </c>
      <c r="AV59" s="3" t="s">
        <v>2536</v>
      </c>
      <c r="AW59" s="3" t="s">
        <v>2543</v>
      </c>
    </row>
    <row r="60" spans="1:49" x14ac:dyDescent="0.2">
      <c r="A60" s="50" t="s">
        <v>244</v>
      </c>
      <c r="B60" s="43">
        <f t="shared" si="2"/>
        <v>46</v>
      </c>
      <c r="C60" s="43">
        <v>44</v>
      </c>
      <c r="D60" s="45">
        <f>ABS(ROUND(SUMIF('Trial Balance'!$S$3:$S$4,F60,'Trial Balance'!$R$3:$R$4),0))</f>
        <v>0</v>
      </c>
      <c r="E60" s="45">
        <f>ABS(ROUND(SUMIF('Trial Balance'!$Q$3:$Q$4,F60,'Trial Balance'!$P$3:$P$4),0))+H127</f>
        <v>0</v>
      </c>
      <c r="F60" s="34" t="s">
        <v>245</v>
      </c>
      <c r="I60" s="46">
        <f>IF(SUMIF('Trial Balance'!D:D,"121",'Trial Balance'!H:H)&gt;=0,SUMIF('Trial Balance'!D:D,"121",'Trial Balance'!H:H),0)</f>
        <v>0</v>
      </c>
      <c r="J60" s="46">
        <f>IF(SUMIF('Trial Balance'!D:D,"121",'Trial Balance'!K:K)&gt;=0,SUMIF('Trial Balance'!D:D,"121",'Trial Balance'!K:K),0)</f>
        <v>0</v>
      </c>
      <c r="N60" s="292">
        <f t="shared" si="0"/>
        <v>0</v>
      </c>
      <c r="O60" s="292">
        <f t="shared" si="1"/>
        <v>0</v>
      </c>
      <c r="AV60" s="3" t="s">
        <v>2537</v>
      </c>
      <c r="AW60" s="3" t="s">
        <v>2544</v>
      </c>
    </row>
    <row r="61" spans="1:49" x14ac:dyDescent="0.2">
      <c r="A61" s="43" t="s">
        <v>246</v>
      </c>
      <c r="B61" s="43">
        <f t="shared" si="2"/>
        <v>47</v>
      </c>
      <c r="C61" s="43">
        <v>45</v>
      </c>
      <c r="D61" s="45">
        <f>ABS(ROUND(SUMIF('Trial Balance'!N:N,F61,'Trial Balance'!H:H),0))</f>
        <v>0</v>
      </c>
      <c r="E61" s="45">
        <f>ABS(ROUND(SUMIF('Trial Balance'!N:N,F61,'Trial Balance'!K:K),0)+G61)</f>
        <v>0</v>
      </c>
      <c r="F61" s="34" t="s">
        <v>247</v>
      </c>
      <c r="I61" s="46">
        <f>SUMIF('Trial Balance'!$N:$N,F61,'Trial Balance'!H:H)</f>
        <v>0</v>
      </c>
      <c r="J61" s="46">
        <f>SUMIF('Trial Balance'!$N:$N,F61,'Trial Balance'!K:K)</f>
        <v>0</v>
      </c>
      <c r="N61" s="292">
        <f t="shared" si="0"/>
        <v>0</v>
      </c>
      <c r="O61" s="292">
        <f t="shared" si="1"/>
        <v>0</v>
      </c>
      <c r="AV61" s="3" t="s">
        <v>2538</v>
      </c>
      <c r="AW61" s="3" t="s">
        <v>2545</v>
      </c>
    </row>
    <row r="62" spans="1:49" ht="21" x14ac:dyDescent="0.2">
      <c r="A62" s="47" t="s">
        <v>248</v>
      </c>
      <c r="B62" s="47">
        <v>48</v>
      </c>
      <c r="C62" s="47">
        <v>46</v>
      </c>
      <c r="D62" s="49">
        <f>D45+SUM(D51:D53)-D54+D55-D56+D57-D58+D59-D60-D61</f>
        <v>0</v>
      </c>
      <c r="E62" s="49">
        <f>E45+SUM(E51:E53)-E54+E55-E56+E57-E58+E59-E60-E61</f>
        <v>0</v>
      </c>
      <c r="F62" s="34" t="s">
        <v>249</v>
      </c>
      <c r="I62" s="46"/>
      <c r="J62" s="46"/>
      <c r="N62" s="292">
        <f t="shared" si="0"/>
        <v>0</v>
      </c>
      <c r="O62" s="292">
        <f t="shared" si="1"/>
        <v>0</v>
      </c>
      <c r="AV62" s="3" t="s">
        <v>2539</v>
      </c>
      <c r="AW62" s="3" t="s">
        <v>2546</v>
      </c>
    </row>
    <row r="63" spans="1:49" x14ac:dyDescent="0.2">
      <c r="A63" s="43" t="s">
        <v>250</v>
      </c>
      <c r="B63" s="43">
        <v>49</v>
      </c>
      <c r="C63" s="43">
        <v>47</v>
      </c>
      <c r="D63" s="45">
        <f>-ROUND(SUMIF('Trial Balance'!N:N,F63,'Trial Balance'!H:H),0)</f>
        <v>0</v>
      </c>
      <c r="E63" s="45">
        <f>-ROUND(SUMIF('Trial Balance'!N:N,F63,'Trial Balance'!K:K),0)+G63</f>
        <v>0</v>
      </c>
      <c r="F63" s="34" t="s">
        <v>251</v>
      </c>
      <c r="I63" s="46">
        <f>SUMIF('Trial Balance'!$N:$N,F63,'Trial Balance'!H:H)</f>
        <v>0</v>
      </c>
      <c r="J63" s="46">
        <f>SUMIF('Trial Balance'!$N:$N,F63,'Trial Balance'!K:K)</f>
        <v>0</v>
      </c>
      <c r="N63" s="292">
        <f t="shared" si="0"/>
        <v>0</v>
      </c>
      <c r="O63" s="292">
        <f t="shared" si="1"/>
        <v>0</v>
      </c>
      <c r="AV63" s="3" t="s">
        <v>2540</v>
      </c>
      <c r="AW63" s="3" t="s">
        <v>2547</v>
      </c>
    </row>
    <row r="64" spans="1:49" x14ac:dyDescent="0.2">
      <c r="A64" s="43" t="s">
        <v>252</v>
      </c>
      <c r="B64" s="43">
        <v>50</v>
      </c>
      <c r="C64" s="43">
        <v>48</v>
      </c>
      <c r="D64" s="45">
        <f>-ROUND(SUMIF('Trial Balance'!N:N,F64,'Trial Balance'!H:H),0)</f>
        <v>0</v>
      </c>
      <c r="E64" s="45">
        <f>-ROUND(SUMIF('Trial Balance'!N:N,F64,'Trial Balance'!K:K),0)+G64</f>
        <v>0</v>
      </c>
      <c r="F64" s="34" t="s">
        <v>253</v>
      </c>
      <c r="I64" s="46">
        <f>SUMIF('Trial Balance'!$N:$N,F64,'Trial Balance'!H:H)</f>
        <v>0</v>
      </c>
      <c r="J64" s="46">
        <f>SUMIF('Trial Balance'!$N:$N,F64,'Trial Balance'!K:K)</f>
        <v>0</v>
      </c>
      <c r="N64" s="292">
        <f t="shared" si="0"/>
        <v>0</v>
      </c>
      <c r="O64" s="292">
        <f t="shared" si="1"/>
        <v>0</v>
      </c>
      <c r="AV64" s="3" t="s">
        <v>2541</v>
      </c>
      <c r="AW64" s="3" t="s">
        <v>2548</v>
      </c>
    </row>
    <row r="65" spans="1:49" x14ac:dyDescent="0.2">
      <c r="A65" s="47" t="s">
        <v>254</v>
      </c>
      <c r="B65" s="47">
        <v>51</v>
      </c>
      <c r="C65" s="47">
        <v>49</v>
      </c>
      <c r="D65" s="49">
        <f>SUM(D62:D64)</f>
        <v>0</v>
      </c>
      <c r="E65" s="49">
        <f>SUM(E62:E64)</f>
        <v>0</v>
      </c>
      <c r="F65" s="34" t="s">
        <v>255</v>
      </c>
      <c r="N65" s="292">
        <f t="shared" si="0"/>
        <v>0</v>
      </c>
      <c r="O65" s="292">
        <f t="shared" si="1"/>
        <v>0</v>
      </c>
      <c r="AV65" s="3" t="s">
        <v>2542</v>
      </c>
      <c r="AW65" s="3" t="s">
        <v>2549</v>
      </c>
    </row>
    <row r="66" spans="1:49" ht="12.75" thickBot="1" x14ac:dyDescent="0.25">
      <c r="A66" s="57"/>
      <c r="B66" s="57"/>
      <c r="C66" s="57"/>
      <c r="D66" s="58"/>
      <c r="E66" s="58"/>
      <c r="F66" s="59"/>
    </row>
    <row r="67" spans="1:49" x14ac:dyDescent="0.2">
      <c r="A67" s="60" t="s">
        <v>256</v>
      </c>
      <c r="B67" s="60"/>
      <c r="D67" s="61">
        <f>D16+D24+D25</f>
        <v>0</v>
      </c>
      <c r="E67" s="62">
        <f>E16+E24+E25</f>
        <v>0</v>
      </c>
      <c r="F67" s="59"/>
    </row>
    <row r="68" spans="1:49" x14ac:dyDescent="0.2">
      <c r="A68" s="60" t="s">
        <v>257</v>
      </c>
      <c r="B68" s="60"/>
      <c r="D68" s="63">
        <f>D28+D31+D32+D33+D65</f>
        <v>0</v>
      </c>
      <c r="E68" s="64">
        <f>E28+E31+E32+E33+E65</f>
        <v>0</v>
      </c>
    </row>
    <row r="69" spans="1:49" ht="12.75" thickBot="1" x14ac:dyDescent="0.25">
      <c r="A69" s="65" t="s">
        <v>258</v>
      </c>
      <c r="B69" s="65"/>
      <c r="C69" s="66"/>
      <c r="D69" s="67">
        <f>D67-D68</f>
        <v>0</v>
      </c>
      <c r="E69" s="68">
        <f>E67-E68</f>
        <v>0</v>
      </c>
    </row>
    <row r="70" spans="1:49" x14ac:dyDescent="0.2">
      <c r="D70" s="69"/>
      <c r="E70" s="69"/>
    </row>
    <row r="71" spans="1:49" x14ac:dyDescent="0.2">
      <c r="A71" s="70"/>
      <c r="B71" s="70"/>
      <c r="D71" s="69"/>
      <c r="E71" s="69"/>
    </row>
    <row r="72" spans="1:49" x14ac:dyDescent="0.2">
      <c r="A72" s="57"/>
      <c r="B72" s="57"/>
      <c r="D72" s="71"/>
      <c r="E72" s="71"/>
    </row>
    <row r="83" spans="1:49" s="72" customFormat="1" x14ac:dyDescent="0.2">
      <c r="A83" s="36"/>
      <c r="B83" s="36"/>
      <c r="C83" s="34"/>
      <c r="D83" s="34"/>
      <c r="E83" s="34"/>
      <c r="F83" s="34"/>
      <c r="AV83" s="3"/>
      <c r="AW83" s="3"/>
    </row>
    <row r="84" spans="1:49" s="72" customFormat="1" x14ac:dyDescent="0.2">
      <c r="A84" s="36"/>
      <c r="B84" s="36"/>
      <c r="C84" s="34"/>
      <c r="D84" s="34"/>
      <c r="E84" s="34"/>
      <c r="F84" s="34"/>
      <c r="AV84" s="3"/>
      <c r="AW84" s="3"/>
    </row>
    <row r="85" spans="1:49" s="72" customFormat="1" x14ac:dyDescent="0.2">
      <c r="A85" s="36"/>
      <c r="B85" s="36"/>
      <c r="C85" s="34"/>
      <c r="D85" s="34"/>
      <c r="E85" s="34"/>
      <c r="F85" s="34"/>
      <c r="AV85" s="3"/>
      <c r="AW85" s="3"/>
    </row>
  </sheetData>
  <autoFilter ref="A11:J65" xr:uid="{30CBAEAD-CFCE-4472-B3A3-53F3678E5519}"/>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F6F9F9-0319-40B8-9E90-7F7E420F1889}">
  <sheetPr>
    <tabColor rgb="FF00B050"/>
  </sheetPr>
  <dimension ref="A1:AW105"/>
  <sheetViews>
    <sheetView showGridLines="0" zoomScaleNormal="100" workbookViewId="0">
      <pane ySplit="11" topLeftCell="A12" activePane="bottomLeft" state="frozen"/>
      <selection pane="bottomLeft" activeCell="I36" sqref="I36"/>
    </sheetView>
  </sheetViews>
  <sheetFormatPr defaultColWidth="11.6640625" defaultRowHeight="12" x14ac:dyDescent="0.2"/>
  <cols>
    <col min="1" max="1" width="73.1640625" style="76" customWidth="1"/>
    <col min="2" max="2" width="10.83203125" style="128" customWidth="1"/>
    <col min="3" max="3" width="6.33203125" style="34" bestFit="1" customWidth="1"/>
    <col min="4" max="4" width="15.5" style="34" customWidth="1"/>
    <col min="5" max="5" width="16.33203125" style="34" customWidth="1"/>
    <col min="6" max="6" width="11.6640625" style="34"/>
    <col min="7" max="7" width="20.1640625" style="34" bestFit="1" customWidth="1"/>
    <col min="8" max="47" width="11.6640625" style="34"/>
    <col min="48" max="49" width="10.83203125" style="3" customWidth="1"/>
    <col min="50" max="16384" width="11.6640625" style="34"/>
  </cols>
  <sheetData>
    <row r="1" spans="1:49" x14ac:dyDescent="0.2">
      <c r="A1" s="1" t="str">
        <f>'1. F10'!A1</f>
        <v xml:space="preserve">Company:                </v>
      </c>
      <c r="B1" s="3" t="str">
        <f>'1. F10'!B1</f>
        <v>X</v>
      </c>
      <c r="D1" s="33"/>
      <c r="E1" s="33"/>
    </row>
    <row r="2" spans="1:49" ht="10.5" customHeight="1" x14ac:dyDescent="0.2">
      <c r="A2" s="1" t="str">
        <f>'1. F10'!A2</f>
        <v xml:space="preserve">Address:                    </v>
      </c>
      <c r="B2" s="3" t="str">
        <f>'1. F10'!B2</f>
        <v>X</v>
      </c>
      <c r="D2" s="33"/>
      <c r="E2" s="73"/>
    </row>
    <row r="3" spans="1:49" x14ac:dyDescent="0.2">
      <c r="A3" s="1" t="str">
        <f>'1. F10'!A3</f>
        <v xml:space="preserve">VAT tax code: </v>
      </c>
      <c r="B3" s="3" t="str">
        <f>'1. F10'!B3</f>
        <v>X</v>
      </c>
      <c r="D3" s="35"/>
      <c r="E3" s="74"/>
    </row>
    <row r="4" spans="1:49" x14ac:dyDescent="0.2">
      <c r="A4" s="1" t="str">
        <f>'1. F10'!A4</f>
        <v xml:space="preserve">Registration no:            </v>
      </c>
      <c r="B4" s="3" t="str">
        <f>'1. F10'!B4</f>
        <v>X</v>
      </c>
    </row>
    <row r="5" spans="1:49" x14ac:dyDescent="0.2">
      <c r="A5" s="1" t="str">
        <f>'1. F10'!A5</f>
        <v xml:space="preserve">Type of Company:        </v>
      </c>
      <c r="B5" s="3" t="str">
        <f>'1. F10'!B5</f>
        <v>X</v>
      </c>
    </row>
    <row r="6" spans="1:49" s="75" customFormat="1" ht="12.75" x14ac:dyDescent="0.2">
      <c r="A6" s="1" t="str">
        <f>'1. F10'!A6</f>
        <v xml:space="preserve">Main activity:            </v>
      </c>
      <c r="B6" s="3" t="str">
        <f>'1. F10'!B6</f>
        <v>X</v>
      </c>
      <c r="D6" s="34"/>
      <c r="E6" s="34"/>
      <c r="F6" s="34"/>
      <c r="AV6" s="3"/>
      <c r="AW6" s="3"/>
    </row>
    <row r="7" spans="1:49" s="75" customFormat="1" ht="12.75" x14ac:dyDescent="0.2">
      <c r="A7" s="1" t="str">
        <f>'1. F10'!A7</f>
        <v>Financial Year</v>
      </c>
      <c r="B7" s="3">
        <f>'1. F10'!B7</f>
        <v>2022</v>
      </c>
      <c r="D7" s="34"/>
      <c r="E7" s="34"/>
      <c r="F7" s="34"/>
      <c r="AV7" s="3"/>
      <c r="AW7" s="3"/>
    </row>
    <row r="8" spans="1:49" s="75" customFormat="1" ht="12.75" x14ac:dyDescent="0.2">
      <c r="A8" s="76"/>
      <c r="B8" s="128"/>
      <c r="C8" s="34"/>
      <c r="D8" s="34"/>
      <c r="E8" s="34"/>
      <c r="F8" s="34"/>
      <c r="AV8" s="3"/>
      <c r="AW8" s="3"/>
    </row>
    <row r="9" spans="1:49" s="75" customFormat="1" ht="12.75" x14ac:dyDescent="0.2">
      <c r="A9" s="76"/>
      <c r="B9" s="128"/>
      <c r="C9" s="34"/>
      <c r="D9" s="34"/>
      <c r="E9" s="34"/>
      <c r="F9" s="34"/>
      <c r="I9" s="77" t="s">
        <v>259</v>
      </c>
      <c r="J9" s="77" t="s">
        <v>259</v>
      </c>
      <c r="AV9" s="3"/>
      <c r="AW9" s="3"/>
    </row>
    <row r="10" spans="1:49" s="75" customFormat="1" ht="12.75" x14ac:dyDescent="0.2">
      <c r="A10" s="27" t="s">
        <v>260</v>
      </c>
      <c r="B10" s="37"/>
      <c r="C10" s="34"/>
      <c r="D10" s="37" t="s">
        <v>2696</v>
      </c>
      <c r="E10" s="34"/>
      <c r="F10" s="34"/>
      <c r="I10" s="28">
        <f>SUM(I14:I101)-'Trial Balance'!J10</f>
        <v>0</v>
      </c>
      <c r="J10" s="28">
        <f>SUM(J14:J101)-'Trial Balance'!K10</f>
        <v>0</v>
      </c>
      <c r="AV10" s="3"/>
      <c r="AW10" s="3"/>
    </row>
    <row r="11" spans="1:49" s="75" customFormat="1" ht="36" customHeight="1" thickBot="1" x14ac:dyDescent="0.25">
      <c r="A11" s="225" t="s">
        <v>261</v>
      </c>
      <c r="B11" s="223" t="s">
        <v>1510</v>
      </c>
      <c r="C11" s="225" t="s">
        <v>161</v>
      </c>
      <c r="D11" s="38">
        <f>'1. F10'!D11</f>
        <v>2021</v>
      </c>
      <c r="E11" s="38">
        <f>'1. F10'!E11</f>
        <v>2022</v>
      </c>
      <c r="F11" s="39" t="s">
        <v>22</v>
      </c>
      <c r="G11" s="39" t="s">
        <v>162</v>
      </c>
      <c r="H11" s="226"/>
      <c r="I11" s="39" t="s">
        <v>35</v>
      </c>
      <c r="J11" s="39" t="s">
        <v>19</v>
      </c>
      <c r="M11" s="39" t="s">
        <v>2697</v>
      </c>
      <c r="N11" s="39" t="s">
        <v>2698</v>
      </c>
      <c r="O11" s="291" t="s">
        <v>158</v>
      </c>
      <c r="P11" s="291" t="s">
        <v>159</v>
      </c>
      <c r="AV11" s="3" t="s">
        <v>1695</v>
      </c>
      <c r="AW11" s="3" t="s">
        <v>1699</v>
      </c>
    </row>
    <row r="12" spans="1:49" s="75" customFormat="1" ht="13.5" thickTop="1" x14ac:dyDescent="0.2">
      <c r="A12" s="124" t="s">
        <v>262</v>
      </c>
      <c r="B12" s="129">
        <v>1</v>
      </c>
      <c r="C12" s="123">
        <v>1</v>
      </c>
      <c r="D12" s="125">
        <f>D14+D15-D16+D17</f>
        <v>0</v>
      </c>
      <c r="E12" s="126">
        <f>E14+E15-E16+E17</f>
        <v>0</v>
      </c>
      <c r="F12" s="294" t="str">
        <f>"PL"&amp;C12</f>
        <v>PL1</v>
      </c>
      <c r="O12" s="293">
        <f>D12-M12</f>
        <v>0</v>
      </c>
      <c r="P12" s="293">
        <f>E12-N12</f>
        <v>0</v>
      </c>
      <c r="AV12" s="3" t="s">
        <v>2551</v>
      </c>
      <c r="AW12" s="3" t="s">
        <v>2556</v>
      </c>
    </row>
    <row r="13" spans="1:49" s="75" customFormat="1" ht="21" x14ac:dyDescent="0.2">
      <c r="A13" s="127" t="s">
        <v>1511</v>
      </c>
      <c r="B13" s="130">
        <v>2</v>
      </c>
      <c r="C13" s="84" t="s">
        <v>1512</v>
      </c>
      <c r="D13" s="85">
        <v>0</v>
      </c>
      <c r="E13" s="86">
        <v>0</v>
      </c>
      <c r="F13" s="294" t="str">
        <f>"PL"&amp;C13</f>
        <v>PL01a</v>
      </c>
      <c r="O13" s="293">
        <f t="shared" ref="O13:O88" si="0">D13-M13</f>
        <v>0</v>
      </c>
      <c r="P13" s="293">
        <f t="shared" ref="P13:P88" si="1">E13-N13</f>
        <v>0</v>
      </c>
      <c r="AV13" s="3" t="s">
        <v>2550</v>
      </c>
      <c r="AW13" s="3" t="s">
        <v>2557</v>
      </c>
    </row>
    <row r="14" spans="1:49" s="75" customFormat="1" ht="12.75" x14ac:dyDescent="0.2">
      <c r="A14" s="83" t="s">
        <v>263</v>
      </c>
      <c r="B14" s="130">
        <v>3</v>
      </c>
      <c r="C14" s="84">
        <v>2</v>
      </c>
      <c r="D14" s="85">
        <f>ABS(ROUND(SUMIF('Trial Balance'!N:N,F14,'Trial Balance'!H:H),0))</f>
        <v>0</v>
      </c>
      <c r="E14" s="86">
        <f>ABS(ROUND(SUMIF('Trial Balance'!N:N,F14,'Trial Balance'!K:K),0)+G14)</f>
        <v>0</v>
      </c>
      <c r="F14" s="294" t="str">
        <f t="shared" ref="F14:F33" si="2">"PL"&amp;C14</f>
        <v>PL2</v>
      </c>
      <c r="I14" s="46">
        <f>SUMIF('Trial Balance'!$N:$N,F14,'Trial Balance'!H:H)</f>
        <v>0</v>
      </c>
      <c r="J14" s="46">
        <f>SUMIF('Trial Balance'!$N:$N,F14,'Trial Balance'!K:K)</f>
        <v>0</v>
      </c>
      <c r="O14" s="293">
        <f t="shared" si="0"/>
        <v>0</v>
      </c>
      <c r="P14" s="293">
        <f t="shared" si="1"/>
        <v>0</v>
      </c>
      <c r="AV14" s="3" t="s">
        <v>2552</v>
      </c>
      <c r="AW14" s="3" t="s">
        <v>2558</v>
      </c>
    </row>
    <row r="15" spans="1:49" s="75" customFormat="1" ht="12.75" x14ac:dyDescent="0.2">
      <c r="A15" s="83" t="s">
        <v>264</v>
      </c>
      <c r="B15" s="130">
        <v>4</v>
      </c>
      <c r="C15" s="84">
        <v>3</v>
      </c>
      <c r="D15" s="85">
        <f>ABS(ROUND(SUMIF('Trial Balance'!N:N,F15,'Trial Balance'!H:H),0))</f>
        <v>0</v>
      </c>
      <c r="E15" s="87">
        <f>ABS(ROUND(SUMIF('Trial Balance'!N:N,F15,'Trial Balance'!K:K),0)+G15)</f>
        <v>0</v>
      </c>
      <c r="F15" s="294" t="str">
        <f t="shared" si="2"/>
        <v>PL3</v>
      </c>
      <c r="I15" s="46">
        <f>SUMIF('Trial Balance'!$N:$N,F15,'Trial Balance'!H:H)</f>
        <v>0</v>
      </c>
      <c r="J15" s="46">
        <f>SUMIF('Trial Balance'!$N:$N,F15,'Trial Balance'!K:K)</f>
        <v>0</v>
      </c>
      <c r="O15" s="293">
        <f t="shared" si="0"/>
        <v>0</v>
      </c>
      <c r="P15" s="293">
        <f t="shared" si="1"/>
        <v>0</v>
      </c>
      <c r="AV15" s="3" t="s">
        <v>2553</v>
      </c>
      <c r="AW15" s="3" t="s">
        <v>2559</v>
      </c>
    </row>
    <row r="16" spans="1:49" s="75" customFormat="1" ht="12.75" x14ac:dyDescent="0.2">
      <c r="A16" s="83" t="s">
        <v>266</v>
      </c>
      <c r="B16" s="130">
        <v>5</v>
      </c>
      <c r="C16" s="84">
        <v>4</v>
      </c>
      <c r="D16" s="85">
        <f>ABS(ROUND(SUMIF('Trial Balance'!N:N,F16,'Trial Balance'!H:H),0))</f>
        <v>0</v>
      </c>
      <c r="E16" s="87">
        <f>ABS(ROUND(SUMIF('Trial Balance'!N:N,F16,'Trial Balance'!K:K),0)+G16)</f>
        <v>0</v>
      </c>
      <c r="F16" s="294" t="str">
        <f t="shared" si="2"/>
        <v>PL4</v>
      </c>
      <c r="I16" s="46">
        <f>SUMIF('Trial Balance'!$N:$N,F16,'Trial Balance'!H:H)</f>
        <v>0</v>
      </c>
      <c r="J16" s="46">
        <f>SUMIF('Trial Balance'!$N:$N,F16,'Trial Balance'!K:K)</f>
        <v>0</v>
      </c>
      <c r="O16" s="293">
        <f t="shared" si="0"/>
        <v>0</v>
      </c>
      <c r="P16" s="293">
        <f t="shared" si="1"/>
        <v>0</v>
      </c>
      <c r="AV16" s="3" t="s">
        <v>2554</v>
      </c>
      <c r="AW16" s="3" t="s">
        <v>2560</v>
      </c>
    </row>
    <row r="17" spans="1:49" s="75" customFormat="1" ht="12.75" x14ac:dyDescent="0.2">
      <c r="A17" s="83" t="s">
        <v>268</v>
      </c>
      <c r="B17" s="130">
        <v>6</v>
      </c>
      <c r="C17" s="84">
        <v>6</v>
      </c>
      <c r="D17" s="85">
        <f>ABS(ROUND(SUMIF('Trial Balance'!N:N,F17,'Trial Balance'!H:H),0))</f>
        <v>0</v>
      </c>
      <c r="E17" s="87">
        <f>ABS(ROUND(SUMIF('Trial Balance'!N:N,F17,'Trial Balance'!K:K),0)+G17)</f>
        <v>0</v>
      </c>
      <c r="F17" s="294" t="str">
        <f t="shared" si="2"/>
        <v>PL6</v>
      </c>
      <c r="I17" s="46">
        <f>SUMIF('Trial Balance'!$N:$N,F17,'Trial Balance'!H:H)</f>
        <v>0</v>
      </c>
      <c r="J17" s="46">
        <f>SUMIF('Trial Balance'!$N:$N,F17,'Trial Balance'!K:K)</f>
        <v>0</v>
      </c>
      <c r="O17" s="293">
        <f t="shared" si="0"/>
        <v>0</v>
      </c>
      <c r="P17" s="293">
        <f t="shared" si="1"/>
        <v>0</v>
      </c>
      <c r="AV17" s="3" t="s">
        <v>2555</v>
      </c>
      <c r="AW17" s="3" t="s">
        <v>2561</v>
      </c>
    </row>
    <row r="18" spans="1:49" s="75" customFormat="1" ht="12.75" x14ac:dyDescent="0.2">
      <c r="A18" s="83" t="s">
        <v>270</v>
      </c>
      <c r="B18" s="130"/>
      <c r="C18" s="84"/>
      <c r="D18" s="85"/>
      <c r="E18" s="86"/>
      <c r="F18" s="294" t="str">
        <f t="shared" si="2"/>
        <v>PL</v>
      </c>
      <c r="O18" s="293">
        <f t="shared" si="0"/>
        <v>0</v>
      </c>
      <c r="P18" s="293">
        <f t="shared" si="1"/>
        <v>0</v>
      </c>
      <c r="AV18" s="3"/>
      <c r="AW18" s="3"/>
    </row>
    <row r="19" spans="1:49" s="75" customFormat="1" ht="12.75" x14ac:dyDescent="0.2">
      <c r="A19" s="83" t="s">
        <v>271</v>
      </c>
      <c r="B19" s="130">
        <v>7</v>
      </c>
      <c r="C19" s="84">
        <v>7</v>
      </c>
      <c r="D19" s="85">
        <f>ABS(ROUND(SUMIF('Trial Balance'!$S$3:$S$5,F19,'Trial Balance'!$R$3:$R$5),0))</f>
        <v>0</v>
      </c>
      <c r="E19" s="87">
        <f>ABS(ROUND(SUMIF('Trial Balance'!$Q$3:$Q$5,F19,'Trial Balance'!$P$3:$P$5),0))+G19</f>
        <v>0</v>
      </c>
      <c r="F19" s="294" t="str">
        <f t="shared" si="2"/>
        <v>PL7</v>
      </c>
      <c r="I19" s="46">
        <f>SUMIF('Trial Balance'!$N:$N,F19,'Trial Balance'!H:H)</f>
        <v>0</v>
      </c>
      <c r="J19" s="46">
        <f>SUMIF('Trial Balance'!$N:$N,F19,'Trial Balance'!K:K)</f>
        <v>0</v>
      </c>
      <c r="O19" s="293">
        <f t="shared" si="0"/>
        <v>0</v>
      </c>
      <c r="P19" s="293">
        <f t="shared" si="1"/>
        <v>0</v>
      </c>
      <c r="AV19" s="3" t="s">
        <v>2562</v>
      </c>
      <c r="AW19" s="3" t="s">
        <v>2571</v>
      </c>
    </row>
    <row r="20" spans="1:49" s="75" customFormat="1" ht="12.75" x14ac:dyDescent="0.2">
      <c r="A20" s="83" t="s">
        <v>273</v>
      </c>
      <c r="B20" s="130">
        <v>8</v>
      </c>
      <c r="C20" s="84">
        <v>8</v>
      </c>
      <c r="D20" s="85">
        <f>ABS(ROUND(SUMIF('Trial Balance'!$S$3:$S$5,F20,'Trial Balance'!$R$3:$R$5),0))</f>
        <v>0</v>
      </c>
      <c r="E20" s="87">
        <f>ABS(ROUND(SUMIF('Trial Balance'!$Q$3:$Q$5,F20,'Trial Balance'!$P$3:$P$5),0))+G20</f>
        <v>0</v>
      </c>
      <c r="F20" s="294" t="str">
        <f t="shared" si="2"/>
        <v>PL8</v>
      </c>
      <c r="I20" s="46">
        <f>SUMIF('Trial Balance'!$N:$N,F20,'Trial Balance'!H:H)</f>
        <v>0</v>
      </c>
      <c r="J20" s="46">
        <f>SUMIF('Trial Balance'!$N:$N,F20,'Trial Balance'!K:K)</f>
        <v>0</v>
      </c>
      <c r="O20" s="293">
        <f t="shared" si="0"/>
        <v>0</v>
      </c>
      <c r="P20" s="293">
        <f t="shared" si="1"/>
        <v>0</v>
      </c>
      <c r="AV20" s="3" t="s">
        <v>2563</v>
      </c>
      <c r="AW20" s="3" t="s">
        <v>2572</v>
      </c>
    </row>
    <row r="21" spans="1:49" s="75" customFormat="1" ht="21" x14ac:dyDescent="0.2">
      <c r="A21" s="83" t="s">
        <v>274</v>
      </c>
      <c r="B21" s="130">
        <f>B20+1</f>
        <v>9</v>
      </c>
      <c r="C21" s="84">
        <v>9</v>
      </c>
      <c r="D21" s="85">
        <f>ABS(ROUND(SUMIF('Trial Balance'!N:N,F21,'Trial Balance'!H:H),0))</f>
        <v>0</v>
      </c>
      <c r="E21" s="87">
        <f>ABS(ROUND(SUMIF('Trial Balance'!N:N,F21,'Trial Balance'!K:K),0)+G21)</f>
        <v>0</v>
      </c>
      <c r="F21" s="294" t="str">
        <f t="shared" si="2"/>
        <v>PL9</v>
      </c>
      <c r="I21" s="46">
        <f>SUMIF('Trial Balance'!$N:$N,F21,'Trial Balance'!H:H)</f>
        <v>0</v>
      </c>
      <c r="J21" s="46">
        <f>SUMIF('Trial Balance'!$N:$N,F21,'Trial Balance'!K:K)</f>
        <v>0</v>
      </c>
      <c r="O21" s="293">
        <f t="shared" si="0"/>
        <v>0</v>
      </c>
      <c r="P21" s="293">
        <f t="shared" si="1"/>
        <v>0</v>
      </c>
      <c r="AV21" s="3" t="s">
        <v>2564</v>
      </c>
      <c r="AW21" s="3" t="s">
        <v>2573</v>
      </c>
    </row>
    <row r="22" spans="1:49" s="75" customFormat="1" ht="12.75" x14ac:dyDescent="0.2">
      <c r="A22" s="83" t="s">
        <v>276</v>
      </c>
      <c r="B22" s="130">
        <f t="shared" ref="B22:B27" si="3">B21+1</f>
        <v>10</v>
      </c>
      <c r="C22" s="84">
        <v>10</v>
      </c>
      <c r="D22" s="85">
        <f>ABS(ROUND(SUMIF('Trial Balance'!N:N,F22,'Trial Balance'!H:H),0))</f>
        <v>0</v>
      </c>
      <c r="E22" s="87">
        <f>ABS(ROUND(SUMIF('Trial Balance'!N:N,F22,'Trial Balance'!K:K),0)+G22)</f>
        <v>0</v>
      </c>
      <c r="F22" s="294" t="str">
        <f t="shared" si="2"/>
        <v>PL10</v>
      </c>
      <c r="I22" s="46">
        <f>SUMIF('Trial Balance'!$N:$N,F22,'Trial Balance'!H:H)</f>
        <v>0</v>
      </c>
      <c r="J22" s="46">
        <f>SUMIF('Trial Balance'!$N:$N,F22,'Trial Balance'!K:K)</f>
        <v>0</v>
      </c>
      <c r="O22" s="293">
        <f t="shared" si="0"/>
        <v>0</v>
      </c>
      <c r="P22" s="293">
        <f t="shared" si="1"/>
        <v>0</v>
      </c>
      <c r="AV22" s="3" t="s">
        <v>2565</v>
      </c>
      <c r="AW22" s="3" t="s">
        <v>2574</v>
      </c>
    </row>
    <row r="23" spans="1:49" s="75" customFormat="1" ht="12.75" x14ac:dyDescent="0.2">
      <c r="A23" s="83" t="s">
        <v>278</v>
      </c>
      <c r="B23" s="130">
        <f t="shared" si="3"/>
        <v>11</v>
      </c>
      <c r="C23" s="84">
        <v>11</v>
      </c>
      <c r="D23" s="85">
        <f>ABS(ROUND(SUMIF('Trial Balance'!N:N,F23,'Trial Balance'!H:H),0))</f>
        <v>0</v>
      </c>
      <c r="E23" s="87">
        <f>ABS(ROUND(SUMIF('Trial Balance'!N:N,F23,'Trial Balance'!K:K),0)+G23)</f>
        <v>0</v>
      </c>
      <c r="F23" s="294" t="str">
        <f t="shared" si="2"/>
        <v>PL11</v>
      </c>
      <c r="I23" s="46">
        <f>SUMIF('Trial Balance'!$N:$N,F23,'Trial Balance'!H:H)</f>
        <v>0</v>
      </c>
      <c r="J23" s="46">
        <f>SUMIF('Trial Balance'!$N:$N,F23,'Trial Balance'!K:K)</f>
        <v>0</v>
      </c>
      <c r="O23" s="293">
        <f t="shared" si="0"/>
        <v>0</v>
      </c>
      <c r="P23" s="293">
        <f t="shared" si="1"/>
        <v>0</v>
      </c>
      <c r="AV23" s="3" t="s">
        <v>2566</v>
      </c>
      <c r="AW23" s="3" t="s">
        <v>2575</v>
      </c>
    </row>
    <row r="24" spans="1:49" s="75" customFormat="1" ht="21" x14ac:dyDescent="0.2">
      <c r="A24" s="83" t="s">
        <v>280</v>
      </c>
      <c r="B24" s="130">
        <f t="shared" si="3"/>
        <v>12</v>
      </c>
      <c r="C24" s="84">
        <v>12</v>
      </c>
      <c r="D24" s="85">
        <f>ABS(ROUND(SUMIF('Trial Balance'!N:N,F24,'Trial Balance'!H:H),0))</f>
        <v>0</v>
      </c>
      <c r="E24" s="87">
        <f>ABS(ROUND(SUMIF('Trial Balance'!N:N,F24,'Trial Balance'!K:K),0)+G24)</f>
        <v>0</v>
      </c>
      <c r="F24" s="294" t="str">
        <f t="shared" si="2"/>
        <v>PL12</v>
      </c>
      <c r="I24" s="46">
        <f>SUMIF('Trial Balance'!$N:$N,F24,'Trial Balance'!H:H)</f>
        <v>0</v>
      </c>
      <c r="J24" s="46">
        <f>SUMIF('Trial Balance'!$N:$N,F24,'Trial Balance'!K:K)</f>
        <v>0</v>
      </c>
      <c r="O24" s="293">
        <f t="shared" si="0"/>
        <v>0</v>
      </c>
      <c r="P24" s="293">
        <f t="shared" si="1"/>
        <v>0</v>
      </c>
      <c r="AV24" s="3" t="s">
        <v>2567</v>
      </c>
      <c r="AW24" s="3" t="s">
        <v>2576</v>
      </c>
    </row>
    <row r="25" spans="1:49" s="75" customFormat="1" ht="12.75" x14ac:dyDescent="0.2">
      <c r="A25" s="78" t="s">
        <v>282</v>
      </c>
      <c r="B25" s="130">
        <f t="shared" si="3"/>
        <v>13</v>
      </c>
      <c r="C25" s="84">
        <v>13</v>
      </c>
      <c r="D25" s="85">
        <f>ABS(ROUND(SUMIF('Trial Balance'!N:N,F25,'Trial Balance'!H:H),0))</f>
        <v>0</v>
      </c>
      <c r="E25" s="87">
        <f>ABS(ROUND(SUMIF('Trial Balance'!N:N,F25,'Trial Balance'!K:K),0)+G25)</f>
        <v>0</v>
      </c>
      <c r="F25" s="294" t="str">
        <f t="shared" si="2"/>
        <v>PL13</v>
      </c>
      <c r="I25" s="46">
        <f>SUMIF('Trial Balance'!$N:$N,F25,'Trial Balance'!H:H)</f>
        <v>0</v>
      </c>
      <c r="J25" s="46">
        <f>SUMIF('Trial Balance'!$N:$N,F25,'Trial Balance'!K:K)</f>
        <v>0</v>
      </c>
      <c r="O25" s="293">
        <f t="shared" si="0"/>
        <v>0</v>
      </c>
      <c r="P25" s="293">
        <f t="shared" si="1"/>
        <v>0</v>
      </c>
      <c r="AV25" s="3" t="s">
        <v>2568</v>
      </c>
      <c r="AW25" s="3" t="s">
        <v>2577</v>
      </c>
    </row>
    <row r="26" spans="1:49" s="75" customFormat="1" ht="12.75" x14ac:dyDescent="0.2">
      <c r="A26" s="83" t="s">
        <v>283</v>
      </c>
      <c r="B26" s="130">
        <f t="shared" si="3"/>
        <v>14</v>
      </c>
      <c r="C26" s="84">
        <v>14</v>
      </c>
      <c r="D26" s="85">
        <f>ABS(ROUND(SUMIF('Trial Balance'!N:N,F26,'Trial Balance'!H:H),0))</f>
        <v>0</v>
      </c>
      <c r="E26" s="87">
        <f>ABS(ROUND(SUMIF('Trial Balance'!N:N,F26,'Trial Balance'!K:K),0)+G26)</f>
        <v>0</v>
      </c>
      <c r="F26" s="294" t="str">
        <f t="shared" si="2"/>
        <v>PL14</v>
      </c>
      <c r="I26" s="46">
        <f>SUMIF('Trial Balance'!$N:$N,F26,'Trial Balance'!H:H)</f>
        <v>0</v>
      </c>
      <c r="J26" s="46">
        <f>SUMIF('Trial Balance'!$N:$N,F26,'Trial Balance'!K:K)</f>
        <v>0</v>
      </c>
      <c r="O26" s="293">
        <f t="shared" si="0"/>
        <v>0</v>
      </c>
      <c r="P26" s="293">
        <f t="shared" si="1"/>
        <v>0</v>
      </c>
      <c r="AV26" s="3" t="s">
        <v>2569</v>
      </c>
      <c r="AW26" s="3" t="s">
        <v>2578</v>
      </c>
    </row>
    <row r="27" spans="1:49" s="75" customFormat="1" ht="12.75" x14ac:dyDescent="0.2">
      <c r="A27" s="83" t="s">
        <v>284</v>
      </c>
      <c r="B27" s="130">
        <f t="shared" si="3"/>
        <v>15</v>
      </c>
      <c r="C27" s="84">
        <v>15</v>
      </c>
      <c r="D27" s="85">
        <f>ABS(ROUND(SUMIF('Trial Balance'!N:N,F27,'Trial Balance'!H:H),0))</f>
        <v>0</v>
      </c>
      <c r="E27" s="87">
        <f>ABS(ROUND(SUMIF('Trial Balance'!N:N,F27,'Trial Balance'!K:K),0)+G27)</f>
        <v>0</v>
      </c>
      <c r="F27" s="294" t="str">
        <f t="shared" si="2"/>
        <v>PL15</v>
      </c>
      <c r="I27" s="46">
        <f>SUMIF('Trial Balance'!$N:$N,F27,'Trial Balance'!H:H)</f>
        <v>0</v>
      </c>
      <c r="J27" s="46">
        <f>SUMIF('Trial Balance'!$N:$N,F27,'Trial Balance'!K:K)</f>
        <v>0</v>
      </c>
      <c r="O27" s="293">
        <f t="shared" si="0"/>
        <v>0</v>
      </c>
      <c r="P27" s="293">
        <f t="shared" si="1"/>
        <v>0</v>
      </c>
      <c r="AV27" s="3" t="s">
        <v>2570</v>
      </c>
      <c r="AW27" s="3" t="s">
        <v>2579</v>
      </c>
    </row>
    <row r="28" spans="1:49" s="75" customFormat="1" ht="21" x14ac:dyDescent="0.2">
      <c r="A28" s="79" t="s">
        <v>285</v>
      </c>
      <c r="B28" s="131">
        <f>B27+1</f>
        <v>16</v>
      </c>
      <c r="C28" s="80">
        <v>16</v>
      </c>
      <c r="D28" s="81">
        <f>D12+D19-D20+D21+D22+D23+D24+D25</f>
        <v>0</v>
      </c>
      <c r="E28" s="82">
        <f>E12+E19-E20+E21+E22+E23+E24+E25</f>
        <v>0</v>
      </c>
      <c r="F28" s="294" t="str">
        <f t="shared" si="2"/>
        <v>PL16</v>
      </c>
      <c r="O28" s="293">
        <f t="shared" si="0"/>
        <v>0</v>
      </c>
      <c r="P28" s="293">
        <f t="shared" si="1"/>
        <v>0</v>
      </c>
      <c r="AV28" s="3" t="s">
        <v>2580</v>
      </c>
      <c r="AW28" s="3" t="s">
        <v>2582</v>
      </c>
    </row>
    <row r="29" spans="1:49" s="75" customFormat="1" ht="12.75" x14ac:dyDescent="0.2">
      <c r="A29" s="83" t="s">
        <v>286</v>
      </c>
      <c r="B29" s="130">
        <f>B28+1</f>
        <v>17</v>
      </c>
      <c r="C29" s="84">
        <v>17</v>
      </c>
      <c r="D29" s="85">
        <f>ABS(ROUND(SUMIF('Trial Balance'!N:N,F29,'Trial Balance'!H:H),0))</f>
        <v>0</v>
      </c>
      <c r="E29" s="87">
        <f>ABS(ROUND(SUMIF('Trial Balance'!N:N,F29,'Trial Balance'!K:K),0)+G29)</f>
        <v>0</v>
      </c>
      <c r="F29" s="294" t="str">
        <f t="shared" si="2"/>
        <v>PL17</v>
      </c>
      <c r="I29" s="46">
        <f>SUMIF('Trial Balance'!$N:$N,F29,'Trial Balance'!H:H)</f>
        <v>0</v>
      </c>
      <c r="J29" s="46">
        <f>SUMIF('Trial Balance'!$N:$N,F29,'Trial Balance'!K:K)</f>
        <v>0</v>
      </c>
      <c r="O29" s="293">
        <f t="shared" si="0"/>
        <v>0</v>
      </c>
      <c r="P29" s="293">
        <f t="shared" si="1"/>
        <v>0</v>
      </c>
      <c r="AV29" s="3" t="s">
        <v>2581</v>
      </c>
      <c r="AW29" s="3" t="s">
        <v>2583</v>
      </c>
    </row>
    <row r="30" spans="1:49" s="75" customFormat="1" ht="12.75" x14ac:dyDescent="0.2">
      <c r="A30" s="83" t="s">
        <v>287</v>
      </c>
      <c r="B30" s="130">
        <f t="shared" ref="B30:B31" si="4">B29+1</f>
        <v>18</v>
      </c>
      <c r="C30" s="84">
        <v>18</v>
      </c>
      <c r="D30" s="85">
        <f>ABS(ROUND(SUMIF('Trial Balance'!N:N,F30,'Trial Balance'!H:H),0))</f>
        <v>0</v>
      </c>
      <c r="E30" s="87">
        <f>ABS(ROUND(SUMIF('Trial Balance'!N:N,F30,'Trial Balance'!K:K),0)+G30)</f>
        <v>0</v>
      </c>
      <c r="F30" s="294" t="str">
        <f t="shared" si="2"/>
        <v>PL18</v>
      </c>
      <c r="I30" s="46">
        <f>SUMIF('Trial Balance'!$N:$N,F30,'Trial Balance'!H:H)</f>
        <v>0</v>
      </c>
      <c r="J30" s="46">
        <f>SUMIF('Trial Balance'!$N:$N,F30,'Trial Balance'!K:K)</f>
        <v>0</v>
      </c>
      <c r="O30" s="293">
        <f t="shared" si="0"/>
        <v>0</v>
      </c>
      <c r="P30" s="293">
        <f t="shared" si="1"/>
        <v>0</v>
      </c>
      <c r="AV30" s="3" t="s">
        <v>2584</v>
      </c>
      <c r="AW30" s="3" t="s">
        <v>2609</v>
      </c>
    </row>
    <row r="31" spans="1:49" s="75" customFormat="1" ht="12.75" x14ac:dyDescent="0.2">
      <c r="A31" s="83" t="s">
        <v>1513</v>
      </c>
      <c r="B31" s="130">
        <f t="shared" si="4"/>
        <v>19</v>
      </c>
      <c r="C31" s="84">
        <v>19</v>
      </c>
      <c r="D31" s="85">
        <f>ABS(ROUND(SUMIF('Trial Balance'!N:N,F31,'Trial Balance'!H:H),0))</f>
        <v>0</v>
      </c>
      <c r="E31" s="87">
        <f>ABS(ROUND(SUMIF('Trial Balance'!N:N,F31,'Trial Balance'!K:K),0)+G31)</f>
        <v>0</v>
      </c>
      <c r="F31" s="294" t="str">
        <f t="shared" si="2"/>
        <v>PL19</v>
      </c>
      <c r="I31" s="46">
        <f>SUMIF('Trial Balance'!$N:$N,F31,'Trial Balance'!H:H)</f>
        <v>0</v>
      </c>
      <c r="J31" s="46">
        <f>SUMIF('Trial Balance'!$N:$N,F31,'Trial Balance'!K:K)</f>
        <v>0</v>
      </c>
      <c r="O31" s="293">
        <f t="shared" si="0"/>
        <v>0</v>
      </c>
      <c r="P31" s="293">
        <f t="shared" si="1"/>
        <v>0</v>
      </c>
      <c r="AV31" s="3" t="s">
        <v>2585</v>
      </c>
      <c r="AW31" s="3" t="s">
        <v>2610</v>
      </c>
    </row>
    <row r="32" spans="1:49" s="75" customFormat="1" ht="12.75" x14ac:dyDescent="0.2">
      <c r="A32" s="127" t="s">
        <v>1514</v>
      </c>
      <c r="B32" s="130">
        <v>20</v>
      </c>
      <c r="C32" s="84" t="s">
        <v>1516</v>
      </c>
      <c r="D32" s="85">
        <f>ABS(ROUND(SUMIF('Trial Balance'!$E:$E,6051,'Trial Balance'!H:H),0))</f>
        <v>0</v>
      </c>
      <c r="E32" s="87">
        <f>ABS(ROUND(SUMIF('Trial Balance'!$E:$E,6051,'Trial Balance'!K:K),0))</f>
        <v>0</v>
      </c>
      <c r="F32" s="294" t="str">
        <f t="shared" si="2"/>
        <v>PL19a</v>
      </c>
      <c r="I32" s="46">
        <f>SUMIF('Trial Balance'!$N:$N,F32,'Trial Balance'!H:H)</f>
        <v>0</v>
      </c>
      <c r="J32" s="46">
        <f>SUMIF('Trial Balance'!$N:$N,F32,'Trial Balance'!K:K)</f>
        <v>0</v>
      </c>
      <c r="O32" s="293">
        <f t="shared" si="0"/>
        <v>0</v>
      </c>
      <c r="P32" s="293">
        <f t="shared" si="1"/>
        <v>0</v>
      </c>
      <c r="AV32" s="3" t="s">
        <v>2586</v>
      </c>
      <c r="AW32" s="3" t="s">
        <v>2611</v>
      </c>
    </row>
    <row r="33" spans="1:49" s="75" customFormat="1" ht="12.75" x14ac:dyDescent="0.2">
      <c r="A33" s="127" t="s">
        <v>1515</v>
      </c>
      <c r="B33" s="130">
        <v>21</v>
      </c>
      <c r="C33" s="84" t="s">
        <v>1517</v>
      </c>
      <c r="D33" s="85">
        <f>ABS(ROUND(SUMIF('Trial Balance'!$E:$E,6053,'Trial Balance'!H:H),0))</f>
        <v>0</v>
      </c>
      <c r="E33" s="87">
        <f>ABS(ROUND(SUMIF('Trial Balance'!$E:$E,6053,'Trial Balance'!K:K),0))</f>
        <v>0</v>
      </c>
      <c r="F33" s="294" t="str">
        <f t="shared" si="2"/>
        <v>PL19b</v>
      </c>
      <c r="I33" s="46">
        <f>SUMIF('Trial Balance'!$N:$N,F33,'Trial Balance'!H:H)</f>
        <v>0</v>
      </c>
      <c r="J33" s="46">
        <f>SUMIF('Trial Balance'!$N:$N,F33,'Trial Balance'!K:K)</f>
        <v>0</v>
      </c>
      <c r="O33" s="293">
        <f t="shared" si="0"/>
        <v>0</v>
      </c>
      <c r="P33" s="293">
        <f t="shared" si="1"/>
        <v>0</v>
      </c>
      <c r="AV33" s="3" t="s">
        <v>2587</v>
      </c>
      <c r="AW33" s="3" t="s">
        <v>2612</v>
      </c>
    </row>
    <row r="34" spans="1:49" s="75" customFormat="1" ht="12.75" x14ac:dyDescent="0.2">
      <c r="A34" s="83" t="s">
        <v>288</v>
      </c>
      <c r="B34" s="130">
        <v>22</v>
      </c>
      <c r="C34" s="84">
        <v>20</v>
      </c>
      <c r="D34" s="85">
        <f>ABS(ROUND(SUMIF('Trial Balance'!N:N,F34,'Trial Balance'!H:H),0))</f>
        <v>0</v>
      </c>
      <c r="E34" s="87">
        <f>ABS(ROUND(SUMIF('Trial Balance'!N:N,F34,'Trial Balance'!K:K),0)+G34)</f>
        <v>0</v>
      </c>
      <c r="F34" s="294" t="str">
        <f t="shared" ref="F34:F101" si="5">"PL"&amp;C34</f>
        <v>PL20</v>
      </c>
      <c r="I34" s="46">
        <f>SUMIF('Trial Balance'!$N:$N,F34,'Trial Balance'!H:H)</f>
        <v>0</v>
      </c>
      <c r="J34" s="46">
        <f>SUMIF('Trial Balance'!$N:$N,F34,'Trial Balance'!K:K)</f>
        <v>0</v>
      </c>
      <c r="O34" s="293">
        <f t="shared" si="0"/>
        <v>0</v>
      </c>
      <c r="P34" s="293">
        <f t="shared" si="1"/>
        <v>0</v>
      </c>
      <c r="AV34" s="3" t="s">
        <v>2588</v>
      </c>
      <c r="AW34" s="3" t="s">
        <v>2613</v>
      </c>
    </row>
    <row r="35" spans="1:49" s="75" customFormat="1" ht="12.75" x14ac:dyDescent="0.2">
      <c r="A35" s="83" t="s">
        <v>290</v>
      </c>
      <c r="B35" s="130">
        <v>23</v>
      </c>
      <c r="C35" s="84">
        <v>21</v>
      </c>
      <c r="D35" s="85">
        <f>ABS(ROUND(SUMIF('Trial Balance'!N:N,F35,'Trial Balance'!H:H),0))</f>
        <v>0</v>
      </c>
      <c r="E35" s="87">
        <f>ABS(ROUND(SUMIF('Trial Balance'!N:N,F35,'Trial Balance'!K:K),0)+G35)</f>
        <v>0</v>
      </c>
      <c r="F35" s="294" t="str">
        <f t="shared" si="5"/>
        <v>PL21</v>
      </c>
      <c r="I35" s="46">
        <f>SUMIF('Trial Balance'!$N:$N,F35,'Trial Balance'!H:H)</f>
        <v>0</v>
      </c>
      <c r="J35" s="46">
        <f>SUMIF('Trial Balance'!$N:$N,F35,'Trial Balance'!K:K)</f>
        <v>0</v>
      </c>
      <c r="O35" s="293">
        <f t="shared" si="0"/>
        <v>0</v>
      </c>
      <c r="P35" s="293">
        <f t="shared" si="1"/>
        <v>0</v>
      </c>
      <c r="AV35" s="3" t="s">
        <v>2589</v>
      </c>
      <c r="AW35" s="3" t="s">
        <v>2614</v>
      </c>
    </row>
    <row r="36" spans="1:49" s="75" customFormat="1" ht="12.75" x14ac:dyDescent="0.2">
      <c r="A36" s="88" t="s">
        <v>291</v>
      </c>
      <c r="B36" s="131">
        <v>24</v>
      </c>
      <c r="C36" s="80">
        <v>22</v>
      </c>
      <c r="D36" s="81">
        <f>D37+D38</f>
        <v>0</v>
      </c>
      <c r="E36" s="82">
        <f>E37+E38</f>
        <v>0</v>
      </c>
      <c r="F36" s="294" t="str">
        <f t="shared" si="5"/>
        <v>PL22</v>
      </c>
      <c r="O36" s="293">
        <f t="shared" si="0"/>
        <v>0</v>
      </c>
      <c r="P36" s="293">
        <f t="shared" si="1"/>
        <v>0</v>
      </c>
      <c r="AV36" s="3" t="s">
        <v>2590</v>
      </c>
      <c r="AW36" s="3" t="s">
        <v>2615</v>
      </c>
    </row>
    <row r="37" spans="1:49" s="75" customFormat="1" ht="12.75" x14ac:dyDescent="0.2">
      <c r="A37" s="83" t="s">
        <v>292</v>
      </c>
      <c r="B37" s="130">
        <v>25</v>
      </c>
      <c r="C37" s="89">
        <v>23</v>
      </c>
      <c r="D37" s="85">
        <f>ABS(ROUND(SUMIF('Trial Balance'!N:N,F37,'Trial Balance'!H:H),0))</f>
        <v>0</v>
      </c>
      <c r="E37" s="87">
        <f>ABS(ROUND(SUMIF('Trial Balance'!N:N,F37,'Trial Balance'!K:K),0)+G37)</f>
        <v>0</v>
      </c>
      <c r="F37" s="294" t="str">
        <f t="shared" si="5"/>
        <v>PL23</v>
      </c>
      <c r="I37" s="46">
        <f>SUMIF('Trial Balance'!$N:$N,F37,'Trial Balance'!H:H)</f>
        <v>0</v>
      </c>
      <c r="J37" s="46">
        <f>SUMIF('Trial Balance'!$N:$N,F37,'Trial Balance'!K:K)</f>
        <v>0</v>
      </c>
      <c r="O37" s="293">
        <f t="shared" si="0"/>
        <v>0</v>
      </c>
      <c r="P37" s="293">
        <f t="shared" si="1"/>
        <v>0</v>
      </c>
      <c r="AV37" s="3" t="s">
        <v>2591</v>
      </c>
      <c r="AW37" s="3" t="s">
        <v>2616</v>
      </c>
    </row>
    <row r="38" spans="1:49" s="75" customFormat="1" ht="12.75" x14ac:dyDescent="0.2">
      <c r="A38" s="83" t="s">
        <v>293</v>
      </c>
      <c r="B38" s="130">
        <v>26</v>
      </c>
      <c r="C38" s="89">
        <v>24</v>
      </c>
      <c r="D38" s="85">
        <f>ABS(ROUND(SUMIF('Trial Balance'!N:N,F38,'Trial Balance'!H:H),0))</f>
        <v>0</v>
      </c>
      <c r="E38" s="87">
        <f>ABS(ROUND(SUMIF('Trial Balance'!N:N,F38,'Trial Balance'!K:K),0)+G38)</f>
        <v>0</v>
      </c>
      <c r="F38" s="294" t="str">
        <f t="shared" si="5"/>
        <v>PL24</v>
      </c>
      <c r="I38" s="46">
        <f>SUMIF('Trial Balance'!$N:$N,F38,'Trial Balance'!H:H)</f>
        <v>0</v>
      </c>
      <c r="J38" s="46">
        <f>SUMIF('Trial Balance'!$N:$N,F38,'Trial Balance'!K:K)</f>
        <v>0</v>
      </c>
      <c r="O38" s="293">
        <f t="shared" si="0"/>
        <v>0</v>
      </c>
      <c r="P38" s="293">
        <f t="shared" si="1"/>
        <v>0</v>
      </c>
      <c r="AV38" s="3" t="s">
        <v>2592</v>
      </c>
      <c r="AW38" s="3" t="s">
        <v>2617</v>
      </c>
    </row>
    <row r="39" spans="1:49" s="75" customFormat="1" ht="12.75" x14ac:dyDescent="0.2">
      <c r="A39" s="88" t="s">
        <v>2699</v>
      </c>
      <c r="B39" s="131">
        <v>27</v>
      </c>
      <c r="C39" s="90">
        <v>25</v>
      </c>
      <c r="D39" s="81">
        <f>D40+D41-D42</f>
        <v>0</v>
      </c>
      <c r="E39" s="81">
        <f>E40+E41-E42</f>
        <v>0</v>
      </c>
      <c r="F39" s="294" t="str">
        <f t="shared" si="5"/>
        <v>PL25</v>
      </c>
      <c r="O39" s="293">
        <f t="shared" si="0"/>
        <v>0</v>
      </c>
      <c r="P39" s="293">
        <f t="shared" si="1"/>
        <v>0</v>
      </c>
      <c r="AV39" s="3" t="s">
        <v>2593</v>
      </c>
      <c r="AW39" s="3" t="s">
        <v>2618</v>
      </c>
    </row>
    <row r="40" spans="1:49" s="75" customFormat="1" ht="12.75" x14ac:dyDescent="0.2">
      <c r="A40" s="91" t="s">
        <v>2700</v>
      </c>
      <c r="B40" s="132">
        <v>28</v>
      </c>
      <c r="C40" s="84" t="s">
        <v>2701</v>
      </c>
      <c r="D40" s="85">
        <f>ABS(ROUND(SUMIF('Trial Balance'!N:N,F40,'Trial Balance'!H:H),0))</f>
        <v>0</v>
      </c>
      <c r="E40" s="87">
        <f>ABS(ROUND(SUMIF('Trial Balance'!N:N,F40,'Trial Balance'!K:K),0)+G40)</f>
        <v>0</v>
      </c>
      <c r="F40" s="294" t="str">
        <f t="shared" si="5"/>
        <v>PL26a</v>
      </c>
      <c r="I40" s="46">
        <f>SUMIF('Trial Balance'!$N:$N,F40,'Trial Balance'!H:H)</f>
        <v>0</v>
      </c>
      <c r="J40" s="46">
        <f>SUMIF('Trial Balance'!$N:$N,F40,'Trial Balance'!K:K)</f>
        <v>0</v>
      </c>
      <c r="O40" s="293">
        <f t="shared" si="0"/>
        <v>0</v>
      </c>
      <c r="P40" s="293">
        <f t="shared" si="1"/>
        <v>0</v>
      </c>
      <c r="AV40" s="3" t="s">
        <v>2771</v>
      </c>
      <c r="AW40" s="3" t="s">
        <v>2772</v>
      </c>
    </row>
    <row r="41" spans="1:49" s="75" customFormat="1" ht="12.75" x14ac:dyDescent="0.2">
      <c r="A41" s="91" t="s">
        <v>2703</v>
      </c>
      <c r="B41" s="132">
        <v>29</v>
      </c>
      <c r="C41" s="84">
        <v>26</v>
      </c>
      <c r="D41" s="85">
        <f>ABS(ROUND(SUMIF('Trial Balance'!N:N,F41,'Trial Balance'!H:H),0))</f>
        <v>0</v>
      </c>
      <c r="E41" s="87">
        <f>ABS(ROUND(SUMIF('Trial Balance'!N:N,F41,'Trial Balance'!K:K),0)+G41)</f>
        <v>0</v>
      </c>
      <c r="F41" s="294" t="str">
        <f t="shared" si="5"/>
        <v>PL26</v>
      </c>
      <c r="I41" s="46">
        <f>SUMIF('Trial Balance'!$N:$N,F41,'Trial Balance'!H:H)</f>
        <v>0</v>
      </c>
      <c r="J41" s="46">
        <f>SUMIF('Trial Balance'!$N:$N,F41,'Trial Balance'!K:K)</f>
        <v>0</v>
      </c>
      <c r="O41" s="293">
        <f t="shared" si="0"/>
        <v>0</v>
      </c>
      <c r="P41" s="293">
        <f t="shared" si="1"/>
        <v>0</v>
      </c>
      <c r="AV41" s="295" t="s">
        <v>2594</v>
      </c>
      <c r="AW41" s="295" t="s">
        <v>2619</v>
      </c>
    </row>
    <row r="42" spans="1:49" s="75" customFormat="1" ht="12.75" x14ac:dyDescent="0.2">
      <c r="A42" s="91" t="s">
        <v>2704</v>
      </c>
      <c r="B42" s="132">
        <f>B41+1</f>
        <v>30</v>
      </c>
      <c r="C42" s="84">
        <v>27</v>
      </c>
      <c r="D42" s="85">
        <f>ABS(ROUND(SUMIF('Trial Balance'!N:N,F42,'Trial Balance'!H:H),0))</f>
        <v>0</v>
      </c>
      <c r="E42" s="87">
        <f>ABS(ROUND(SUMIF('Trial Balance'!N:N,F42,'Trial Balance'!K:K),0)+G42)</f>
        <v>0</v>
      </c>
      <c r="F42" s="294" t="str">
        <f t="shared" si="5"/>
        <v>PL27</v>
      </c>
      <c r="I42" s="46">
        <f>SUMIF('Trial Balance'!$N:$N,F42,'Trial Balance'!H:H)</f>
        <v>0</v>
      </c>
      <c r="J42" s="46">
        <f>SUMIF('Trial Balance'!$N:$N,F42,'Trial Balance'!K:K)</f>
        <v>0</v>
      </c>
      <c r="O42" s="293">
        <f t="shared" si="0"/>
        <v>0</v>
      </c>
      <c r="P42" s="293">
        <f t="shared" si="1"/>
        <v>0</v>
      </c>
      <c r="AV42" s="3" t="s">
        <v>2595</v>
      </c>
      <c r="AW42" s="3" t="s">
        <v>2620</v>
      </c>
    </row>
    <row r="43" spans="1:49" s="75" customFormat="1" ht="12.75" x14ac:dyDescent="0.2">
      <c r="A43" s="88" t="s">
        <v>295</v>
      </c>
      <c r="B43" s="131">
        <f>B42+1</f>
        <v>31</v>
      </c>
      <c r="C43" s="90">
        <v>28</v>
      </c>
      <c r="D43" s="81">
        <f>D44-D45</f>
        <v>0</v>
      </c>
      <c r="E43" s="82">
        <f>E44-E45</f>
        <v>0</v>
      </c>
      <c r="F43" s="294" t="str">
        <f t="shared" si="5"/>
        <v>PL28</v>
      </c>
      <c r="O43" s="293">
        <f t="shared" si="0"/>
        <v>0</v>
      </c>
      <c r="P43" s="293">
        <f t="shared" si="1"/>
        <v>0</v>
      </c>
      <c r="AV43" s="3" t="s">
        <v>2596</v>
      </c>
      <c r="AW43" s="3" t="s">
        <v>2621</v>
      </c>
    </row>
    <row r="44" spans="1:49" s="75" customFormat="1" ht="12.75" x14ac:dyDescent="0.2">
      <c r="A44" s="91" t="s">
        <v>296</v>
      </c>
      <c r="B44" s="132">
        <f>B43+1</f>
        <v>32</v>
      </c>
      <c r="C44" s="84">
        <v>29</v>
      </c>
      <c r="D44" s="85">
        <f>ABS(ROUND(SUMIF('Trial Balance'!N:N,F44,'Trial Balance'!H:H),0))</f>
        <v>0</v>
      </c>
      <c r="E44" s="87">
        <f>ABS(ROUND(SUMIF('Trial Balance'!N:N,F44,'Trial Balance'!K:K),0)+G44)</f>
        <v>0</v>
      </c>
      <c r="F44" s="294" t="str">
        <f t="shared" si="5"/>
        <v>PL29</v>
      </c>
      <c r="I44" s="46">
        <f>SUMIF('Trial Balance'!$N:$N,F44,'Trial Balance'!H:H)</f>
        <v>0</v>
      </c>
      <c r="J44" s="46">
        <f>SUMIF('Trial Balance'!$N:$N,F44,'Trial Balance'!K:K)</f>
        <v>0</v>
      </c>
      <c r="O44" s="293">
        <f t="shared" si="0"/>
        <v>0</v>
      </c>
      <c r="P44" s="293">
        <f t="shared" si="1"/>
        <v>0</v>
      </c>
      <c r="AV44" s="3" t="s">
        <v>2597</v>
      </c>
      <c r="AW44" s="3" t="s">
        <v>2622</v>
      </c>
    </row>
    <row r="45" spans="1:49" s="75" customFormat="1" ht="12.75" x14ac:dyDescent="0.2">
      <c r="A45" s="91" t="s">
        <v>298</v>
      </c>
      <c r="B45" s="132">
        <f>B44+1</f>
        <v>33</v>
      </c>
      <c r="C45" s="84">
        <v>30</v>
      </c>
      <c r="D45" s="85">
        <f>ABS(ROUND(SUMIF('Trial Balance'!N:N,F45,'Trial Balance'!H:H),0))</f>
        <v>0</v>
      </c>
      <c r="E45" s="87">
        <f>ABS(ROUND(SUMIF('Trial Balance'!N:N,F45,'Trial Balance'!K:K),0)+G45)</f>
        <v>0</v>
      </c>
      <c r="F45" s="294" t="str">
        <f t="shared" si="5"/>
        <v>PL30</v>
      </c>
      <c r="I45" s="46">
        <f>SUMIF('Trial Balance'!$N:$N,F45,'Trial Balance'!H:H)</f>
        <v>0</v>
      </c>
      <c r="J45" s="46">
        <f>SUMIF('Trial Balance'!$N:$N,F45,'Trial Balance'!K:K)</f>
        <v>0</v>
      </c>
      <c r="O45" s="293">
        <f t="shared" si="0"/>
        <v>0</v>
      </c>
      <c r="P45" s="293">
        <f t="shared" si="1"/>
        <v>0</v>
      </c>
      <c r="AV45" s="3" t="s">
        <v>2598</v>
      </c>
      <c r="AW45" s="3" t="s">
        <v>2623</v>
      </c>
    </row>
    <row r="46" spans="1:49" s="75" customFormat="1" ht="12.75" x14ac:dyDescent="0.2">
      <c r="A46" s="88" t="s">
        <v>2705</v>
      </c>
      <c r="B46" s="131">
        <f>B45+1</f>
        <v>34</v>
      </c>
      <c r="C46" s="90">
        <v>31</v>
      </c>
      <c r="D46" s="81">
        <f>SUM(D47:D63)</f>
        <v>0</v>
      </c>
      <c r="E46" s="82">
        <f>SUM(E47:E63)</f>
        <v>0</v>
      </c>
      <c r="F46" s="294" t="str">
        <f t="shared" si="5"/>
        <v>PL31</v>
      </c>
      <c r="O46" s="293">
        <f t="shared" si="0"/>
        <v>0</v>
      </c>
      <c r="P46" s="293">
        <f t="shared" si="1"/>
        <v>0</v>
      </c>
      <c r="AV46" s="3" t="s">
        <v>2599</v>
      </c>
      <c r="AW46" s="3" t="s">
        <v>2624</v>
      </c>
    </row>
    <row r="47" spans="1:49" s="75" customFormat="1" ht="21" x14ac:dyDescent="0.2">
      <c r="A47" s="83" t="s">
        <v>2706</v>
      </c>
      <c r="B47" s="132">
        <f t="shared" ref="B47:B62" si="6">B46+1</f>
        <v>35</v>
      </c>
      <c r="C47" s="84">
        <v>32</v>
      </c>
      <c r="D47" s="85">
        <f>ABS(ROUND(SUMIF('Trial Balance'!N:N,F47,'Trial Balance'!H:H),0))</f>
        <v>0</v>
      </c>
      <c r="E47" s="87">
        <f>ABS(ROUND(SUMIF('Trial Balance'!N:N,F47,'Trial Balance'!K:K),0)+G47)</f>
        <v>0</v>
      </c>
      <c r="F47" s="294" t="str">
        <f t="shared" si="5"/>
        <v>PL32</v>
      </c>
      <c r="I47" s="46">
        <f>SUMIF('Trial Balance'!$N:$N,F47,'Trial Balance'!H:H)</f>
        <v>0</v>
      </c>
      <c r="J47" s="46">
        <f>SUMIF('Trial Balance'!$N:$N,F47,'Trial Balance'!K:K)</f>
        <v>0</v>
      </c>
      <c r="O47" s="293">
        <f t="shared" si="0"/>
        <v>0</v>
      </c>
      <c r="P47" s="293">
        <f t="shared" si="1"/>
        <v>0</v>
      </c>
      <c r="AV47" s="3" t="s">
        <v>2600</v>
      </c>
      <c r="AW47" s="3" t="s">
        <v>2625</v>
      </c>
    </row>
    <row r="48" spans="1:49" s="75" customFormat="1" ht="21" x14ac:dyDescent="0.2">
      <c r="A48" s="83" t="s">
        <v>2707</v>
      </c>
      <c r="B48" s="132">
        <f t="shared" si="6"/>
        <v>36</v>
      </c>
      <c r="C48" s="84">
        <v>33</v>
      </c>
      <c r="D48" s="85">
        <f>ABS(ROUND(SUMIF('Trial Balance'!N:N,F48,'Trial Balance'!H:H),0))</f>
        <v>0</v>
      </c>
      <c r="E48" s="87">
        <f>ABS(ROUND(SUMIF('Trial Balance'!N:N,F48,'Trial Balance'!K:K),0)+G48)</f>
        <v>0</v>
      </c>
      <c r="F48" s="294" t="str">
        <f t="shared" si="5"/>
        <v>PL33</v>
      </c>
      <c r="I48" s="46">
        <f>SUMIF('Trial Balance'!$N:$N,F48,'Trial Balance'!H:H)</f>
        <v>0</v>
      </c>
      <c r="J48" s="46">
        <f>SUMIF('Trial Balance'!$N:$N,F48,'Trial Balance'!K:K)</f>
        <v>0</v>
      </c>
      <c r="O48" s="293">
        <f t="shared" si="0"/>
        <v>0</v>
      </c>
      <c r="P48" s="293">
        <f t="shared" si="1"/>
        <v>0</v>
      </c>
      <c r="AV48" s="3" t="s">
        <v>2601</v>
      </c>
      <c r="AW48" s="3" t="s">
        <v>2626</v>
      </c>
    </row>
    <row r="49" spans="1:49" s="75" customFormat="1" ht="12.75" x14ac:dyDescent="0.2">
      <c r="A49" s="83" t="s">
        <v>2708</v>
      </c>
      <c r="B49" s="132">
        <f t="shared" si="6"/>
        <v>37</v>
      </c>
      <c r="C49" s="84" t="s">
        <v>1276</v>
      </c>
      <c r="D49" s="85">
        <f>ABS(ROUND(SUMIF('Trial Balance'!N:N,F49,'Trial Balance'!H:H),0))</f>
        <v>0</v>
      </c>
      <c r="E49" s="87">
        <f>ABS(ROUND(SUMIF('Trial Balance'!N:N,F49,'Trial Balance'!K:K),0)+G49)</f>
        <v>0</v>
      </c>
      <c r="F49" s="294" t="str">
        <f t="shared" si="5"/>
        <v>PL33a</v>
      </c>
      <c r="I49" s="46">
        <f>SUMIF('Trial Balance'!$N:$N,F49,'Trial Balance'!H:H)</f>
        <v>0</v>
      </c>
      <c r="J49" s="46">
        <f>SUMIF('Trial Balance'!$N:$N,F49,'Trial Balance'!K:K)</f>
        <v>0</v>
      </c>
      <c r="O49" s="293">
        <f t="shared" si="0"/>
        <v>0</v>
      </c>
      <c r="P49" s="293">
        <f t="shared" si="1"/>
        <v>0</v>
      </c>
      <c r="AV49" s="295" t="s">
        <v>2751</v>
      </c>
      <c r="AW49" s="295" t="s">
        <v>2761</v>
      </c>
    </row>
    <row r="50" spans="1:49" s="75" customFormat="1" ht="12.75" x14ac:dyDescent="0.2">
      <c r="A50" s="83" t="s">
        <v>2709</v>
      </c>
      <c r="B50" s="132">
        <f t="shared" si="6"/>
        <v>38</v>
      </c>
      <c r="C50" s="84" t="s">
        <v>1278</v>
      </c>
      <c r="D50" s="85">
        <f>ABS(ROUND(SUMIF('Trial Balance'!N:N,F50,'Trial Balance'!H:H),0))</f>
        <v>0</v>
      </c>
      <c r="E50" s="87">
        <f>ABS(ROUND(SUMIF('Trial Balance'!N:N,F50,'Trial Balance'!K:K),0)+G50)</f>
        <v>0</v>
      </c>
      <c r="F50" s="294" t="str">
        <f t="shared" si="5"/>
        <v>PL33b</v>
      </c>
      <c r="I50" s="46">
        <f>SUMIF('Trial Balance'!$N:$N,F50,'Trial Balance'!H:H)</f>
        <v>0</v>
      </c>
      <c r="J50" s="46">
        <f>SUMIF('Trial Balance'!$N:$N,F50,'Trial Balance'!K:K)</f>
        <v>0</v>
      </c>
      <c r="O50" s="293">
        <f t="shared" si="0"/>
        <v>0</v>
      </c>
      <c r="P50" s="293">
        <f t="shared" si="1"/>
        <v>0</v>
      </c>
      <c r="AV50" s="295" t="s">
        <v>2752</v>
      </c>
      <c r="AW50" s="295" t="s">
        <v>2762</v>
      </c>
    </row>
    <row r="51" spans="1:49" s="75" customFormat="1" ht="12.75" x14ac:dyDescent="0.2">
      <c r="A51" s="83" t="s">
        <v>2710</v>
      </c>
      <c r="B51" s="132">
        <f t="shared" si="6"/>
        <v>39</v>
      </c>
      <c r="C51" s="84" t="s">
        <v>2722</v>
      </c>
      <c r="D51" s="85">
        <f>ABS(ROUND(SUMIF('Trial Balance'!N:N,F51,'Trial Balance'!H:H),0))</f>
        <v>0</v>
      </c>
      <c r="E51" s="87">
        <f>ABS(ROUND(SUMIF('Trial Balance'!N:N,F51,'Trial Balance'!K:K),0)+G51)</f>
        <v>0</v>
      </c>
      <c r="F51" s="294" t="str">
        <f t="shared" si="5"/>
        <v>PL33c</v>
      </c>
      <c r="I51" s="46">
        <f>SUMIF('Trial Balance'!$N:$N,F51,'Trial Balance'!H:H)</f>
        <v>0</v>
      </c>
      <c r="J51" s="46">
        <f>SUMIF('Trial Balance'!$N:$N,F51,'Trial Balance'!K:K)</f>
        <v>0</v>
      </c>
      <c r="O51" s="293">
        <f t="shared" si="0"/>
        <v>0</v>
      </c>
      <c r="P51" s="293">
        <f t="shared" si="1"/>
        <v>0</v>
      </c>
      <c r="AV51" s="295" t="s">
        <v>2753</v>
      </c>
      <c r="AW51" s="295" t="s">
        <v>2763</v>
      </c>
    </row>
    <row r="52" spans="1:49" s="75" customFormat="1" ht="21" x14ac:dyDescent="0.2">
      <c r="A52" s="83" t="s">
        <v>2711</v>
      </c>
      <c r="B52" s="132">
        <f t="shared" si="6"/>
        <v>40</v>
      </c>
      <c r="C52" s="84" t="s">
        <v>2725</v>
      </c>
      <c r="D52" s="85">
        <f>ABS(ROUND(SUMIF('Trial Balance'!N:N,F52,'Trial Balance'!H:H),0))</f>
        <v>0</v>
      </c>
      <c r="E52" s="87">
        <f>ABS(ROUND(SUMIF('Trial Balance'!N:N,F52,'Trial Balance'!K:K),0)+G52)</f>
        <v>0</v>
      </c>
      <c r="F52" s="294" t="str">
        <f t="shared" si="5"/>
        <v>PL33d</v>
      </c>
      <c r="I52" s="46">
        <f>SUMIF('Trial Balance'!$N:$N,F52,'Trial Balance'!H:H)</f>
        <v>0</v>
      </c>
      <c r="J52" s="46">
        <f>SUMIF('Trial Balance'!$N:$N,F52,'Trial Balance'!K:K)</f>
        <v>0</v>
      </c>
      <c r="O52" s="293">
        <f t="shared" si="0"/>
        <v>0</v>
      </c>
      <c r="P52" s="293">
        <f t="shared" si="1"/>
        <v>0</v>
      </c>
      <c r="AV52" s="295" t="s">
        <v>2754</v>
      </c>
      <c r="AW52" s="295" t="s">
        <v>2764</v>
      </c>
    </row>
    <row r="53" spans="1:49" s="75" customFormat="1" ht="12.75" x14ac:dyDescent="0.2">
      <c r="A53" s="83" t="s">
        <v>2712</v>
      </c>
      <c r="B53" s="132">
        <f t="shared" si="6"/>
        <v>41</v>
      </c>
      <c r="C53" s="84" t="s">
        <v>2726</v>
      </c>
      <c r="D53" s="85"/>
      <c r="E53" s="87"/>
      <c r="F53" s="294" t="str">
        <f t="shared" si="5"/>
        <v>PL33e</v>
      </c>
      <c r="I53" s="46"/>
      <c r="J53" s="46"/>
      <c r="O53" s="293">
        <f t="shared" si="0"/>
        <v>0</v>
      </c>
      <c r="P53" s="293">
        <f t="shared" si="1"/>
        <v>0</v>
      </c>
      <c r="AV53" s="295" t="s">
        <v>2755</v>
      </c>
      <c r="AW53" s="295" t="s">
        <v>2765</v>
      </c>
    </row>
    <row r="54" spans="1:49" s="75" customFormat="1" ht="21" x14ac:dyDescent="0.2">
      <c r="A54" s="83" t="s">
        <v>2713</v>
      </c>
      <c r="B54" s="132">
        <f t="shared" si="6"/>
        <v>42</v>
      </c>
      <c r="C54" s="84" t="s">
        <v>2728</v>
      </c>
      <c r="D54" s="85">
        <f>ABS(ROUND(SUMIF('Trial Balance'!N:N,F54,'Trial Balance'!H:H),0))</f>
        <v>0</v>
      </c>
      <c r="E54" s="87">
        <f>ABS(ROUND(SUMIF('Trial Balance'!N:N,F54,'Trial Balance'!K:K),0)+G54)</f>
        <v>0</v>
      </c>
      <c r="F54" s="294" t="str">
        <f t="shared" si="5"/>
        <v>PL33f</v>
      </c>
      <c r="I54" s="46">
        <f>SUMIF('Trial Balance'!$N:$N,F54,'Trial Balance'!H:H)</f>
        <v>0</v>
      </c>
      <c r="J54" s="46">
        <f>SUMIF('Trial Balance'!$N:$N,F54,'Trial Balance'!K:K)</f>
        <v>0</v>
      </c>
      <c r="O54" s="293">
        <f t="shared" si="0"/>
        <v>0</v>
      </c>
      <c r="P54" s="293">
        <f t="shared" si="1"/>
        <v>0</v>
      </c>
      <c r="AV54" s="295" t="s">
        <v>2756</v>
      </c>
      <c r="AW54" s="295" t="s">
        <v>2766</v>
      </c>
    </row>
    <row r="55" spans="1:49" s="75" customFormat="1" ht="12.75" x14ac:dyDescent="0.2">
      <c r="A55" s="83" t="s">
        <v>2712</v>
      </c>
      <c r="B55" s="132">
        <f t="shared" si="6"/>
        <v>43</v>
      </c>
      <c r="C55" s="84" t="s">
        <v>2729</v>
      </c>
      <c r="D55" s="85"/>
      <c r="E55" s="87"/>
      <c r="F55" s="294" t="str">
        <f t="shared" si="5"/>
        <v>PL33g</v>
      </c>
      <c r="I55" s="46"/>
      <c r="J55" s="46"/>
      <c r="O55" s="293">
        <f t="shared" si="0"/>
        <v>0</v>
      </c>
      <c r="P55" s="293">
        <f t="shared" si="1"/>
        <v>0</v>
      </c>
      <c r="AV55" s="295" t="s">
        <v>2757</v>
      </c>
      <c r="AW55" s="295" t="s">
        <v>2767</v>
      </c>
    </row>
    <row r="56" spans="1:49" s="75" customFormat="1" ht="21" x14ac:dyDescent="0.2">
      <c r="A56" s="83" t="s">
        <v>2714</v>
      </c>
      <c r="B56" s="132">
        <f t="shared" si="6"/>
        <v>44</v>
      </c>
      <c r="C56" s="84" t="s">
        <v>2731</v>
      </c>
      <c r="D56" s="85">
        <f>ABS(ROUND(SUMIF('Trial Balance'!N:N,F56,'Trial Balance'!H:H),0))</f>
        <v>0</v>
      </c>
      <c r="E56" s="87">
        <f>ABS(ROUND(SUMIF('Trial Balance'!N:N,F56,'Trial Balance'!K:K),0)+G56)</f>
        <v>0</v>
      </c>
      <c r="F56" s="294" t="str">
        <f t="shared" si="5"/>
        <v>PL33h</v>
      </c>
      <c r="I56" s="46">
        <f>SUMIF('Trial Balance'!$N:$N,F56,'Trial Balance'!H:H)</f>
        <v>0</v>
      </c>
      <c r="J56" s="46">
        <f>SUMIF('Trial Balance'!$N:$N,F56,'Trial Balance'!K:K)</f>
        <v>0</v>
      </c>
      <c r="O56" s="293">
        <f t="shared" si="0"/>
        <v>0</v>
      </c>
      <c r="P56" s="293">
        <f t="shared" si="1"/>
        <v>0</v>
      </c>
      <c r="AV56" s="295" t="s">
        <v>2758</v>
      </c>
      <c r="AW56" s="295" t="s">
        <v>2768</v>
      </c>
    </row>
    <row r="57" spans="1:49" s="75" customFormat="1" ht="12.75" x14ac:dyDescent="0.2">
      <c r="A57" s="83" t="s">
        <v>2712</v>
      </c>
      <c r="B57" s="132">
        <f t="shared" si="6"/>
        <v>45</v>
      </c>
      <c r="C57" s="84" t="s">
        <v>2732</v>
      </c>
      <c r="D57" s="85"/>
      <c r="E57" s="87"/>
      <c r="F57" s="294" t="str">
        <f t="shared" si="5"/>
        <v>PL33i</v>
      </c>
      <c r="I57" s="46"/>
      <c r="J57" s="46"/>
      <c r="O57" s="293">
        <f t="shared" si="0"/>
        <v>0</v>
      </c>
      <c r="P57" s="293">
        <f t="shared" si="1"/>
        <v>0</v>
      </c>
      <c r="AV57" s="295" t="s">
        <v>2759</v>
      </c>
      <c r="AW57" s="295" t="s">
        <v>2769</v>
      </c>
    </row>
    <row r="58" spans="1:49" s="75" customFormat="1" ht="31.5" x14ac:dyDescent="0.2">
      <c r="A58" s="83" t="s">
        <v>2715</v>
      </c>
      <c r="B58" s="132">
        <f t="shared" si="6"/>
        <v>46</v>
      </c>
      <c r="C58" s="84" t="s">
        <v>2734</v>
      </c>
      <c r="D58" s="85">
        <f>ABS(ROUND(SUMIF('Trial Balance'!N:N,F58,'Trial Balance'!H:H),0))</f>
        <v>0</v>
      </c>
      <c r="E58" s="87">
        <f>ABS(ROUND(SUMIF('Trial Balance'!N:N,F58,'Trial Balance'!K:K),0)+G58)</f>
        <v>0</v>
      </c>
      <c r="F58" s="294" t="str">
        <f t="shared" si="5"/>
        <v>PL33j</v>
      </c>
      <c r="I58" s="46">
        <f>SUMIF('Trial Balance'!$N:$N,F58,'Trial Balance'!H:H)</f>
        <v>0</v>
      </c>
      <c r="J58" s="46">
        <f>SUMIF('Trial Balance'!$N:$N,F58,'Trial Balance'!K:K)</f>
        <v>0</v>
      </c>
      <c r="O58" s="293">
        <f t="shared" si="0"/>
        <v>0</v>
      </c>
      <c r="P58" s="293">
        <f t="shared" si="1"/>
        <v>0</v>
      </c>
      <c r="AV58" s="295" t="s">
        <v>2760</v>
      </c>
      <c r="AW58" s="295" t="s">
        <v>2770</v>
      </c>
    </row>
    <row r="59" spans="1:49" s="75" customFormat="1" ht="12.75" x14ac:dyDescent="0.2">
      <c r="A59" s="83" t="s">
        <v>2716</v>
      </c>
      <c r="B59" s="132">
        <f t="shared" si="6"/>
        <v>47</v>
      </c>
      <c r="C59" s="84">
        <v>34</v>
      </c>
      <c r="D59" s="85">
        <f>ABS(ROUND(SUMIF('Trial Balance'!N:N,F59,'Trial Balance'!H:H),0))</f>
        <v>0</v>
      </c>
      <c r="E59" s="87">
        <f>ABS(ROUND(SUMIF('Trial Balance'!N:N,F59,'Trial Balance'!K:K),0)+G59)</f>
        <v>0</v>
      </c>
      <c r="F59" s="294" t="str">
        <f t="shared" si="5"/>
        <v>PL34</v>
      </c>
      <c r="I59" s="46">
        <f>SUMIF('Trial Balance'!$N:$N,F59,'Trial Balance'!H:H)</f>
        <v>0</v>
      </c>
      <c r="J59" s="46">
        <f>SUMIF('Trial Balance'!$N:$N,F59,'Trial Balance'!K:K)</f>
        <v>0</v>
      </c>
      <c r="O59" s="293">
        <f t="shared" si="0"/>
        <v>0</v>
      </c>
      <c r="P59" s="293">
        <f t="shared" si="1"/>
        <v>0</v>
      </c>
      <c r="AV59" s="3" t="s">
        <v>2602</v>
      </c>
      <c r="AW59" s="3" t="s">
        <v>2627</v>
      </c>
    </row>
    <row r="60" spans="1:49" s="75" customFormat="1" ht="12.75" x14ac:dyDescent="0.2">
      <c r="A60" s="83" t="s">
        <v>2717</v>
      </c>
      <c r="B60" s="132">
        <f t="shared" si="6"/>
        <v>48</v>
      </c>
      <c r="C60" s="84">
        <f>C59+1</f>
        <v>35</v>
      </c>
      <c r="D60" s="85">
        <f>ABS(ROUND(SUMIF('Trial Balance'!N:N,F60,'Trial Balance'!H:H),0))</f>
        <v>0</v>
      </c>
      <c r="E60" s="87">
        <f>ABS(ROUND(SUMIF('Trial Balance'!N:N,F60,'Trial Balance'!K:K),0)+G60)</f>
        <v>0</v>
      </c>
      <c r="F60" s="294" t="str">
        <f t="shared" si="5"/>
        <v>PL35</v>
      </c>
      <c r="I60" s="46">
        <f>SUMIF('Trial Balance'!$N:$N,F60,'Trial Balance'!H:H)</f>
        <v>0</v>
      </c>
      <c r="J60" s="46">
        <f>SUMIF('Trial Balance'!$N:$N,F60,'Trial Balance'!K:K)</f>
        <v>0</v>
      </c>
      <c r="O60" s="293">
        <f t="shared" si="0"/>
        <v>0</v>
      </c>
      <c r="P60" s="293">
        <f t="shared" si="1"/>
        <v>0</v>
      </c>
      <c r="AV60" s="3" t="s">
        <v>2603</v>
      </c>
      <c r="AW60" s="3" t="s">
        <v>2628</v>
      </c>
    </row>
    <row r="61" spans="1:49" s="75" customFormat="1" ht="12.75" x14ac:dyDescent="0.2">
      <c r="A61" s="83" t="s">
        <v>2718</v>
      </c>
      <c r="B61" s="132">
        <f t="shared" si="6"/>
        <v>49</v>
      </c>
      <c r="C61" s="84">
        <f>C60+1</f>
        <v>36</v>
      </c>
      <c r="D61" s="85">
        <f>ABS(ROUND(SUMIF('Trial Balance'!N:N,F61,'Trial Balance'!H:H),0))</f>
        <v>0</v>
      </c>
      <c r="E61" s="87">
        <f>ABS(ROUND(SUMIF('Trial Balance'!N:N,F61,'Trial Balance'!K:K),0)+G61)</f>
        <v>0</v>
      </c>
      <c r="F61" s="294" t="str">
        <f t="shared" si="5"/>
        <v>PL36</v>
      </c>
      <c r="I61" s="46">
        <f>SUMIF('Trial Balance'!$N:$N,F61,'Trial Balance'!H:H)</f>
        <v>0</v>
      </c>
      <c r="J61" s="46">
        <f>SUMIF('Trial Balance'!$N:$N,F61,'Trial Balance'!K:K)</f>
        <v>0</v>
      </c>
      <c r="O61" s="293">
        <f t="shared" si="0"/>
        <v>0</v>
      </c>
      <c r="P61" s="293">
        <f t="shared" si="1"/>
        <v>0</v>
      </c>
      <c r="AV61" s="3" t="s">
        <v>2604</v>
      </c>
      <c r="AW61" s="3" t="s">
        <v>2629</v>
      </c>
    </row>
    <row r="62" spans="1:49" s="75" customFormat="1" ht="12.75" x14ac:dyDescent="0.2">
      <c r="A62" s="83" t="s">
        <v>2719</v>
      </c>
      <c r="B62" s="132">
        <f t="shared" si="6"/>
        <v>50</v>
      </c>
      <c r="C62" s="84">
        <f>C61+1</f>
        <v>37</v>
      </c>
      <c r="D62" s="85">
        <f>ABS(ROUND(SUMIF('Trial Balance'!N:N,F62,'Trial Balance'!H:H),0))</f>
        <v>0</v>
      </c>
      <c r="E62" s="87">
        <f>ABS(ROUND(SUMIF('Trial Balance'!N:N,F62,'Trial Balance'!K:K),0)+G62)</f>
        <v>0</v>
      </c>
      <c r="F62" s="294" t="str">
        <f t="shared" si="5"/>
        <v>PL37</v>
      </c>
      <c r="I62" s="46">
        <f>SUMIF('Trial Balance'!$N:$N,F62,'Trial Balance'!H:H)</f>
        <v>0</v>
      </c>
      <c r="J62" s="46">
        <f>SUMIF('Trial Balance'!$N:$N,F62,'Trial Balance'!K:K)</f>
        <v>0</v>
      </c>
      <c r="O62" s="293">
        <f t="shared" si="0"/>
        <v>0</v>
      </c>
      <c r="P62" s="293">
        <f t="shared" si="1"/>
        <v>0</v>
      </c>
      <c r="AV62" s="3" t="s">
        <v>2605</v>
      </c>
      <c r="AW62" s="3" t="s">
        <v>2630</v>
      </c>
    </row>
    <row r="63" spans="1:49" s="75" customFormat="1" ht="12.75" x14ac:dyDescent="0.2">
      <c r="A63" s="83" t="s">
        <v>2720</v>
      </c>
      <c r="B63" s="132"/>
      <c r="C63" s="84">
        <v>38</v>
      </c>
      <c r="D63" s="85">
        <f>ABS(ROUND(SUMIF('Trial Balance'!N:N,F63,'Trial Balance'!H:H),0))</f>
        <v>0</v>
      </c>
      <c r="E63" s="87">
        <f>ABS(ROUND(SUMIF('Trial Balance'!N:N,F63,'Trial Balance'!K:K),0)+G63)</f>
        <v>0</v>
      </c>
      <c r="F63" s="294" t="str">
        <f t="shared" si="5"/>
        <v>PL38</v>
      </c>
      <c r="I63" s="46">
        <f>SUMIF('Trial Balance'!$N:$N,F63,'Trial Balance'!H:H)</f>
        <v>0</v>
      </c>
      <c r="J63" s="46">
        <f>SUMIF('Trial Balance'!$N:$N,F63,'Trial Balance'!K:K)</f>
        <v>0</v>
      </c>
      <c r="O63" s="293">
        <f t="shared" si="0"/>
        <v>0</v>
      </c>
      <c r="P63" s="293">
        <f t="shared" si="1"/>
        <v>0</v>
      </c>
    </row>
    <row r="64" spans="1:49" s="75" customFormat="1" ht="12.75" x14ac:dyDescent="0.2">
      <c r="A64" s="88" t="s">
        <v>2736</v>
      </c>
      <c r="B64" s="133">
        <v>51</v>
      </c>
      <c r="C64" s="90">
        <v>39</v>
      </c>
      <c r="D64" s="81">
        <f>D65-D66</f>
        <v>0</v>
      </c>
      <c r="E64" s="82">
        <f>E65-E66</f>
        <v>0</v>
      </c>
      <c r="F64" s="294" t="str">
        <f t="shared" si="5"/>
        <v>PL39</v>
      </c>
      <c r="O64" s="293">
        <f t="shared" si="0"/>
        <v>0</v>
      </c>
      <c r="P64" s="293">
        <f t="shared" si="1"/>
        <v>0</v>
      </c>
      <c r="AV64" s="3" t="s">
        <v>2606</v>
      </c>
      <c r="AW64" s="3" t="s">
        <v>2631</v>
      </c>
    </row>
    <row r="65" spans="1:49" s="75" customFormat="1" ht="12.75" x14ac:dyDescent="0.2">
      <c r="A65" s="83" t="s">
        <v>303</v>
      </c>
      <c r="B65" s="130">
        <f>B64+1</f>
        <v>52</v>
      </c>
      <c r="C65" s="84">
        <v>40</v>
      </c>
      <c r="D65" s="85">
        <f>ABS(ROUND(SUMIF('Trial Balance'!N:N,F65,'Trial Balance'!H:H),0))</f>
        <v>0</v>
      </c>
      <c r="E65" s="87">
        <f>ABS(ROUND(SUMIF('Trial Balance'!N:N,F65,'Trial Balance'!K:K),0)+G65)</f>
        <v>0</v>
      </c>
      <c r="F65" s="294" t="str">
        <f t="shared" si="5"/>
        <v>PL40</v>
      </c>
      <c r="I65" s="46">
        <f>SUMIF('Trial Balance'!$N:$N,F65,'Trial Balance'!H:H)</f>
        <v>0</v>
      </c>
      <c r="J65" s="46">
        <f>SUMIF('Trial Balance'!$N:$N,F65,'Trial Balance'!K:K)</f>
        <v>0</v>
      </c>
      <c r="O65" s="293">
        <f t="shared" si="0"/>
        <v>0</v>
      </c>
      <c r="P65" s="293">
        <f t="shared" si="1"/>
        <v>0</v>
      </c>
      <c r="AV65" s="3" t="s">
        <v>2607</v>
      </c>
      <c r="AW65" s="3" t="s">
        <v>2632</v>
      </c>
    </row>
    <row r="66" spans="1:49" s="75" customFormat="1" ht="12.75" x14ac:dyDescent="0.2">
      <c r="A66" s="83" t="s">
        <v>305</v>
      </c>
      <c r="B66" s="130">
        <f>B65+1</f>
        <v>53</v>
      </c>
      <c r="C66" s="84">
        <v>41</v>
      </c>
      <c r="D66" s="85">
        <f>ABS(ROUND(SUMIF('Trial Balance'!N:N,F66,'Trial Balance'!H:H),0))</f>
        <v>0</v>
      </c>
      <c r="E66" s="87">
        <f>ABS(ROUND(SUMIF('Trial Balance'!N:N,F66,'Trial Balance'!K:K),0)+G66)</f>
        <v>0</v>
      </c>
      <c r="F66" s="294" t="str">
        <f t="shared" si="5"/>
        <v>PL41</v>
      </c>
      <c r="I66" s="46">
        <f>SUMIF('Trial Balance'!$N:$N,F66,'Trial Balance'!H:H)</f>
        <v>0</v>
      </c>
      <c r="J66" s="46">
        <f>SUMIF('Trial Balance'!$N:$N,F66,'Trial Balance'!K:K)</f>
        <v>0</v>
      </c>
      <c r="O66" s="293">
        <f t="shared" si="0"/>
        <v>0</v>
      </c>
      <c r="P66" s="293">
        <f t="shared" si="1"/>
        <v>0</v>
      </c>
      <c r="AV66" s="3" t="s">
        <v>2608</v>
      </c>
      <c r="AW66" s="3" t="s">
        <v>2633</v>
      </c>
    </row>
    <row r="67" spans="1:49" s="75" customFormat="1" ht="21" x14ac:dyDescent="0.2">
      <c r="A67" s="79" t="s">
        <v>307</v>
      </c>
      <c r="B67" s="131">
        <f>B66+1</f>
        <v>54</v>
      </c>
      <c r="C67" s="90">
        <v>42</v>
      </c>
      <c r="D67" s="81">
        <f>SUM(D29:D31)+D34-D35+D36+D39+D43+D46+D64</f>
        <v>0</v>
      </c>
      <c r="E67" s="81">
        <f>SUM(E29:E31)+E34-E35+E36+E39+E43+E46+E64</f>
        <v>0</v>
      </c>
      <c r="F67" s="294" t="str">
        <f t="shared" si="5"/>
        <v>PL42</v>
      </c>
      <c r="O67" s="293">
        <f t="shared" si="0"/>
        <v>0</v>
      </c>
      <c r="P67" s="293">
        <f t="shared" si="1"/>
        <v>0</v>
      </c>
      <c r="AV67" s="3" t="s">
        <v>2634</v>
      </c>
      <c r="AW67" s="3" t="s">
        <v>2635</v>
      </c>
    </row>
    <row r="68" spans="1:49" s="75" customFormat="1" ht="12.75" x14ac:dyDescent="0.2">
      <c r="A68" s="78" t="s">
        <v>308</v>
      </c>
      <c r="B68" s="134"/>
      <c r="C68" s="84"/>
      <c r="D68" s="92"/>
      <c r="E68" s="93"/>
      <c r="F68" s="294" t="str">
        <f t="shared" si="5"/>
        <v>PL</v>
      </c>
      <c r="O68" s="293">
        <f t="shared" si="0"/>
        <v>0</v>
      </c>
      <c r="P68" s="293">
        <f t="shared" si="1"/>
        <v>0</v>
      </c>
      <c r="AV68" s="3"/>
      <c r="AW68" s="3"/>
    </row>
    <row r="69" spans="1:49" s="75" customFormat="1" ht="12.75" x14ac:dyDescent="0.2">
      <c r="A69" s="79" t="s">
        <v>309</v>
      </c>
      <c r="B69" s="131">
        <v>55</v>
      </c>
      <c r="C69" s="90">
        <v>43</v>
      </c>
      <c r="D69" s="81">
        <f>IF((D67-D28)&lt;0,-(D67-D28),0)</f>
        <v>0</v>
      </c>
      <c r="E69" s="82">
        <f>IF((E67-E28)&lt;0,-(E67-E28),0)</f>
        <v>0</v>
      </c>
      <c r="F69" s="294" t="str">
        <f t="shared" si="5"/>
        <v>PL43</v>
      </c>
      <c r="O69" s="293">
        <f t="shared" si="0"/>
        <v>0</v>
      </c>
      <c r="P69" s="293">
        <f t="shared" si="1"/>
        <v>0</v>
      </c>
      <c r="AV69" s="3" t="s">
        <v>2636</v>
      </c>
      <c r="AW69" s="3" t="s">
        <v>2638</v>
      </c>
    </row>
    <row r="70" spans="1:49" s="75" customFormat="1" ht="12.75" x14ac:dyDescent="0.2">
      <c r="A70" s="79" t="s">
        <v>310</v>
      </c>
      <c r="B70" s="131">
        <f>B69+1</f>
        <v>56</v>
      </c>
      <c r="C70" s="90">
        <v>44</v>
      </c>
      <c r="D70" s="81">
        <f>IF(D69=0,D67-D28,0)</f>
        <v>0</v>
      </c>
      <c r="E70" s="82">
        <f>IF(E69=0,E67-E28,0)</f>
        <v>0</v>
      </c>
      <c r="F70" s="294" t="str">
        <f t="shared" si="5"/>
        <v>PL44</v>
      </c>
      <c r="O70" s="293">
        <f t="shared" si="0"/>
        <v>0</v>
      </c>
      <c r="P70" s="293">
        <f t="shared" si="1"/>
        <v>0</v>
      </c>
      <c r="AV70" s="3" t="s">
        <v>2637</v>
      </c>
      <c r="AW70" s="3" t="s">
        <v>2639</v>
      </c>
    </row>
    <row r="71" spans="1:49" s="75" customFormat="1" ht="12.75" x14ac:dyDescent="0.2">
      <c r="A71" s="83" t="s">
        <v>2737</v>
      </c>
      <c r="B71" s="130">
        <f>B70+1</f>
        <v>57</v>
      </c>
      <c r="C71" s="84">
        <v>45</v>
      </c>
      <c r="D71" s="85">
        <f>ABS(ROUND(SUMIF('Trial Balance'!N:N,F71,'Trial Balance'!H:H),0))</f>
        <v>0</v>
      </c>
      <c r="E71" s="87">
        <f>ABS(ROUND(SUMIF('Trial Balance'!N:N,F71,'Trial Balance'!K:K),0)+G71)</f>
        <v>0</v>
      </c>
      <c r="F71" s="294" t="str">
        <f t="shared" si="5"/>
        <v>PL45</v>
      </c>
      <c r="I71" s="46">
        <f>SUMIF('Trial Balance'!$N:$N,F71,'Trial Balance'!H:H)</f>
        <v>0</v>
      </c>
      <c r="J71" s="46">
        <f>SUMIF('Trial Balance'!$N:$N,F71,'Trial Balance'!K:K)</f>
        <v>0</v>
      </c>
      <c r="O71" s="293">
        <f t="shared" si="0"/>
        <v>0</v>
      </c>
      <c r="P71" s="293">
        <f t="shared" si="1"/>
        <v>0</v>
      </c>
      <c r="AV71" s="3" t="s">
        <v>2640</v>
      </c>
      <c r="AW71" s="3" t="s">
        <v>2648</v>
      </c>
    </row>
    <row r="72" spans="1:49" s="75" customFormat="1" ht="12.75" x14ac:dyDescent="0.2">
      <c r="A72" s="83" t="s">
        <v>312</v>
      </c>
      <c r="B72" s="130">
        <f t="shared" ref="B72:B77" si="7">B71+1</f>
        <v>58</v>
      </c>
      <c r="C72" s="84">
        <v>46</v>
      </c>
      <c r="D72" s="85">
        <f>ABS(ROUND(SUMIF('Trial Balance'!N:N,F72,'Trial Balance'!H:H),0))</f>
        <v>0</v>
      </c>
      <c r="E72" s="87">
        <f>ABS(ROUND(SUMIF('Trial Balance'!N:N,F72,'Trial Balance'!K:K),0)+G72)</f>
        <v>0</v>
      </c>
      <c r="F72" s="294" t="str">
        <f t="shared" si="5"/>
        <v>PL46</v>
      </c>
      <c r="I72" s="46">
        <f>SUMIF('Trial Balance'!$N:$N,F72,'Trial Balance'!H:H)</f>
        <v>0</v>
      </c>
      <c r="J72" s="46">
        <f>SUMIF('Trial Balance'!$N:$N,F72,'Trial Balance'!K:K)</f>
        <v>0</v>
      </c>
      <c r="O72" s="293">
        <f t="shared" si="0"/>
        <v>0</v>
      </c>
      <c r="P72" s="293">
        <f t="shared" si="1"/>
        <v>0</v>
      </c>
      <c r="AV72" s="3" t="s">
        <v>2641</v>
      </c>
      <c r="AW72" s="3" t="s">
        <v>2649</v>
      </c>
    </row>
    <row r="73" spans="1:49" s="75" customFormat="1" ht="12.75" x14ac:dyDescent="0.2">
      <c r="A73" s="83" t="s">
        <v>2738</v>
      </c>
      <c r="B73" s="130">
        <f t="shared" si="7"/>
        <v>59</v>
      </c>
      <c r="C73" s="84">
        <v>47</v>
      </c>
      <c r="D73" s="85">
        <f>ABS(ROUND(SUMIF('Trial Balance'!N:N,F73,'Trial Balance'!H:H),0))</f>
        <v>0</v>
      </c>
      <c r="E73" s="87">
        <f>ABS(ROUND(SUMIF('Trial Balance'!N:N,F73,'Trial Balance'!K:K),0)+G73)</f>
        <v>0</v>
      </c>
      <c r="F73" s="294" t="str">
        <f t="shared" si="5"/>
        <v>PL47</v>
      </c>
      <c r="I73" s="46">
        <f>SUMIF('Trial Balance'!$N:$N,F73,'Trial Balance'!H:H)</f>
        <v>0</v>
      </c>
      <c r="J73" s="46">
        <f>SUMIF('Trial Balance'!$N:$N,F73,'Trial Balance'!K:K)</f>
        <v>0</v>
      </c>
      <c r="O73" s="293">
        <f t="shared" si="0"/>
        <v>0</v>
      </c>
      <c r="P73" s="293">
        <f t="shared" si="1"/>
        <v>0</v>
      </c>
      <c r="AV73" s="3" t="s">
        <v>2642</v>
      </c>
      <c r="AW73" s="3" t="s">
        <v>2650</v>
      </c>
    </row>
    <row r="74" spans="1:49" s="75" customFormat="1" ht="12.75" x14ac:dyDescent="0.2">
      <c r="A74" s="83" t="s">
        <v>312</v>
      </c>
      <c r="B74" s="130">
        <f t="shared" si="7"/>
        <v>60</v>
      </c>
      <c r="C74" s="84">
        <v>48</v>
      </c>
      <c r="D74" s="85">
        <f>ABS(ROUND(SUMIF('Trial Balance'!N:N,F74,'Trial Balance'!H:H),0))</f>
        <v>0</v>
      </c>
      <c r="E74" s="87">
        <f>ABS(ROUND(SUMIF('Trial Balance'!N:N,F74,'Trial Balance'!K:K),0)+G74)</f>
        <v>0</v>
      </c>
      <c r="F74" s="294" t="str">
        <f t="shared" si="5"/>
        <v>PL48</v>
      </c>
      <c r="I74" s="46">
        <f>SUMIF('Trial Balance'!$N:$N,F74,'Trial Balance'!H:H)</f>
        <v>0</v>
      </c>
      <c r="J74" s="46">
        <f>SUMIF('Trial Balance'!$N:$N,F74,'Trial Balance'!K:K)</f>
        <v>0</v>
      </c>
      <c r="O74" s="293">
        <f t="shared" si="0"/>
        <v>0</v>
      </c>
      <c r="P74" s="293">
        <f t="shared" si="1"/>
        <v>0</v>
      </c>
      <c r="AV74" s="3" t="s">
        <v>2643</v>
      </c>
      <c r="AW74" s="3" t="s">
        <v>2651</v>
      </c>
    </row>
    <row r="75" spans="1:49" s="75" customFormat="1" ht="12.75" x14ac:dyDescent="0.2">
      <c r="A75" s="83" t="s">
        <v>2739</v>
      </c>
      <c r="B75" s="130">
        <f t="shared" si="7"/>
        <v>61</v>
      </c>
      <c r="C75" s="84">
        <v>49</v>
      </c>
      <c r="D75" s="85">
        <f>ABS(ROUND(SUMIF('Trial Balance'!N:N,F75,'Trial Balance'!H:H),0))</f>
        <v>0</v>
      </c>
      <c r="E75" s="87">
        <f>ABS(ROUND(SUMIF('Trial Balance'!N:N,F75,'Trial Balance'!K:K),0)+G75)</f>
        <v>0</v>
      </c>
      <c r="F75" s="294" t="str">
        <f t="shared" si="5"/>
        <v>PL49</v>
      </c>
      <c r="I75" s="46">
        <f>SUMIF('Trial Balance'!$N:$N,F75,'Trial Balance'!H:H)</f>
        <v>0</v>
      </c>
      <c r="J75" s="46">
        <f>SUMIF('Trial Balance'!$N:$N,F75,'Trial Balance'!K:K)</f>
        <v>0</v>
      </c>
      <c r="O75" s="293">
        <f t="shared" si="0"/>
        <v>0</v>
      </c>
      <c r="P75" s="293">
        <f t="shared" si="1"/>
        <v>0</v>
      </c>
      <c r="AV75" s="3" t="s">
        <v>2644</v>
      </c>
      <c r="AW75" s="3" t="s">
        <v>2652</v>
      </c>
    </row>
    <row r="76" spans="1:49" s="75" customFormat="1" ht="12.75" x14ac:dyDescent="0.2">
      <c r="A76" s="83" t="s">
        <v>2740</v>
      </c>
      <c r="B76" s="130">
        <f t="shared" si="7"/>
        <v>62</v>
      </c>
      <c r="C76" s="84">
        <v>50</v>
      </c>
      <c r="D76" s="85">
        <f>ABS(ROUND(SUMIF('Trial Balance'!N:N,F76,'Trial Balance'!H:H),0))</f>
        <v>0</v>
      </c>
      <c r="E76" s="87">
        <f>ABS(ROUND(SUMIF('Trial Balance'!N:N,F76,'Trial Balance'!K:K),0)+G76)</f>
        <v>0</v>
      </c>
      <c r="F76" s="294" t="str">
        <f t="shared" si="5"/>
        <v>PL50</v>
      </c>
      <c r="I76" s="46">
        <f>SUMIF('Trial Balance'!$N:$N,F76,'Trial Balance'!H:H)</f>
        <v>0</v>
      </c>
      <c r="J76" s="46">
        <f>SUMIF('Trial Balance'!$N:$N,F76,'Trial Balance'!K:K)</f>
        <v>0</v>
      </c>
      <c r="O76" s="293">
        <f t="shared" si="0"/>
        <v>0</v>
      </c>
      <c r="P76" s="293">
        <f t="shared" si="1"/>
        <v>0</v>
      </c>
      <c r="AV76" s="3" t="s">
        <v>2645</v>
      </c>
      <c r="AW76" s="3" t="s">
        <v>2653</v>
      </c>
    </row>
    <row r="77" spans="1:49" s="75" customFormat="1" ht="12.75" x14ac:dyDescent="0.2">
      <c r="A77" s="83" t="s">
        <v>315</v>
      </c>
      <c r="B77" s="130">
        <f t="shared" si="7"/>
        <v>63</v>
      </c>
      <c r="C77" s="84">
        <v>51</v>
      </c>
      <c r="D77" s="85">
        <f>ABS(ROUND(SUMIF('Trial Balance'!N:N,F77,'Trial Balance'!H:H),0))</f>
        <v>0</v>
      </c>
      <c r="E77" s="87">
        <f>ABS(ROUND(SUMIF('Trial Balance'!N:N,F77,'Trial Balance'!K:K),0)+G77)</f>
        <v>0</v>
      </c>
      <c r="F77" s="294" t="str">
        <f t="shared" si="5"/>
        <v>PL51</v>
      </c>
      <c r="I77" s="46">
        <f>SUMIF('Trial Balance'!$N:$N,F77,'Trial Balance'!H:H)</f>
        <v>0</v>
      </c>
      <c r="J77" s="46">
        <f>SUMIF('Trial Balance'!$N:$N,F77,'Trial Balance'!K:K)</f>
        <v>0</v>
      </c>
      <c r="O77" s="293">
        <f t="shared" si="0"/>
        <v>0</v>
      </c>
      <c r="P77" s="293">
        <f t="shared" si="1"/>
        <v>0</v>
      </c>
      <c r="AV77" s="3" t="s">
        <v>2646</v>
      </c>
      <c r="AW77" s="3" t="s">
        <v>2654</v>
      </c>
    </row>
    <row r="78" spans="1:49" s="75" customFormat="1" ht="12.75" x14ac:dyDescent="0.2">
      <c r="A78" s="79" t="s">
        <v>316</v>
      </c>
      <c r="B78" s="131">
        <f t="shared" ref="B78:B85" si="8">B77+1</f>
        <v>64</v>
      </c>
      <c r="C78" s="90">
        <v>52</v>
      </c>
      <c r="D78" s="81">
        <f>D71+D73+D75+D76</f>
        <v>0</v>
      </c>
      <c r="E78" s="82">
        <f>E71+E73+E75+E76</f>
        <v>0</v>
      </c>
      <c r="F78" s="294" t="str">
        <f t="shared" si="5"/>
        <v>PL52</v>
      </c>
      <c r="O78" s="293">
        <f t="shared" si="0"/>
        <v>0</v>
      </c>
      <c r="P78" s="293">
        <f t="shared" si="1"/>
        <v>0</v>
      </c>
      <c r="AV78" s="3" t="s">
        <v>2647</v>
      </c>
      <c r="AW78" s="3" t="s">
        <v>2655</v>
      </c>
    </row>
    <row r="79" spans="1:49" s="75" customFormat="1" ht="21" x14ac:dyDescent="0.2">
      <c r="A79" s="88" t="s">
        <v>2741</v>
      </c>
      <c r="B79" s="133">
        <f t="shared" si="8"/>
        <v>65</v>
      </c>
      <c r="C79" s="90">
        <v>53</v>
      </c>
      <c r="D79" s="81">
        <f>D80-D81</f>
        <v>0</v>
      </c>
      <c r="E79" s="82">
        <f>E80-E81</f>
        <v>0</v>
      </c>
      <c r="F79" s="294" t="str">
        <f t="shared" si="5"/>
        <v>PL53</v>
      </c>
      <c r="O79" s="293">
        <f t="shared" si="0"/>
        <v>0</v>
      </c>
      <c r="P79" s="293">
        <f t="shared" si="1"/>
        <v>0</v>
      </c>
      <c r="AV79" s="3" t="s">
        <v>2656</v>
      </c>
      <c r="AW79" s="3" t="s">
        <v>2663</v>
      </c>
    </row>
    <row r="80" spans="1:49" s="75" customFormat="1" ht="12.75" x14ac:dyDescent="0.2">
      <c r="A80" s="83" t="s">
        <v>317</v>
      </c>
      <c r="B80" s="130">
        <f t="shared" si="8"/>
        <v>66</v>
      </c>
      <c r="C80" s="84">
        <v>54</v>
      </c>
      <c r="D80" s="85">
        <f>ABS(ROUND(SUMIF('Trial Balance'!N:N,F80,'Trial Balance'!H:H),0))</f>
        <v>0</v>
      </c>
      <c r="E80" s="87">
        <f>ABS(ROUND(SUMIF('Trial Balance'!N:N,F80,'Trial Balance'!K:K),0)+G80)</f>
        <v>0</v>
      </c>
      <c r="F80" s="294" t="str">
        <f t="shared" si="5"/>
        <v>PL54</v>
      </c>
      <c r="I80" s="46">
        <f>SUMIF('Trial Balance'!$N:$N,F80,'Trial Balance'!H:H)</f>
        <v>0</v>
      </c>
      <c r="J80" s="46">
        <f>SUMIF('Trial Balance'!$N:$N,F80,'Trial Balance'!K:K)</f>
        <v>0</v>
      </c>
      <c r="O80" s="293">
        <f t="shared" si="0"/>
        <v>0</v>
      </c>
      <c r="P80" s="293">
        <f t="shared" si="1"/>
        <v>0</v>
      </c>
      <c r="AV80" s="3" t="s">
        <v>2657</v>
      </c>
      <c r="AW80" s="3" t="s">
        <v>2664</v>
      </c>
    </row>
    <row r="81" spans="1:49" s="75" customFormat="1" ht="12.75" x14ac:dyDescent="0.2">
      <c r="A81" s="83" t="s">
        <v>319</v>
      </c>
      <c r="B81" s="130">
        <f t="shared" si="8"/>
        <v>67</v>
      </c>
      <c r="C81" s="84">
        <v>55</v>
      </c>
      <c r="D81" s="85">
        <f>ABS(ROUND(SUMIF('Trial Balance'!N:N,F81,'Trial Balance'!H:H),0))</f>
        <v>0</v>
      </c>
      <c r="E81" s="87">
        <f>ABS(ROUND(SUMIF('Trial Balance'!N:N,F81,'Trial Balance'!K:K),0)+G81)</f>
        <v>0</v>
      </c>
      <c r="F81" s="294" t="str">
        <f t="shared" si="5"/>
        <v>PL55</v>
      </c>
      <c r="I81" s="46">
        <f>SUMIF('Trial Balance'!$N:$N,F81,'Trial Balance'!H:H)</f>
        <v>0</v>
      </c>
      <c r="J81" s="46">
        <f>SUMIF('Trial Balance'!$N:$N,F81,'Trial Balance'!K:K)</f>
        <v>0</v>
      </c>
      <c r="O81" s="293">
        <f t="shared" si="0"/>
        <v>0</v>
      </c>
      <c r="P81" s="293">
        <f t="shared" si="1"/>
        <v>0</v>
      </c>
      <c r="AV81" s="3" t="s">
        <v>2658</v>
      </c>
      <c r="AW81" s="3" t="s">
        <v>2665</v>
      </c>
    </row>
    <row r="82" spans="1:49" s="75" customFormat="1" ht="12.75" x14ac:dyDescent="0.2">
      <c r="A82" s="83" t="s">
        <v>2742</v>
      </c>
      <c r="B82" s="130">
        <f t="shared" si="8"/>
        <v>68</v>
      </c>
      <c r="C82" s="84">
        <v>56</v>
      </c>
      <c r="D82" s="85">
        <f>ABS(ROUND(SUMIF('Trial Balance'!N:N,F82,'Trial Balance'!H:H),0))</f>
        <v>0</v>
      </c>
      <c r="E82" s="87">
        <f>ABS(ROUND(SUMIF('Trial Balance'!N:N,F82,'Trial Balance'!K:K),0)+G82)</f>
        <v>0</v>
      </c>
      <c r="F82" s="294" t="str">
        <f t="shared" si="5"/>
        <v>PL56</v>
      </c>
      <c r="I82" s="46">
        <f>SUMIF('Trial Balance'!$N:$N,F82,'Trial Balance'!H:H)</f>
        <v>0</v>
      </c>
      <c r="J82" s="46">
        <f>SUMIF('Trial Balance'!$N:$N,F82,'Trial Balance'!K:K)</f>
        <v>0</v>
      </c>
      <c r="O82" s="293">
        <f t="shared" si="0"/>
        <v>0</v>
      </c>
      <c r="P82" s="293">
        <f t="shared" si="1"/>
        <v>0</v>
      </c>
      <c r="AV82" s="3" t="s">
        <v>2659</v>
      </c>
      <c r="AW82" s="3" t="s">
        <v>2666</v>
      </c>
    </row>
    <row r="83" spans="1:49" s="75" customFormat="1" ht="12.75" x14ac:dyDescent="0.2">
      <c r="A83" s="83" t="s">
        <v>322</v>
      </c>
      <c r="B83" s="130">
        <f t="shared" si="8"/>
        <v>69</v>
      </c>
      <c r="C83" s="84">
        <v>57</v>
      </c>
      <c r="D83" s="85">
        <f>ABS(ROUND(SUMIF('Trial Balance'!N:N,F83,'Trial Balance'!H:H),0))</f>
        <v>0</v>
      </c>
      <c r="E83" s="87">
        <f>ABS(ROUND(SUMIF('Trial Balance'!N:N,F83,'Trial Balance'!K:K),0)+G83)</f>
        <v>0</v>
      </c>
      <c r="F83" s="294" t="str">
        <f t="shared" si="5"/>
        <v>PL57</v>
      </c>
      <c r="I83" s="46">
        <f>SUMIF('Trial Balance'!$N:$N,F83,'Trial Balance'!H:H)</f>
        <v>0</v>
      </c>
      <c r="J83" s="46">
        <f>SUMIF('Trial Balance'!$N:$N,F83,'Trial Balance'!K:K)</f>
        <v>0</v>
      </c>
      <c r="O83" s="293">
        <f t="shared" si="0"/>
        <v>0</v>
      </c>
      <c r="P83" s="293">
        <f t="shared" si="1"/>
        <v>0</v>
      </c>
      <c r="AV83" s="3" t="s">
        <v>2660</v>
      </c>
      <c r="AW83" s="3" t="s">
        <v>2667</v>
      </c>
    </row>
    <row r="84" spans="1:49" s="75" customFormat="1" ht="12.75" x14ac:dyDescent="0.2">
      <c r="A84" s="83" t="s">
        <v>2743</v>
      </c>
      <c r="B84" s="130">
        <f t="shared" si="8"/>
        <v>70</v>
      </c>
      <c r="C84" s="84">
        <v>58</v>
      </c>
      <c r="D84" s="85">
        <f>ABS(ROUND(SUMIF('Trial Balance'!N:N,F84,'Trial Balance'!H:H),0))</f>
        <v>0</v>
      </c>
      <c r="E84" s="87">
        <f>ABS(ROUND(SUMIF('Trial Balance'!N:N,F84,'Trial Balance'!K:K),0)+G84)</f>
        <v>0</v>
      </c>
      <c r="F84" s="294" t="str">
        <f t="shared" si="5"/>
        <v>PL58</v>
      </c>
      <c r="I84" s="46">
        <f>SUMIF('Trial Balance'!$N:$N,F84,'Trial Balance'!H:H)</f>
        <v>0</v>
      </c>
      <c r="J84" s="46">
        <f>SUMIF('Trial Balance'!$N:$N,F84,'Trial Balance'!K:K)</f>
        <v>0</v>
      </c>
      <c r="O84" s="293">
        <f t="shared" si="0"/>
        <v>0</v>
      </c>
      <c r="P84" s="293">
        <f t="shared" si="1"/>
        <v>0</v>
      </c>
      <c r="AV84" s="3" t="s">
        <v>2661</v>
      </c>
      <c r="AW84" s="3" t="s">
        <v>2668</v>
      </c>
    </row>
    <row r="85" spans="1:49" s="75" customFormat="1" ht="12.75" x14ac:dyDescent="0.2">
      <c r="A85" s="79" t="s">
        <v>323</v>
      </c>
      <c r="B85" s="131">
        <f t="shared" si="8"/>
        <v>71</v>
      </c>
      <c r="C85" s="90">
        <v>59</v>
      </c>
      <c r="D85" s="81">
        <f>D79+D82+D84</f>
        <v>0</v>
      </c>
      <c r="E85" s="82">
        <f>E79+E82+E84</f>
        <v>0</v>
      </c>
      <c r="F85" s="294" t="str">
        <f t="shared" si="5"/>
        <v>PL59</v>
      </c>
      <c r="O85" s="293">
        <f t="shared" si="0"/>
        <v>0</v>
      </c>
      <c r="P85" s="293">
        <f t="shared" si="1"/>
        <v>0</v>
      </c>
      <c r="AV85" s="3" t="s">
        <v>2662</v>
      </c>
      <c r="AW85" s="3" t="s">
        <v>2669</v>
      </c>
    </row>
    <row r="86" spans="1:49" s="75" customFormat="1" ht="12.75" x14ac:dyDescent="0.2">
      <c r="A86" s="78" t="s">
        <v>324</v>
      </c>
      <c r="B86" s="134"/>
      <c r="C86" s="84"/>
      <c r="D86" s="92"/>
      <c r="E86" s="93"/>
      <c r="F86" s="294" t="str">
        <f t="shared" si="5"/>
        <v>PL</v>
      </c>
      <c r="O86" s="293">
        <f t="shared" si="0"/>
        <v>0</v>
      </c>
      <c r="P86" s="293">
        <f t="shared" si="1"/>
        <v>0</v>
      </c>
      <c r="AV86" s="3"/>
      <c r="AW86" s="3"/>
    </row>
    <row r="87" spans="1:49" s="75" customFormat="1" ht="12.75" x14ac:dyDescent="0.2">
      <c r="A87" s="79" t="s">
        <v>325</v>
      </c>
      <c r="B87" s="131">
        <f>B85+1</f>
        <v>72</v>
      </c>
      <c r="C87" s="90">
        <v>60</v>
      </c>
      <c r="D87" s="81">
        <f>IF((D85-D78)&lt;0,-(D85-D78),0)</f>
        <v>0</v>
      </c>
      <c r="E87" s="82">
        <f>IF((E85-E78)&lt;0,-(E85-E78),0)</f>
        <v>0</v>
      </c>
      <c r="F87" s="294" t="str">
        <f t="shared" si="5"/>
        <v>PL60</v>
      </c>
      <c r="O87" s="293">
        <f t="shared" si="0"/>
        <v>0</v>
      </c>
      <c r="P87" s="293">
        <f t="shared" si="1"/>
        <v>0</v>
      </c>
      <c r="AV87" s="3" t="s">
        <v>2670</v>
      </c>
      <c r="AW87" s="3" t="s">
        <v>2672</v>
      </c>
    </row>
    <row r="88" spans="1:49" s="75" customFormat="1" ht="12.75" x14ac:dyDescent="0.2">
      <c r="A88" s="79" t="s">
        <v>326</v>
      </c>
      <c r="B88" s="131">
        <f>B87+1</f>
        <v>73</v>
      </c>
      <c r="C88" s="90">
        <v>61</v>
      </c>
      <c r="D88" s="81">
        <f>IF(D87=0,D85-D78,0)</f>
        <v>0</v>
      </c>
      <c r="E88" s="82">
        <f>IF(E87=0,E85-E78,0)</f>
        <v>0</v>
      </c>
      <c r="F88" s="294" t="str">
        <f t="shared" si="5"/>
        <v>PL61</v>
      </c>
      <c r="O88" s="293">
        <f t="shared" si="0"/>
        <v>0</v>
      </c>
      <c r="P88" s="293">
        <f t="shared" si="1"/>
        <v>0</v>
      </c>
      <c r="AV88" s="3" t="s">
        <v>2671</v>
      </c>
      <c r="AW88" s="3" t="s">
        <v>2673</v>
      </c>
    </row>
    <row r="89" spans="1:49" s="75" customFormat="1" ht="12.75" x14ac:dyDescent="0.2">
      <c r="A89" s="79" t="s">
        <v>327</v>
      </c>
      <c r="B89" s="131">
        <f>B88+1</f>
        <v>74</v>
      </c>
      <c r="C89" s="90">
        <v>62</v>
      </c>
      <c r="D89" s="81">
        <f>D28+D78</f>
        <v>0</v>
      </c>
      <c r="E89" s="82">
        <f>E28+E78</f>
        <v>0</v>
      </c>
      <c r="F89" s="294" t="str">
        <f t="shared" si="5"/>
        <v>PL62</v>
      </c>
      <c r="O89" s="293">
        <f t="shared" ref="O89:O101" si="9">D89-M89</f>
        <v>0</v>
      </c>
      <c r="P89" s="293">
        <f t="shared" ref="P89:P101" si="10">E89-N89</f>
        <v>0</v>
      </c>
      <c r="AV89" s="3" t="s">
        <v>2674</v>
      </c>
      <c r="AW89" s="3" t="s">
        <v>2677</v>
      </c>
    </row>
    <row r="90" spans="1:49" s="75" customFormat="1" ht="12.75" x14ac:dyDescent="0.2">
      <c r="A90" s="79" t="s">
        <v>328</v>
      </c>
      <c r="B90" s="131">
        <f>B89+1</f>
        <v>75</v>
      </c>
      <c r="C90" s="90">
        <v>63</v>
      </c>
      <c r="D90" s="81">
        <f>D67+D85</f>
        <v>0</v>
      </c>
      <c r="E90" s="82">
        <f>E67+E85</f>
        <v>0</v>
      </c>
      <c r="F90" s="294" t="str">
        <f t="shared" si="5"/>
        <v>PL63</v>
      </c>
      <c r="O90" s="293">
        <f t="shared" si="9"/>
        <v>0</v>
      </c>
      <c r="P90" s="293">
        <f t="shared" si="10"/>
        <v>0</v>
      </c>
      <c r="AV90" s="3" t="s">
        <v>2675</v>
      </c>
      <c r="AW90" s="3" t="s">
        <v>2676</v>
      </c>
    </row>
    <row r="91" spans="1:49" s="75" customFormat="1" ht="12.75" x14ac:dyDescent="0.2">
      <c r="A91" s="78" t="s">
        <v>2744</v>
      </c>
      <c r="B91" s="134"/>
      <c r="C91" s="84"/>
      <c r="D91" s="92"/>
      <c r="E91" s="93"/>
      <c r="F91" s="294" t="str">
        <f t="shared" si="5"/>
        <v>PL</v>
      </c>
      <c r="O91" s="293">
        <f t="shared" si="9"/>
        <v>0</v>
      </c>
      <c r="P91" s="293">
        <f t="shared" si="10"/>
        <v>0</v>
      </c>
      <c r="AV91" s="3"/>
      <c r="AW91" s="3"/>
    </row>
    <row r="92" spans="1:49" s="75" customFormat="1" ht="12.75" x14ac:dyDescent="0.2">
      <c r="A92" s="79" t="s">
        <v>329</v>
      </c>
      <c r="B92" s="131">
        <f>B90+1</f>
        <v>76</v>
      </c>
      <c r="C92" s="90">
        <v>64</v>
      </c>
      <c r="D92" s="81">
        <f>IF((D90-D89)&lt;0,-(D90-D89),0)</f>
        <v>0</v>
      </c>
      <c r="E92" s="82">
        <f>IF((E90-E89)&lt;0,-(E90-E89),0)</f>
        <v>0</v>
      </c>
      <c r="F92" s="294" t="str">
        <f t="shared" si="5"/>
        <v>PL64</v>
      </c>
      <c r="O92" s="293">
        <f t="shared" si="9"/>
        <v>0</v>
      </c>
      <c r="P92" s="293">
        <f t="shared" si="10"/>
        <v>0</v>
      </c>
      <c r="AV92" s="3" t="s">
        <v>2678</v>
      </c>
      <c r="AW92" s="3" t="s">
        <v>2680</v>
      </c>
    </row>
    <row r="93" spans="1:49" s="75" customFormat="1" ht="12.75" x14ac:dyDescent="0.2">
      <c r="A93" s="79" t="s">
        <v>330</v>
      </c>
      <c r="B93" s="131">
        <f>B92+1</f>
        <v>77</v>
      </c>
      <c r="C93" s="90">
        <v>65</v>
      </c>
      <c r="D93" s="81">
        <f>IF(D92=0,D90-D89,0)</f>
        <v>0</v>
      </c>
      <c r="E93" s="82">
        <f>IF(E92=0,E90-E89,0)</f>
        <v>0</v>
      </c>
      <c r="F93" s="294" t="str">
        <f t="shared" si="5"/>
        <v>PL65</v>
      </c>
      <c r="O93" s="293">
        <f t="shared" si="9"/>
        <v>0</v>
      </c>
      <c r="P93" s="293">
        <f t="shared" si="10"/>
        <v>0</v>
      </c>
      <c r="AV93" s="3" t="s">
        <v>2679</v>
      </c>
      <c r="AW93" s="3" t="s">
        <v>2681</v>
      </c>
    </row>
    <row r="94" spans="1:49" s="75" customFormat="1" ht="12.75" x14ac:dyDescent="0.2">
      <c r="A94" s="83" t="s">
        <v>2745</v>
      </c>
      <c r="B94" s="130">
        <f>B93+1</f>
        <v>78</v>
      </c>
      <c r="C94" s="84">
        <v>66</v>
      </c>
      <c r="D94" s="85">
        <f>ABS(ROUND(SUMIF('Trial Balance'!N:N,F94,'Trial Balance'!H:H),0))</f>
        <v>0</v>
      </c>
      <c r="E94" s="87">
        <f>ABS(ROUND(SUMIF('Trial Balance'!N:N,F94,'Trial Balance'!K:K),0)+G94)</f>
        <v>0</v>
      </c>
      <c r="F94" s="294" t="str">
        <f t="shared" si="5"/>
        <v>PL66</v>
      </c>
      <c r="I94" s="46">
        <f>SUMIF('Trial Balance'!$N:$N,F94,'Trial Balance'!H:H)</f>
        <v>0</v>
      </c>
      <c r="J94" s="46">
        <f>SUMIF('Trial Balance'!$N:$N,F94,'Trial Balance'!K:K)</f>
        <v>0</v>
      </c>
      <c r="O94" s="293">
        <f t="shared" si="9"/>
        <v>0</v>
      </c>
      <c r="P94" s="293">
        <f t="shared" si="10"/>
        <v>0</v>
      </c>
      <c r="AV94" s="3" t="s">
        <v>2682</v>
      </c>
      <c r="AW94" s="3" t="s">
        <v>2687</v>
      </c>
    </row>
    <row r="95" spans="1:49" s="75" customFormat="1" ht="21" x14ac:dyDescent="0.2">
      <c r="A95" s="83" t="s">
        <v>2746</v>
      </c>
      <c r="B95" s="130">
        <f>B94+1</f>
        <v>79</v>
      </c>
      <c r="C95" s="84" t="s">
        <v>1518</v>
      </c>
      <c r="D95" s="85">
        <f>ABS(ROUND(SUMIF('Trial Balance'!N:N,F95,'Trial Balance'!H:H),0))</f>
        <v>0</v>
      </c>
      <c r="E95" s="87">
        <f>ABS(ROUND(SUMIF('Trial Balance'!N:N,F95,'Trial Balance'!K:K),0)+G95)</f>
        <v>0</v>
      </c>
      <c r="F95" s="294" t="str">
        <f t="shared" si="5"/>
        <v>PL66a</v>
      </c>
      <c r="I95" s="46">
        <f>SUMIF('Trial Balance'!$N:$N,F95,'Trial Balance'!H:H)</f>
        <v>0</v>
      </c>
      <c r="J95" s="46">
        <f>SUMIF('Trial Balance'!$N:$N,F95,'Trial Balance'!K:K)</f>
        <v>0</v>
      </c>
      <c r="O95" s="293">
        <f t="shared" si="9"/>
        <v>0</v>
      </c>
      <c r="P95" s="293">
        <f t="shared" si="10"/>
        <v>0</v>
      </c>
      <c r="AV95" s="3" t="s">
        <v>2683</v>
      </c>
      <c r="AW95" s="3" t="s">
        <v>2688</v>
      </c>
    </row>
    <row r="96" spans="1:49" s="75" customFormat="1" ht="21" x14ac:dyDescent="0.2">
      <c r="A96" s="83" t="s">
        <v>2747</v>
      </c>
      <c r="B96" s="130">
        <f t="shared" ref="B96:B98" si="11">B95+1</f>
        <v>80</v>
      </c>
      <c r="C96" s="84" t="s">
        <v>1519</v>
      </c>
      <c r="D96" s="85">
        <f>ABS(ROUND(SUMIF('Trial Balance'!N:N,F96,'Trial Balance'!H:H),0))</f>
        <v>0</v>
      </c>
      <c r="E96" s="87">
        <f>ABS(ROUND(SUMIF('Trial Balance'!N:N,F96,'Trial Balance'!K:K),0)+G96)</f>
        <v>0</v>
      </c>
      <c r="F96" s="294" t="str">
        <f t="shared" si="5"/>
        <v>PL66b</v>
      </c>
      <c r="I96" s="46">
        <f>SUMIF('Trial Balance'!$N:$N,F96,'Trial Balance'!H:H)</f>
        <v>0</v>
      </c>
      <c r="J96" s="46">
        <f>SUMIF('Trial Balance'!$N:$N,F96,'Trial Balance'!K:K)</f>
        <v>0</v>
      </c>
      <c r="O96" s="293">
        <f t="shared" si="9"/>
        <v>0</v>
      </c>
      <c r="P96" s="293">
        <f t="shared" si="10"/>
        <v>0</v>
      </c>
      <c r="AV96" s="3" t="s">
        <v>2684</v>
      </c>
      <c r="AW96" s="3" t="s">
        <v>2689</v>
      </c>
    </row>
    <row r="97" spans="1:49" s="75" customFormat="1" ht="12.75" x14ac:dyDescent="0.2">
      <c r="A97" s="83" t="s">
        <v>2748</v>
      </c>
      <c r="B97" s="130">
        <f t="shared" si="11"/>
        <v>81</v>
      </c>
      <c r="C97" s="84">
        <v>67</v>
      </c>
      <c r="D97" s="85">
        <f>ABS(ROUND(SUMIF('Trial Balance'!N:N,F97,'Trial Balance'!H:H),0))</f>
        <v>0</v>
      </c>
      <c r="E97" s="87">
        <f>ABS(ROUND(SUMIF('Trial Balance'!N:N,F97,'Trial Balance'!K:K),0)+G97)</f>
        <v>0</v>
      </c>
      <c r="F97" s="294" t="str">
        <f t="shared" si="5"/>
        <v>PL67</v>
      </c>
      <c r="I97" s="46">
        <f>SUMIF('Trial Balance'!$N:$N,F97,'Trial Balance'!H:H)</f>
        <v>0</v>
      </c>
      <c r="J97" s="46">
        <f>SUMIF('Trial Balance'!$N:$N,F97,'Trial Balance'!K:K)</f>
        <v>0</v>
      </c>
      <c r="O97" s="293">
        <f t="shared" si="9"/>
        <v>0</v>
      </c>
      <c r="P97" s="293">
        <f t="shared" si="10"/>
        <v>0</v>
      </c>
      <c r="AV97" s="3" t="s">
        <v>2685</v>
      </c>
      <c r="AW97" s="3" t="s">
        <v>2690</v>
      </c>
    </row>
    <row r="98" spans="1:49" s="75" customFormat="1" ht="12.75" x14ac:dyDescent="0.2">
      <c r="A98" s="83" t="s">
        <v>2749</v>
      </c>
      <c r="B98" s="130">
        <f t="shared" si="11"/>
        <v>82</v>
      </c>
      <c r="C98" s="84">
        <v>68</v>
      </c>
      <c r="D98" s="85">
        <f>ABS(ROUND(SUMIF('Trial Balance'!N:N,F98,'Trial Balance'!H:H),0))</f>
        <v>0</v>
      </c>
      <c r="E98" s="87">
        <f>ABS(ROUND(SUMIF('Trial Balance'!N:N,F98,'Trial Balance'!K:K),0)+G98)</f>
        <v>0</v>
      </c>
      <c r="F98" s="294" t="str">
        <f t="shared" si="5"/>
        <v>PL68</v>
      </c>
      <c r="I98" s="46">
        <f>SUMIF('Trial Balance'!$N:$N,F98,'Trial Balance'!H:H)</f>
        <v>0</v>
      </c>
      <c r="J98" s="46">
        <f>SUMIF('Trial Balance'!$N:$N,F98,'Trial Balance'!K:K)</f>
        <v>0</v>
      </c>
      <c r="O98" s="293">
        <f t="shared" si="9"/>
        <v>0</v>
      </c>
      <c r="P98" s="293">
        <f t="shared" si="10"/>
        <v>0</v>
      </c>
      <c r="AV98" s="3" t="s">
        <v>2686</v>
      </c>
      <c r="AW98" s="3" t="s">
        <v>2691</v>
      </c>
    </row>
    <row r="99" spans="1:49" s="75" customFormat="1" ht="12.75" x14ac:dyDescent="0.2">
      <c r="A99" s="78" t="s">
        <v>2750</v>
      </c>
      <c r="B99" s="134"/>
      <c r="C99" s="92"/>
      <c r="D99" s="92"/>
      <c r="E99" s="93"/>
      <c r="F99" s="294" t="str">
        <f t="shared" si="5"/>
        <v>PL</v>
      </c>
      <c r="O99" s="293">
        <f t="shared" si="9"/>
        <v>0</v>
      </c>
      <c r="P99" s="293">
        <f t="shared" si="10"/>
        <v>0</v>
      </c>
      <c r="AV99" s="3"/>
      <c r="AW99" s="3"/>
    </row>
    <row r="100" spans="1:49" s="75" customFormat="1" ht="12.75" x14ac:dyDescent="0.2">
      <c r="A100" s="79" t="s">
        <v>1524</v>
      </c>
      <c r="B100" s="131">
        <f>B98+1</f>
        <v>83</v>
      </c>
      <c r="C100" s="90">
        <v>69</v>
      </c>
      <c r="D100" s="81">
        <f>IF((D92-D93-D94-D97-D98-D95+D96)&gt;0,(D92-D93-D94-D97-D98-D95+D96),0)</f>
        <v>0</v>
      </c>
      <c r="E100" s="81">
        <f>IF((E92-E93-E94-E97-E98-E95+E96)&gt;0,(E92-E93-E94-E97-E98-E95+E96),0)</f>
        <v>0</v>
      </c>
      <c r="F100" s="294" t="str">
        <f t="shared" si="5"/>
        <v>PL69</v>
      </c>
      <c r="O100" s="293">
        <f t="shared" si="9"/>
        <v>0</v>
      </c>
      <c r="P100" s="293">
        <f t="shared" si="10"/>
        <v>0</v>
      </c>
      <c r="AV100" s="3" t="s">
        <v>2692</v>
      </c>
      <c r="AW100" s="3" t="s">
        <v>2694</v>
      </c>
    </row>
    <row r="101" spans="1:49" s="75" customFormat="1" ht="13.5" thickBot="1" x14ac:dyDescent="0.25">
      <c r="A101" s="94" t="s">
        <v>333</v>
      </c>
      <c r="B101" s="135">
        <f>B100+1</f>
        <v>84</v>
      </c>
      <c r="C101" s="95">
        <v>70</v>
      </c>
      <c r="D101" s="96">
        <f>IF(D100=0,-(D92-D93-D94-D97-D98-D95+D96),0)</f>
        <v>0</v>
      </c>
      <c r="E101" s="96">
        <f>IF(E100=0,-(E92-E93-E94-E97-E98-E95+E96),0)</f>
        <v>0</v>
      </c>
      <c r="F101" s="294" t="str">
        <f t="shared" si="5"/>
        <v>PL70</v>
      </c>
      <c r="O101" s="293">
        <f t="shared" si="9"/>
        <v>0</v>
      </c>
      <c r="P101" s="293">
        <f t="shared" si="10"/>
        <v>0</v>
      </c>
      <c r="AV101" s="3" t="s">
        <v>2693</v>
      </c>
      <c r="AW101" s="3" t="s">
        <v>2695</v>
      </c>
    </row>
    <row r="102" spans="1:49" s="75" customFormat="1" ht="12.75" x14ac:dyDescent="0.2">
      <c r="A102" s="76"/>
      <c r="B102" s="128"/>
      <c r="C102" s="36"/>
      <c r="D102" s="97"/>
      <c r="E102" s="98"/>
      <c r="F102" s="34"/>
      <c r="AV102" s="3"/>
      <c r="AW102" s="3"/>
    </row>
    <row r="103" spans="1:49" s="75" customFormat="1" ht="13.5" thickBot="1" x14ac:dyDescent="0.25">
      <c r="A103" s="76"/>
      <c r="B103" s="128"/>
      <c r="C103" s="34"/>
      <c r="D103" s="98"/>
      <c r="E103" s="98"/>
      <c r="F103" s="34"/>
      <c r="AV103" s="3"/>
      <c r="AW103" s="3"/>
    </row>
    <row r="104" spans="1:49" s="75" customFormat="1" ht="12.75" x14ac:dyDescent="0.2">
      <c r="A104" s="99" t="s">
        <v>334</v>
      </c>
      <c r="B104" s="136"/>
      <c r="C104" s="34"/>
      <c r="D104" s="100">
        <f>SUM('1. F10'!D59:D60)</f>
        <v>0</v>
      </c>
      <c r="E104" s="101">
        <f>SUM('1. F10'!E59:E60)</f>
        <v>0</v>
      </c>
      <c r="F104" s="34"/>
      <c r="AV104" s="3"/>
      <c r="AW104" s="3"/>
    </row>
    <row r="105" spans="1:49" s="75" customFormat="1" ht="13.5" thickBot="1" x14ac:dyDescent="0.25">
      <c r="A105" s="102" t="s">
        <v>258</v>
      </c>
      <c r="B105" s="137"/>
      <c r="C105" s="34"/>
      <c r="D105" s="103">
        <f>(D100-D101)-D104</f>
        <v>0</v>
      </c>
      <c r="E105" s="104">
        <f>SUM(E100:E101)-E104</f>
        <v>0</v>
      </c>
      <c r="F105" s="34"/>
      <c r="AV105" s="3"/>
      <c r="AW105" s="3"/>
    </row>
  </sheetData>
  <autoFilter ref="A11:J101" xr:uid="{A0F6F9F9-0319-40B8-9E90-7F7E420F1889}"/>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D3AB68-319E-45BD-B7FC-373B7A171E08}">
  <sheetPr>
    <tabColor rgb="FF00B050"/>
  </sheetPr>
  <dimension ref="A1:N265"/>
  <sheetViews>
    <sheetView showGridLines="0" topLeftCell="B19" zoomScaleNormal="100" workbookViewId="0">
      <selection activeCell="C24" sqref="C24"/>
    </sheetView>
  </sheetViews>
  <sheetFormatPr defaultRowHeight="12" outlineLevelCol="1" x14ac:dyDescent="0.2"/>
  <cols>
    <col min="1" max="1" width="74.5" hidden="1" customWidth="1" outlineLevel="1"/>
    <col min="2" max="2" width="78.1640625" customWidth="1" collapsed="1"/>
    <col min="3" max="4" width="12" style="108" bestFit="1" customWidth="1"/>
    <col min="5" max="5" width="21.1640625" style="5" customWidth="1"/>
    <col min="6" max="6" width="16.83203125" style="5" bestFit="1" customWidth="1"/>
    <col min="7" max="7" width="24.5" style="5" customWidth="1"/>
    <col min="8" max="8" width="1.6640625" customWidth="1"/>
    <col min="9" max="9" width="23.6640625" bestFit="1" customWidth="1"/>
    <col min="10" max="10" width="29.1640625" style="140" customWidth="1"/>
  </cols>
  <sheetData>
    <row r="1" spans="2:3" x14ac:dyDescent="0.2">
      <c r="B1" s="1" t="s">
        <v>0</v>
      </c>
      <c r="C1" s="3" t="str">
        <f>'2. F20'!B1</f>
        <v>X</v>
      </c>
    </row>
    <row r="2" spans="2:3" x14ac:dyDescent="0.2">
      <c r="B2" s="1" t="s">
        <v>2</v>
      </c>
      <c r="C2" s="3" t="str">
        <f>'2. F20'!B2</f>
        <v>X</v>
      </c>
    </row>
    <row r="3" spans="2:3" x14ac:dyDescent="0.2">
      <c r="B3" s="1" t="s">
        <v>3</v>
      </c>
      <c r="C3" s="3" t="str">
        <f>'2. F20'!B3</f>
        <v>X</v>
      </c>
    </row>
    <row r="4" spans="2:3" x14ac:dyDescent="0.2">
      <c r="B4" s="1" t="s">
        <v>4</v>
      </c>
      <c r="C4" s="3" t="str">
        <f>'2. F20'!B4</f>
        <v>X</v>
      </c>
    </row>
    <row r="5" spans="2:3" x14ac:dyDescent="0.2">
      <c r="B5" s="1" t="s">
        <v>5</v>
      </c>
      <c r="C5" s="3" t="str">
        <f>'2. F20'!B5</f>
        <v>X</v>
      </c>
    </row>
    <row r="6" spans="2:3" x14ac:dyDescent="0.2">
      <c r="B6" s="1" t="s">
        <v>6</v>
      </c>
      <c r="C6" s="3" t="str">
        <f>'2. F20'!B6</f>
        <v>X</v>
      </c>
    </row>
    <row r="7" spans="2:3" x14ac:dyDescent="0.2">
      <c r="B7" s="1" t="s">
        <v>7</v>
      </c>
      <c r="C7" s="3">
        <f>'2. F20'!B7</f>
        <v>2022</v>
      </c>
    </row>
    <row r="17" spans="1:14" ht="36" x14ac:dyDescent="0.2">
      <c r="A17" s="107" t="s">
        <v>1195</v>
      </c>
      <c r="B17" s="111" t="s">
        <v>1196</v>
      </c>
      <c r="C17" s="122" t="s">
        <v>1510</v>
      </c>
      <c r="D17" s="111" t="s">
        <v>161</v>
      </c>
      <c r="E17" s="112" t="s">
        <v>1197</v>
      </c>
      <c r="F17" s="112" t="s">
        <v>1198</v>
      </c>
      <c r="I17" s="145" t="s">
        <v>1507</v>
      </c>
      <c r="J17" s="146" t="s">
        <v>50</v>
      </c>
    </row>
    <row r="18" spans="1:14" x14ac:dyDescent="0.2">
      <c r="A18" s="2" t="s">
        <v>1199</v>
      </c>
      <c r="B18" s="113" t="s">
        <v>1199</v>
      </c>
      <c r="C18" s="111"/>
      <c r="D18" s="111" t="s">
        <v>1200</v>
      </c>
      <c r="E18" s="110">
        <v>1</v>
      </c>
      <c r="F18" s="110">
        <v>2</v>
      </c>
      <c r="G18" s="26"/>
      <c r="H18" s="2"/>
      <c r="I18" s="2"/>
      <c r="J18" s="139"/>
      <c r="K18" s="2"/>
      <c r="L18" s="2"/>
      <c r="M18" s="2"/>
      <c r="N18" s="2"/>
    </row>
    <row r="19" spans="1:14" ht="24" x14ac:dyDescent="0.2">
      <c r="A19" t="s">
        <v>1201</v>
      </c>
      <c r="B19" s="114" t="s">
        <v>1202</v>
      </c>
      <c r="C19" s="115">
        <v>1</v>
      </c>
      <c r="D19" s="115">
        <v>1</v>
      </c>
      <c r="E19" s="45">
        <f>IF(F19=0,0,1)</f>
        <v>0</v>
      </c>
      <c r="F19" s="45">
        <f>ABS(ROUND(SUMIF('Trial Balance'!$Q$3:$Q$5,"BS43",'Trial Balance'!$P$3:$P$5),0))</f>
        <v>0</v>
      </c>
      <c r="I19" t="s">
        <v>1203</v>
      </c>
      <c r="J19" s="140" t="s">
        <v>1204</v>
      </c>
    </row>
    <row r="20" spans="1:14" ht="24" x14ac:dyDescent="0.2">
      <c r="A20" t="s">
        <v>1205</v>
      </c>
      <c r="B20" s="114" t="s">
        <v>1206</v>
      </c>
      <c r="C20" s="115">
        <v>2</v>
      </c>
      <c r="D20" s="115">
        <v>2</v>
      </c>
      <c r="E20" s="45">
        <f>IF(F20=0,0,1)</f>
        <v>0</v>
      </c>
      <c r="F20" s="45">
        <f>ABS(ROUND(SUMIF('Trial Balance'!$Q$3:$Q$5,"BS44",'Trial Balance'!$P$3:$P$5),0))</f>
        <v>0</v>
      </c>
      <c r="I20" t="s">
        <v>1203</v>
      </c>
      <c r="J20" s="140" t="s">
        <v>1204</v>
      </c>
    </row>
    <row r="21" spans="1:14" x14ac:dyDescent="0.2">
      <c r="A21" t="s">
        <v>1207</v>
      </c>
      <c r="B21" s="114" t="s">
        <v>1208</v>
      </c>
      <c r="C21" s="115">
        <v>3</v>
      </c>
      <c r="D21" s="115">
        <v>3</v>
      </c>
      <c r="E21" s="45">
        <v>0</v>
      </c>
      <c r="F21" s="45">
        <v>0</v>
      </c>
      <c r="I21" t="s">
        <v>1210</v>
      </c>
    </row>
    <row r="23" spans="1:14" ht="36" x14ac:dyDescent="0.2">
      <c r="A23" s="109" t="s">
        <v>1211</v>
      </c>
      <c r="B23" s="117" t="s">
        <v>1212</v>
      </c>
      <c r="C23" s="122" t="s">
        <v>1510</v>
      </c>
      <c r="D23" s="117" t="s">
        <v>161</v>
      </c>
      <c r="E23" s="118" t="s">
        <v>1213</v>
      </c>
      <c r="F23" s="118" t="s">
        <v>1214</v>
      </c>
      <c r="G23" s="118" t="s">
        <v>1215</v>
      </c>
      <c r="H23" s="2"/>
      <c r="J23" s="139"/>
      <c r="K23" s="2"/>
      <c r="L23" s="2"/>
      <c r="M23" s="2"/>
      <c r="N23" s="2"/>
    </row>
    <row r="24" spans="1:14" x14ac:dyDescent="0.2">
      <c r="A24" s="2" t="s">
        <v>1216</v>
      </c>
      <c r="B24" s="113" t="s">
        <v>1216</v>
      </c>
      <c r="C24" s="111"/>
      <c r="D24" s="111" t="s">
        <v>1200</v>
      </c>
      <c r="E24" s="112" t="s">
        <v>1217</v>
      </c>
      <c r="F24" s="112">
        <v>2</v>
      </c>
      <c r="G24" s="112">
        <v>3</v>
      </c>
      <c r="H24" s="2"/>
      <c r="J24" s="139"/>
      <c r="K24" s="2"/>
      <c r="L24" s="2"/>
      <c r="M24" s="2"/>
      <c r="N24" s="2"/>
    </row>
    <row r="25" spans="1:14" x14ac:dyDescent="0.2">
      <c r="A25" t="s">
        <v>1218</v>
      </c>
      <c r="B25" s="113" t="s">
        <v>1525</v>
      </c>
      <c r="C25" s="111">
        <v>4</v>
      </c>
      <c r="D25" s="111">
        <v>4</v>
      </c>
      <c r="E25" s="110">
        <f>E26+SUM(E36:E38)+E40+E30</f>
        <v>0</v>
      </c>
      <c r="F25" s="110">
        <f>F26+SUM(F36:F38)+F40+F30</f>
        <v>0</v>
      </c>
      <c r="G25" s="110">
        <f>G26+SUM(G36:G38)+G40+G30</f>
        <v>0</v>
      </c>
      <c r="I25" t="s">
        <v>1227</v>
      </c>
    </row>
    <row r="26" spans="1:14" x14ac:dyDescent="0.2">
      <c r="A26" t="s">
        <v>1219</v>
      </c>
      <c r="B26" s="113" t="s">
        <v>1526</v>
      </c>
      <c r="C26" s="111">
        <v>5</v>
      </c>
      <c r="D26" s="111">
        <v>5</v>
      </c>
      <c r="E26" s="110">
        <f>SUM(E27:E29)</f>
        <v>0</v>
      </c>
      <c r="F26" s="110">
        <f t="shared" ref="F26:G26" si="0">SUM(F27:F29)</f>
        <v>0</v>
      </c>
      <c r="G26" s="45">
        <f t="shared" si="0"/>
        <v>0</v>
      </c>
      <c r="I26" t="s">
        <v>1227</v>
      </c>
    </row>
    <row r="27" spans="1:14" ht="24" x14ac:dyDescent="0.2">
      <c r="A27" t="s">
        <v>1220</v>
      </c>
      <c r="B27" s="114" t="s">
        <v>1221</v>
      </c>
      <c r="C27" s="115">
        <v>6</v>
      </c>
      <c r="D27" s="115">
        <v>6</v>
      </c>
      <c r="E27" s="45">
        <f>F27</f>
        <v>0</v>
      </c>
      <c r="F27" s="45">
        <v>0</v>
      </c>
      <c r="G27" s="45">
        <v>0</v>
      </c>
      <c r="I27" t="s">
        <v>1210</v>
      </c>
      <c r="J27" s="140" t="s">
        <v>1508</v>
      </c>
    </row>
    <row r="28" spans="1:14" ht="24" x14ac:dyDescent="0.2">
      <c r="A28" t="s">
        <v>1222</v>
      </c>
      <c r="B28" s="114" t="s">
        <v>1223</v>
      </c>
      <c r="C28" s="115">
        <v>7</v>
      </c>
      <c r="D28" s="115">
        <v>7</v>
      </c>
      <c r="E28" s="45">
        <f>F28</f>
        <v>0</v>
      </c>
      <c r="F28" s="45">
        <v>0</v>
      </c>
      <c r="G28" s="45">
        <v>0</v>
      </c>
      <c r="I28" t="s">
        <v>1210</v>
      </c>
      <c r="J28" s="140" t="s">
        <v>1508</v>
      </c>
    </row>
    <row r="29" spans="1:14" x14ac:dyDescent="0.2">
      <c r="A29" t="s">
        <v>1224</v>
      </c>
      <c r="B29" s="114" t="s">
        <v>1225</v>
      </c>
      <c r="C29" s="115">
        <v>8</v>
      </c>
      <c r="D29" s="115">
        <v>8</v>
      </c>
      <c r="E29" s="45">
        <f>F29</f>
        <v>0</v>
      </c>
      <c r="F29" s="45">
        <f>SUM('N9 - TP'!F20:G20)</f>
        <v>0</v>
      </c>
      <c r="G29" s="45">
        <v>0</v>
      </c>
      <c r="I29" t="s">
        <v>1203</v>
      </c>
      <c r="J29" s="140" t="s">
        <v>2397</v>
      </c>
    </row>
    <row r="30" spans="1:14" x14ac:dyDescent="0.2">
      <c r="A30" t="s">
        <v>1226</v>
      </c>
      <c r="B30" s="113" t="s">
        <v>1527</v>
      </c>
      <c r="C30" s="111">
        <v>9</v>
      </c>
      <c r="D30" s="111">
        <v>9</v>
      </c>
      <c r="E30" s="110">
        <f>SUM(E31:E35)</f>
        <v>0</v>
      </c>
      <c r="F30" s="110">
        <f t="shared" ref="F30:G30" si="1">SUM(F31:F35)</f>
        <v>0</v>
      </c>
      <c r="G30" s="110">
        <f t="shared" si="1"/>
        <v>0</v>
      </c>
      <c r="I30" t="s">
        <v>1227</v>
      </c>
    </row>
    <row r="31" spans="1:14" ht="24" x14ac:dyDescent="0.2">
      <c r="A31" t="s">
        <v>1228</v>
      </c>
      <c r="B31" s="114" t="s">
        <v>1528</v>
      </c>
      <c r="C31" s="115">
        <v>10</v>
      </c>
      <c r="D31" s="115">
        <v>10</v>
      </c>
      <c r="E31" s="45">
        <f>F31</f>
        <v>0</v>
      </c>
      <c r="F31" s="45">
        <f>ABS(ROUND(SUMIF('Trial Balance'!W:W,D31,'Trial Balance'!K:K),0))</f>
        <v>0</v>
      </c>
      <c r="G31" s="45">
        <v>0</v>
      </c>
      <c r="I31" t="s">
        <v>1203</v>
      </c>
      <c r="J31" s="140" t="s">
        <v>1508</v>
      </c>
    </row>
    <row r="32" spans="1:14" ht="24" x14ac:dyDescent="0.2">
      <c r="A32" t="s">
        <v>1229</v>
      </c>
      <c r="B32" s="114" t="s">
        <v>1529</v>
      </c>
      <c r="C32" s="115">
        <v>11</v>
      </c>
      <c r="D32" s="115">
        <v>11</v>
      </c>
      <c r="E32" s="45">
        <f t="shared" ref="E32:E35" si="2">F32</f>
        <v>0</v>
      </c>
      <c r="F32" s="45">
        <f>ABS(ROUND(SUMIF('Trial Balance'!W:W,D32,'Trial Balance'!K:K),0))</f>
        <v>0</v>
      </c>
      <c r="G32" s="45">
        <v>0</v>
      </c>
      <c r="I32" t="s">
        <v>1203</v>
      </c>
      <c r="J32" s="140" t="s">
        <v>1508</v>
      </c>
    </row>
    <row r="33" spans="1:14" ht="24" x14ac:dyDescent="0.2">
      <c r="A33" t="s">
        <v>1230</v>
      </c>
      <c r="B33" s="114" t="s">
        <v>1231</v>
      </c>
      <c r="C33" s="115">
        <v>12</v>
      </c>
      <c r="D33" s="115">
        <v>12</v>
      </c>
      <c r="E33" s="45">
        <f t="shared" si="2"/>
        <v>0</v>
      </c>
      <c r="F33" s="45">
        <f>ABS(ROUND(SUMIF('Trial Balance'!W:W,D33,'Trial Balance'!K:K),0))</f>
        <v>0</v>
      </c>
      <c r="G33" s="45">
        <v>0</v>
      </c>
      <c r="I33" t="s">
        <v>1203</v>
      </c>
      <c r="J33" s="140" t="s">
        <v>1508</v>
      </c>
    </row>
    <row r="34" spans="1:14" ht="24" x14ac:dyDescent="0.2">
      <c r="A34" t="s">
        <v>1232</v>
      </c>
      <c r="B34" s="114" t="s">
        <v>1233</v>
      </c>
      <c r="C34" s="115">
        <v>13</v>
      </c>
      <c r="D34" s="115">
        <v>13</v>
      </c>
      <c r="E34" s="45">
        <f t="shared" si="2"/>
        <v>0</v>
      </c>
      <c r="F34" s="45">
        <f>ABS(ROUND(SUMIF('Trial Balance'!W:W,D34,'Trial Balance'!K:K),0))</f>
        <v>0</v>
      </c>
      <c r="G34" s="45">
        <v>0</v>
      </c>
      <c r="I34" t="s">
        <v>1203</v>
      </c>
      <c r="J34" s="140" t="s">
        <v>1508</v>
      </c>
    </row>
    <row r="35" spans="1:14" ht="24" x14ac:dyDescent="0.2">
      <c r="A35" t="s">
        <v>1234</v>
      </c>
      <c r="B35" s="114" t="s">
        <v>1235</v>
      </c>
      <c r="C35" s="115">
        <v>14</v>
      </c>
      <c r="D35" s="115">
        <v>14</v>
      </c>
      <c r="E35" s="45">
        <f t="shared" si="2"/>
        <v>0</v>
      </c>
      <c r="F35" s="45">
        <f>ABS(ROUND(SUMIF('Trial Balance'!W:W,D35,'Trial Balance'!K:K),0))</f>
        <v>0</v>
      </c>
      <c r="G35" s="45">
        <v>0</v>
      </c>
      <c r="I35" t="s">
        <v>1203</v>
      </c>
      <c r="J35" s="140" t="s">
        <v>1508</v>
      </c>
    </row>
    <row r="36" spans="1:14" x14ac:dyDescent="0.2">
      <c r="A36" t="s">
        <v>1236</v>
      </c>
      <c r="B36" s="114" t="s">
        <v>1530</v>
      </c>
      <c r="C36" s="115">
        <v>15</v>
      </c>
      <c r="D36" s="115">
        <v>15</v>
      </c>
      <c r="E36" s="45">
        <v>0</v>
      </c>
      <c r="F36" s="45">
        <v>0</v>
      </c>
      <c r="G36" s="45">
        <v>0</v>
      </c>
      <c r="I36" t="s">
        <v>1210</v>
      </c>
    </row>
    <row r="37" spans="1:14" x14ac:dyDescent="0.2">
      <c r="A37" t="s">
        <v>1237</v>
      </c>
      <c r="B37" s="114" t="s">
        <v>1531</v>
      </c>
      <c r="C37" s="115">
        <v>16</v>
      </c>
      <c r="D37" s="115">
        <v>16</v>
      </c>
      <c r="E37" s="45">
        <v>0</v>
      </c>
      <c r="F37" s="45">
        <v>0</v>
      </c>
      <c r="G37" s="45">
        <v>0</v>
      </c>
      <c r="I37" t="s">
        <v>1210</v>
      </c>
    </row>
    <row r="38" spans="1:14" x14ac:dyDescent="0.2">
      <c r="A38" t="s">
        <v>1238</v>
      </c>
      <c r="B38" s="114" t="s">
        <v>1532</v>
      </c>
      <c r="C38" s="115">
        <v>17</v>
      </c>
      <c r="D38" s="115">
        <v>17</v>
      </c>
      <c r="E38" s="45">
        <v>0</v>
      </c>
      <c r="F38" s="45">
        <v>0</v>
      </c>
      <c r="G38" s="45">
        <v>0</v>
      </c>
      <c r="I38" t="s">
        <v>1210</v>
      </c>
    </row>
    <row r="39" spans="1:14" x14ac:dyDescent="0.2">
      <c r="A39" t="s">
        <v>1239</v>
      </c>
      <c r="B39" s="114" t="s">
        <v>1533</v>
      </c>
      <c r="C39" s="115">
        <v>18</v>
      </c>
      <c r="D39" s="115" t="s">
        <v>1240</v>
      </c>
      <c r="E39" s="45">
        <v>0</v>
      </c>
      <c r="F39" s="45">
        <v>0</v>
      </c>
      <c r="G39" s="45">
        <v>0</v>
      </c>
      <c r="I39" t="s">
        <v>1210</v>
      </c>
    </row>
    <row r="40" spans="1:14" x14ac:dyDescent="0.2">
      <c r="A40" t="s">
        <v>1241</v>
      </c>
      <c r="B40" s="114" t="s">
        <v>1534</v>
      </c>
      <c r="C40" s="115">
        <v>19</v>
      </c>
      <c r="D40" s="115">
        <v>18</v>
      </c>
      <c r="E40" s="45">
        <v>0</v>
      </c>
      <c r="F40" s="45">
        <v>0</v>
      </c>
      <c r="G40" s="45">
        <v>0</v>
      </c>
      <c r="I40" t="s">
        <v>1210</v>
      </c>
    </row>
    <row r="42" spans="1:14" ht="36" x14ac:dyDescent="0.2">
      <c r="A42" s="2" t="s">
        <v>1242</v>
      </c>
      <c r="B42" s="113" t="s">
        <v>1243</v>
      </c>
      <c r="C42" s="122" t="s">
        <v>1510</v>
      </c>
      <c r="D42" s="111" t="s">
        <v>161</v>
      </c>
      <c r="E42" s="240">
        <f>'Trial Balance'!$J$6</f>
        <v>2021</v>
      </c>
      <c r="F42" s="240">
        <f>'Trial Balance'!$K$6</f>
        <v>2022</v>
      </c>
      <c r="G42" s="26"/>
      <c r="H42" s="2"/>
      <c r="J42" s="139"/>
      <c r="K42" s="2"/>
      <c r="L42" s="2"/>
      <c r="M42" s="2"/>
      <c r="N42" s="2"/>
    </row>
    <row r="43" spans="1:14" x14ac:dyDescent="0.2">
      <c r="A43" s="2" t="s">
        <v>1244</v>
      </c>
      <c r="B43" s="113" t="s">
        <v>1199</v>
      </c>
      <c r="C43" s="111"/>
      <c r="D43" s="111" t="s">
        <v>1200</v>
      </c>
      <c r="E43" s="110">
        <v>1</v>
      </c>
      <c r="F43" s="110">
        <v>2</v>
      </c>
      <c r="G43" s="26"/>
      <c r="H43" s="2"/>
      <c r="J43" s="139"/>
      <c r="K43" s="2"/>
      <c r="L43" s="2"/>
      <c r="M43" s="2"/>
      <c r="N43" s="2"/>
    </row>
    <row r="44" spans="1:14" x14ac:dyDescent="0.2">
      <c r="A44" t="s">
        <v>1245</v>
      </c>
      <c r="B44" s="114" t="s">
        <v>1246</v>
      </c>
      <c r="C44" s="115">
        <v>20</v>
      </c>
      <c r="D44" s="115">
        <v>19</v>
      </c>
      <c r="E44" s="45"/>
      <c r="F44" s="45"/>
      <c r="I44" t="s">
        <v>1210</v>
      </c>
    </row>
    <row r="45" spans="1:14" x14ac:dyDescent="0.2">
      <c r="A45" t="s">
        <v>1247</v>
      </c>
      <c r="B45" s="114" t="s">
        <v>1535</v>
      </c>
      <c r="C45" s="115">
        <v>21</v>
      </c>
      <c r="D45" s="115">
        <v>20</v>
      </c>
      <c r="E45" s="45"/>
      <c r="F45" s="45"/>
      <c r="I45" t="s">
        <v>1210</v>
      </c>
    </row>
    <row r="46" spans="1:14" x14ac:dyDescent="0.2">
      <c r="D46" s="108" t="s">
        <v>1248</v>
      </c>
      <c r="E46" s="5" t="s">
        <v>1209</v>
      </c>
      <c r="F46" s="5" t="s">
        <v>1209</v>
      </c>
    </row>
    <row r="47" spans="1:14" x14ac:dyDescent="0.2">
      <c r="D47" s="108" t="s">
        <v>1248</v>
      </c>
      <c r="E47" s="5" t="s">
        <v>1209</v>
      </c>
      <c r="F47" s="5" t="s">
        <v>1209</v>
      </c>
    </row>
    <row r="48" spans="1:14" ht="36" x14ac:dyDescent="0.2">
      <c r="A48" s="2" t="s">
        <v>1249</v>
      </c>
      <c r="B48" s="120" t="s">
        <v>1250</v>
      </c>
      <c r="C48" s="122" t="s">
        <v>1510</v>
      </c>
      <c r="D48" s="111" t="s">
        <v>161</v>
      </c>
      <c r="E48" s="110" t="s">
        <v>1251</v>
      </c>
      <c r="F48" s="26"/>
      <c r="G48" s="26"/>
      <c r="H48" s="2"/>
      <c r="J48" s="139"/>
      <c r="K48" s="2"/>
      <c r="L48" s="2"/>
      <c r="M48" s="2"/>
      <c r="N48" s="2"/>
    </row>
    <row r="49" spans="1:14" x14ac:dyDescent="0.2">
      <c r="A49" s="2" t="s">
        <v>1252</v>
      </c>
      <c r="B49" s="113" t="s">
        <v>1199</v>
      </c>
      <c r="C49" s="111"/>
      <c r="D49" s="111" t="s">
        <v>1200</v>
      </c>
      <c r="E49" s="110">
        <v>1</v>
      </c>
      <c r="F49" s="26"/>
      <c r="G49" s="26"/>
      <c r="H49" s="2"/>
      <c r="J49" s="139"/>
      <c r="K49" s="2"/>
      <c r="L49" s="2"/>
      <c r="M49" s="2"/>
      <c r="N49" s="2"/>
    </row>
    <row r="50" spans="1:14" x14ac:dyDescent="0.2">
      <c r="A50" t="s">
        <v>1253</v>
      </c>
      <c r="B50" s="114" t="s">
        <v>1254</v>
      </c>
      <c r="C50" s="115">
        <v>22</v>
      </c>
      <c r="D50" s="115">
        <v>21</v>
      </c>
      <c r="E50" s="45">
        <v>0</v>
      </c>
      <c r="I50" t="s">
        <v>1210</v>
      </c>
    </row>
    <row r="51" spans="1:14" x14ac:dyDescent="0.2">
      <c r="A51" t="s">
        <v>1255</v>
      </c>
      <c r="B51" s="114" t="s">
        <v>1256</v>
      </c>
      <c r="C51" s="115">
        <v>23</v>
      </c>
      <c r="D51" s="115">
        <v>22</v>
      </c>
      <c r="E51" s="45">
        <v>0</v>
      </c>
      <c r="I51" t="s">
        <v>1210</v>
      </c>
    </row>
    <row r="52" spans="1:14" x14ac:dyDescent="0.2">
      <c r="A52" t="s">
        <v>1257</v>
      </c>
      <c r="B52" s="114" t="s">
        <v>1258</v>
      </c>
      <c r="C52" s="115">
        <v>24</v>
      </c>
      <c r="D52" s="115">
        <v>23</v>
      </c>
      <c r="E52" s="45">
        <v>0</v>
      </c>
      <c r="I52" t="s">
        <v>1210</v>
      </c>
    </row>
    <row r="53" spans="1:14" x14ac:dyDescent="0.2">
      <c r="A53" t="s">
        <v>1259</v>
      </c>
      <c r="B53" s="114" t="s">
        <v>1260</v>
      </c>
      <c r="C53" s="115">
        <v>25</v>
      </c>
      <c r="D53" s="115">
        <v>24</v>
      </c>
      <c r="E53" s="45">
        <v>0</v>
      </c>
      <c r="I53" t="s">
        <v>1210</v>
      </c>
    </row>
    <row r="54" spans="1:14" x14ac:dyDescent="0.2">
      <c r="A54" t="s">
        <v>1261</v>
      </c>
      <c r="B54" s="114" t="s">
        <v>1536</v>
      </c>
      <c r="C54" s="115">
        <v>26</v>
      </c>
      <c r="D54" s="115">
        <v>25</v>
      </c>
      <c r="E54" s="45">
        <v>0</v>
      </c>
      <c r="I54" t="s">
        <v>1210</v>
      </c>
    </row>
    <row r="55" spans="1:14" x14ac:dyDescent="0.2">
      <c r="A55" t="s">
        <v>1262</v>
      </c>
      <c r="B55" s="114" t="s">
        <v>1263</v>
      </c>
      <c r="C55" s="115">
        <v>27</v>
      </c>
      <c r="D55" s="115">
        <v>26</v>
      </c>
      <c r="E55" s="45">
        <v>0</v>
      </c>
      <c r="I55" t="s">
        <v>1210</v>
      </c>
    </row>
    <row r="56" spans="1:14" x14ac:dyDescent="0.2">
      <c r="A56" t="s">
        <v>1264</v>
      </c>
      <c r="B56" s="114" t="s">
        <v>1265</v>
      </c>
      <c r="C56" s="115">
        <v>28</v>
      </c>
      <c r="D56" s="115">
        <v>27</v>
      </c>
      <c r="E56" s="45">
        <v>0</v>
      </c>
      <c r="I56" t="s">
        <v>1210</v>
      </c>
    </row>
    <row r="57" spans="1:14" x14ac:dyDescent="0.2">
      <c r="A57" t="s">
        <v>1266</v>
      </c>
      <c r="B57" s="114" t="s">
        <v>1267</v>
      </c>
      <c r="C57" s="115">
        <v>29</v>
      </c>
      <c r="D57" s="115">
        <v>28</v>
      </c>
      <c r="E57" s="45">
        <v>0</v>
      </c>
      <c r="I57" t="s">
        <v>1210</v>
      </c>
    </row>
    <row r="58" spans="1:14" x14ac:dyDescent="0.2">
      <c r="A58" t="s">
        <v>1264</v>
      </c>
      <c r="B58" s="114" t="s">
        <v>1265</v>
      </c>
      <c r="C58" s="115">
        <v>30</v>
      </c>
      <c r="D58" s="115">
        <v>29</v>
      </c>
      <c r="E58" s="45">
        <v>0</v>
      </c>
      <c r="I58" t="s">
        <v>1210</v>
      </c>
    </row>
    <row r="59" spans="1:14" x14ac:dyDescent="0.2">
      <c r="A59" t="s">
        <v>1268</v>
      </c>
      <c r="B59" s="114" t="s">
        <v>1269</v>
      </c>
      <c r="C59" s="115">
        <v>31</v>
      </c>
      <c r="D59" s="115">
        <v>30</v>
      </c>
      <c r="E59" s="45">
        <v>0</v>
      </c>
      <c r="I59" t="s">
        <v>1210</v>
      </c>
    </row>
    <row r="60" spans="1:14" x14ac:dyDescent="0.2">
      <c r="A60" t="s">
        <v>1270</v>
      </c>
      <c r="B60" s="114" t="s">
        <v>1271</v>
      </c>
      <c r="C60" s="115">
        <v>32</v>
      </c>
      <c r="D60" s="115">
        <v>31</v>
      </c>
      <c r="E60" s="45">
        <v>0</v>
      </c>
      <c r="I60" t="s">
        <v>1210</v>
      </c>
    </row>
    <row r="61" spans="1:14" x14ac:dyDescent="0.2">
      <c r="A61" t="s">
        <v>1272</v>
      </c>
      <c r="B61" s="114" t="s">
        <v>1273</v>
      </c>
      <c r="C61" s="115">
        <v>33</v>
      </c>
      <c r="D61" s="115">
        <v>32</v>
      </c>
      <c r="E61" s="45">
        <v>0</v>
      </c>
      <c r="I61" t="s">
        <v>1210</v>
      </c>
    </row>
    <row r="62" spans="1:14" x14ac:dyDescent="0.2">
      <c r="A62" t="s">
        <v>1274</v>
      </c>
      <c r="B62" s="114" t="s">
        <v>1537</v>
      </c>
      <c r="C62" s="115">
        <v>34</v>
      </c>
      <c r="D62" s="115">
        <v>33</v>
      </c>
      <c r="E62" s="45">
        <v>0</v>
      </c>
      <c r="I62" t="s">
        <v>1210</v>
      </c>
    </row>
    <row r="63" spans="1:14" x14ac:dyDescent="0.2">
      <c r="A63" t="s">
        <v>1275</v>
      </c>
      <c r="B63" s="114" t="s">
        <v>1538</v>
      </c>
      <c r="C63" s="115">
        <v>35</v>
      </c>
      <c r="D63" s="115" t="s">
        <v>1276</v>
      </c>
      <c r="E63" s="45">
        <v>0</v>
      </c>
      <c r="I63" t="s">
        <v>1210</v>
      </c>
    </row>
    <row r="64" spans="1:14" x14ac:dyDescent="0.2">
      <c r="A64" t="s">
        <v>1277</v>
      </c>
      <c r="B64" s="114" t="s">
        <v>1539</v>
      </c>
      <c r="C64" s="115">
        <v>36</v>
      </c>
      <c r="D64" s="115" t="s">
        <v>1278</v>
      </c>
      <c r="E64" s="45">
        <v>0</v>
      </c>
      <c r="I64" t="s">
        <v>1210</v>
      </c>
    </row>
    <row r="65" spans="1:14" x14ac:dyDescent="0.2">
      <c r="A65" t="s">
        <v>1279</v>
      </c>
      <c r="B65" s="114" t="s">
        <v>1280</v>
      </c>
      <c r="C65" s="115">
        <v>37</v>
      </c>
      <c r="D65" s="115">
        <v>34</v>
      </c>
      <c r="E65" s="45">
        <v>0</v>
      </c>
      <c r="I65" t="s">
        <v>1210</v>
      </c>
    </row>
    <row r="66" spans="1:14" x14ac:dyDescent="0.2">
      <c r="A66" t="s">
        <v>1281</v>
      </c>
      <c r="B66" s="114" t="s">
        <v>1282</v>
      </c>
      <c r="C66" s="115">
        <v>38</v>
      </c>
      <c r="D66" s="115">
        <v>35</v>
      </c>
      <c r="E66" s="45">
        <v>0</v>
      </c>
      <c r="I66" t="s">
        <v>1210</v>
      </c>
    </row>
    <row r="67" spans="1:14" x14ac:dyDescent="0.2">
      <c r="A67" t="s">
        <v>1283</v>
      </c>
      <c r="B67" s="114" t="s">
        <v>1284</v>
      </c>
      <c r="C67" s="115">
        <v>39</v>
      </c>
      <c r="D67" s="115">
        <v>36</v>
      </c>
      <c r="E67" s="45">
        <v>0</v>
      </c>
      <c r="I67" t="s">
        <v>1210</v>
      </c>
    </row>
    <row r="68" spans="1:14" x14ac:dyDescent="0.2">
      <c r="D68" s="108" t="s">
        <v>1248</v>
      </c>
      <c r="E68" s="5" t="s">
        <v>1285</v>
      </c>
    </row>
    <row r="69" spans="1:14" ht="36" x14ac:dyDescent="0.2">
      <c r="A69" s="2" t="s">
        <v>1286</v>
      </c>
      <c r="B69" s="113" t="s">
        <v>1287</v>
      </c>
      <c r="C69" s="122" t="s">
        <v>1510</v>
      </c>
      <c r="D69" s="111" t="s">
        <v>161</v>
      </c>
      <c r="E69" s="110" t="s">
        <v>1288</v>
      </c>
      <c r="F69" s="26"/>
      <c r="G69" s="26"/>
      <c r="H69" s="2"/>
      <c r="J69" s="139"/>
      <c r="K69" s="2"/>
      <c r="L69" s="2"/>
      <c r="M69" s="2"/>
      <c r="N69" s="2"/>
    </row>
    <row r="70" spans="1:14" x14ac:dyDescent="0.2">
      <c r="A70" s="2" t="s">
        <v>1244</v>
      </c>
      <c r="B70" s="113" t="s">
        <v>1199</v>
      </c>
      <c r="C70" s="111"/>
      <c r="D70" s="111" t="s">
        <v>1200</v>
      </c>
      <c r="E70" s="110">
        <v>1</v>
      </c>
      <c r="F70" s="26"/>
      <c r="G70" s="26"/>
      <c r="H70" s="2"/>
      <c r="J70" s="139"/>
      <c r="K70" s="2"/>
      <c r="L70" s="2"/>
      <c r="M70" s="2"/>
      <c r="N70" s="2"/>
    </row>
    <row r="71" spans="1:14" x14ac:dyDescent="0.2">
      <c r="A71" t="s">
        <v>1289</v>
      </c>
      <c r="B71" s="114" t="s">
        <v>1540</v>
      </c>
      <c r="C71" s="115">
        <v>40</v>
      </c>
      <c r="D71" s="115">
        <v>37</v>
      </c>
      <c r="E71" s="45">
        <f>'N15 - Personnel'!C23</f>
        <v>0</v>
      </c>
      <c r="I71" t="s">
        <v>1342</v>
      </c>
      <c r="J71" s="140" t="s">
        <v>1509</v>
      </c>
    </row>
    <row r="72" spans="1:14" x14ac:dyDescent="0.2">
      <c r="A72" t="s">
        <v>1290</v>
      </c>
      <c r="B72" s="114" t="s">
        <v>1541</v>
      </c>
      <c r="C72" s="115">
        <v>41</v>
      </c>
      <c r="D72" s="115" t="s">
        <v>1291</v>
      </c>
      <c r="E72" s="45">
        <v>0</v>
      </c>
      <c r="I72" t="s">
        <v>1210</v>
      </c>
    </row>
    <row r="73" spans="1:14" x14ac:dyDescent="0.2">
      <c r="D73" s="108" t="s">
        <v>1248</v>
      </c>
      <c r="E73" s="5" t="s">
        <v>1285</v>
      </c>
    </row>
    <row r="74" spans="1:14" ht="36" x14ac:dyDescent="0.2">
      <c r="A74" s="2" t="s">
        <v>1292</v>
      </c>
      <c r="B74" s="113" t="s">
        <v>1293</v>
      </c>
      <c r="C74" s="122" t="s">
        <v>1510</v>
      </c>
      <c r="D74" s="111" t="s">
        <v>1294</v>
      </c>
      <c r="E74" s="240">
        <f>'Trial Balance'!$J$6</f>
        <v>2021</v>
      </c>
      <c r="F74" s="240">
        <f>'Trial Balance'!$K$6</f>
        <v>2022</v>
      </c>
      <c r="G74" s="26"/>
      <c r="H74" s="2"/>
      <c r="J74" s="139"/>
      <c r="K74" s="2"/>
      <c r="L74" s="2"/>
      <c r="M74" s="2"/>
      <c r="N74" s="2"/>
    </row>
    <row r="75" spans="1:14" x14ac:dyDescent="0.2">
      <c r="A75" s="2" t="s">
        <v>1295</v>
      </c>
      <c r="B75" s="113" t="s">
        <v>1296</v>
      </c>
      <c r="C75" s="111"/>
      <c r="D75" s="111" t="s">
        <v>1297</v>
      </c>
      <c r="E75" s="110"/>
      <c r="F75" s="110"/>
      <c r="G75" s="26"/>
      <c r="H75" s="2"/>
      <c r="J75" s="139"/>
      <c r="K75" s="2"/>
      <c r="L75" s="2"/>
      <c r="M75" s="2"/>
      <c r="N75" s="2"/>
    </row>
    <row r="76" spans="1:14" x14ac:dyDescent="0.2">
      <c r="A76" s="2" t="s">
        <v>1244</v>
      </c>
      <c r="B76" s="113" t="s">
        <v>1199</v>
      </c>
      <c r="C76" s="111"/>
      <c r="D76" s="111" t="s">
        <v>1200</v>
      </c>
      <c r="E76" s="110">
        <v>1</v>
      </c>
      <c r="F76" s="110">
        <v>2</v>
      </c>
      <c r="G76" s="26"/>
      <c r="H76" s="2"/>
      <c r="J76" s="139"/>
      <c r="K76" s="2"/>
      <c r="L76" s="2"/>
      <c r="M76" s="2"/>
      <c r="N76" s="2"/>
    </row>
    <row r="77" spans="1:14" x14ac:dyDescent="0.2">
      <c r="A77" t="s">
        <v>1298</v>
      </c>
      <c r="B77" s="114" t="s">
        <v>1542</v>
      </c>
      <c r="C77" s="115">
        <v>42</v>
      </c>
      <c r="D77" s="115">
        <v>38</v>
      </c>
      <c r="E77" s="45">
        <v>0</v>
      </c>
      <c r="F77" s="45">
        <v>0</v>
      </c>
      <c r="I77" t="s">
        <v>1210</v>
      </c>
    </row>
    <row r="78" spans="1:14" ht="36" x14ac:dyDescent="0.2">
      <c r="A78" t="s">
        <v>1299</v>
      </c>
      <c r="B78" s="121" t="s">
        <v>1543</v>
      </c>
      <c r="C78" s="115">
        <v>43</v>
      </c>
      <c r="D78" s="115" t="s">
        <v>1300</v>
      </c>
      <c r="E78" s="45">
        <v>0</v>
      </c>
      <c r="F78" s="45">
        <v>0</v>
      </c>
      <c r="I78" t="s">
        <v>1210</v>
      </c>
    </row>
    <row r="79" spans="1:14" x14ac:dyDescent="0.2">
      <c r="A79" t="s">
        <v>1301</v>
      </c>
      <c r="B79" s="113" t="s">
        <v>1544</v>
      </c>
      <c r="C79" s="111">
        <v>44</v>
      </c>
      <c r="D79" s="111">
        <v>39</v>
      </c>
      <c r="E79" s="110">
        <f>SUM(E80:E81)</f>
        <v>0</v>
      </c>
      <c r="F79" s="110">
        <f>SUM(F80:F81)</f>
        <v>0</v>
      </c>
      <c r="I79" t="s">
        <v>1227</v>
      </c>
    </row>
    <row r="80" spans="1:14" x14ac:dyDescent="0.2">
      <c r="A80" t="s">
        <v>1302</v>
      </c>
      <c r="B80" s="114" t="s">
        <v>1546</v>
      </c>
      <c r="C80" s="115">
        <v>45</v>
      </c>
      <c r="D80" s="115">
        <v>40</v>
      </c>
      <c r="E80" s="45">
        <v>0</v>
      </c>
      <c r="F80" s="45">
        <v>0</v>
      </c>
      <c r="I80" t="s">
        <v>1210</v>
      </c>
    </row>
    <row r="81" spans="1:14" x14ac:dyDescent="0.2">
      <c r="A81" t="s">
        <v>1303</v>
      </c>
      <c r="B81" s="114" t="s">
        <v>1547</v>
      </c>
      <c r="C81" s="115">
        <v>46</v>
      </c>
      <c r="D81" s="115">
        <v>41</v>
      </c>
      <c r="E81" s="45">
        <v>0</v>
      </c>
      <c r="F81" s="45">
        <v>0</v>
      </c>
      <c r="I81" t="s">
        <v>1210</v>
      </c>
    </row>
    <row r="82" spans="1:14" x14ac:dyDescent="0.2">
      <c r="A82" t="s">
        <v>1304</v>
      </c>
      <c r="B82" s="113" t="s">
        <v>1548</v>
      </c>
      <c r="C82" s="111">
        <v>47</v>
      </c>
      <c r="D82" s="111">
        <v>42</v>
      </c>
      <c r="E82" s="110">
        <f>SUM(E83:E84)</f>
        <v>0</v>
      </c>
      <c r="F82" s="110">
        <f>SUM(F83:F84)</f>
        <v>0</v>
      </c>
      <c r="I82" t="s">
        <v>1227</v>
      </c>
    </row>
    <row r="83" spans="1:14" x14ac:dyDescent="0.2">
      <c r="A83" t="s">
        <v>1305</v>
      </c>
      <c r="B83" s="114" t="s">
        <v>1306</v>
      </c>
      <c r="C83" s="115">
        <v>48</v>
      </c>
      <c r="D83" s="115">
        <v>43</v>
      </c>
      <c r="E83" s="45">
        <v>0</v>
      </c>
      <c r="F83" s="45">
        <v>0</v>
      </c>
      <c r="I83" t="s">
        <v>1210</v>
      </c>
    </row>
    <row r="84" spans="1:14" x14ac:dyDescent="0.2">
      <c r="A84" t="s">
        <v>1307</v>
      </c>
      <c r="B84" s="114" t="s">
        <v>1308</v>
      </c>
      <c r="C84" s="115">
        <v>49</v>
      </c>
      <c r="D84" s="115">
        <v>44</v>
      </c>
      <c r="E84" s="45">
        <v>0</v>
      </c>
      <c r="F84" s="45">
        <v>0</v>
      </c>
      <c r="I84" t="s">
        <v>1210</v>
      </c>
    </row>
    <row r="86" spans="1:14" ht="36" x14ac:dyDescent="0.2">
      <c r="A86" s="2" t="s">
        <v>1309</v>
      </c>
      <c r="B86" s="113" t="s">
        <v>1310</v>
      </c>
      <c r="C86" s="122" t="s">
        <v>1510</v>
      </c>
      <c r="D86" s="111" t="s">
        <v>1311</v>
      </c>
      <c r="E86" s="240">
        <f>'Trial Balance'!$J$6</f>
        <v>2021</v>
      </c>
      <c r="F86" s="240">
        <f>'Trial Balance'!$K$6</f>
        <v>2022</v>
      </c>
      <c r="G86" s="26"/>
      <c r="H86" s="2"/>
      <c r="J86" s="139"/>
      <c r="K86" s="2"/>
      <c r="L86" s="2"/>
      <c r="M86" s="2"/>
      <c r="N86" s="2"/>
    </row>
    <row r="87" spans="1:14" x14ac:dyDescent="0.2">
      <c r="A87" s="2" t="s">
        <v>1312</v>
      </c>
      <c r="B87" s="113" t="s">
        <v>1313</v>
      </c>
      <c r="C87" s="111"/>
      <c r="D87" s="111" t="s">
        <v>1200</v>
      </c>
      <c r="E87" s="110">
        <v>1</v>
      </c>
      <c r="F87" s="110">
        <v>2</v>
      </c>
      <c r="G87" s="26"/>
      <c r="H87" s="2"/>
      <c r="J87" s="139"/>
      <c r="K87" s="2"/>
      <c r="L87" s="2"/>
      <c r="M87" s="2"/>
      <c r="N87" s="2"/>
    </row>
    <row r="88" spans="1:14" x14ac:dyDescent="0.2">
      <c r="A88" t="s">
        <v>1314</v>
      </c>
      <c r="B88" s="114" t="s">
        <v>1315</v>
      </c>
      <c r="C88" s="115">
        <v>50</v>
      </c>
      <c r="D88" s="115">
        <v>45</v>
      </c>
      <c r="E88" s="45">
        <v>0</v>
      </c>
      <c r="F88" s="45">
        <v>0</v>
      </c>
      <c r="I88" t="s">
        <v>1210</v>
      </c>
    </row>
    <row r="89" spans="1:14" x14ac:dyDescent="0.2">
      <c r="A89" t="s">
        <v>1299</v>
      </c>
      <c r="B89" s="114" t="s">
        <v>1543</v>
      </c>
      <c r="C89" s="115">
        <v>51</v>
      </c>
      <c r="D89" s="115" t="s">
        <v>1316</v>
      </c>
      <c r="E89" s="45">
        <v>0</v>
      </c>
      <c r="F89" s="45">
        <v>0</v>
      </c>
      <c r="I89" t="s">
        <v>1210</v>
      </c>
    </row>
    <row r="91" spans="1:14" ht="36" x14ac:dyDescent="0.2">
      <c r="A91" s="2" t="s">
        <v>1317</v>
      </c>
      <c r="B91" s="113" t="s">
        <v>1318</v>
      </c>
      <c r="C91" s="122" t="s">
        <v>1510</v>
      </c>
      <c r="D91" s="111" t="s">
        <v>1311</v>
      </c>
      <c r="E91" s="240">
        <f>'Trial Balance'!$J$6</f>
        <v>2021</v>
      </c>
      <c r="F91" s="240">
        <f>'Trial Balance'!$K$6</f>
        <v>2022</v>
      </c>
      <c r="G91" s="26"/>
      <c r="H91" s="2"/>
      <c r="J91" s="139"/>
      <c r="K91" s="2"/>
      <c r="L91" s="2"/>
      <c r="M91" s="2"/>
      <c r="N91" s="2"/>
    </row>
    <row r="92" spans="1:14" x14ac:dyDescent="0.2">
      <c r="A92" s="2" t="s">
        <v>1319</v>
      </c>
      <c r="B92" s="113" t="s">
        <v>1313</v>
      </c>
      <c r="C92" s="111"/>
      <c r="D92" s="111" t="s">
        <v>1200</v>
      </c>
      <c r="E92" s="110">
        <v>1</v>
      </c>
      <c r="F92" s="110">
        <v>2</v>
      </c>
      <c r="G92" s="26"/>
      <c r="H92" s="2"/>
      <c r="J92" s="139"/>
      <c r="K92" s="2"/>
      <c r="L92" s="2"/>
      <c r="M92" s="2"/>
      <c r="N92" s="2"/>
    </row>
    <row r="93" spans="1:14" x14ac:dyDescent="0.2">
      <c r="A93" t="s">
        <v>1320</v>
      </c>
      <c r="B93" s="114" t="s">
        <v>1549</v>
      </c>
      <c r="C93" s="115">
        <v>52</v>
      </c>
      <c r="D93" s="115">
        <v>46</v>
      </c>
      <c r="E93" s="45">
        <f>ABS(ROUND(SUMIF('Trial Balance'!O:O,D93,'Trial Balance'!H:H),0))</f>
        <v>0</v>
      </c>
      <c r="F93" s="45">
        <f>ABS(ROUND(SUMIF('Trial Balance'!O:O,D93,'Trial Balance'!K:K),0))</f>
        <v>0</v>
      </c>
      <c r="I93" t="s">
        <v>1342</v>
      </c>
    </row>
    <row r="94" spans="1:14" ht="24" x14ac:dyDescent="0.2">
      <c r="A94" t="s">
        <v>1321</v>
      </c>
      <c r="B94" s="121" t="s">
        <v>1550</v>
      </c>
      <c r="C94" s="115">
        <v>53</v>
      </c>
      <c r="D94" s="115" t="s">
        <v>1322</v>
      </c>
      <c r="E94" s="45">
        <v>0</v>
      </c>
      <c r="F94" s="45">
        <v>0</v>
      </c>
      <c r="I94" t="s">
        <v>1210</v>
      </c>
    </row>
    <row r="95" spans="1:14" ht="24" x14ac:dyDescent="0.2">
      <c r="A95" t="s">
        <v>1323</v>
      </c>
      <c r="B95" s="121" t="s">
        <v>1551</v>
      </c>
      <c r="C95" s="115">
        <v>54</v>
      </c>
      <c r="D95" s="115" t="s">
        <v>1324</v>
      </c>
      <c r="E95" s="45">
        <v>0</v>
      </c>
      <c r="F95" s="45">
        <v>0</v>
      </c>
      <c r="I95" t="s">
        <v>1210</v>
      </c>
    </row>
    <row r="96" spans="1:14" x14ac:dyDescent="0.2">
      <c r="A96" t="s">
        <v>1325</v>
      </c>
      <c r="B96" s="121" t="s">
        <v>1552</v>
      </c>
      <c r="C96" s="115">
        <v>55</v>
      </c>
      <c r="D96" s="115">
        <v>47</v>
      </c>
      <c r="E96" s="45">
        <f>ABS(ROUND(SUMIF('Trial Balance'!O:O,D96,'Trial Balance'!H:H),0))</f>
        <v>0</v>
      </c>
      <c r="F96" s="45">
        <f>ABS(ROUND(SUMIF('Trial Balance'!O:O,D96,'Trial Balance'!K:K),0))</f>
        <v>0</v>
      </c>
      <c r="I96" t="s">
        <v>1342</v>
      </c>
    </row>
    <row r="97" spans="1:10" ht="24" x14ac:dyDescent="0.2">
      <c r="A97" t="s">
        <v>1326</v>
      </c>
      <c r="B97" s="121" t="s">
        <v>1553</v>
      </c>
      <c r="C97" s="115">
        <v>56</v>
      </c>
      <c r="D97" s="115" t="s">
        <v>1327</v>
      </c>
      <c r="E97" s="45">
        <v>0</v>
      </c>
      <c r="F97" s="45">
        <v>0</v>
      </c>
      <c r="I97" t="s">
        <v>1210</v>
      </c>
    </row>
    <row r="98" spans="1:10" ht="24" x14ac:dyDescent="0.2">
      <c r="A98" t="s">
        <v>1328</v>
      </c>
      <c r="B98" s="121" t="s">
        <v>1554</v>
      </c>
      <c r="C98" s="115">
        <v>57</v>
      </c>
      <c r="D98" s="115" t="s">
        <v>1329</v>
      </c>
      <c r="E98" s="45">
        <v>0</v>
      </c>
      <c r="F98" s="45">
        <v>0</v>
      </c>
      <c r="I98" t="s">
        <v>1210</v>
      </c>
    </row>
    <row r="99" spans="1:10" x14ac:dyDescent="0.2">
      <c r="A99" t="s">
        <v>1330</v>
      </c>
      <c r="B99" s="120" t="s">
        <v>1555</v>
      </c>
      <c r="C99" s="111">
        <v>58</v>
      </c>
      <c r="D99" s="111">
        <v>48</v>
      </c>
      <c r="E99" s="110">
        <f>E100+E106</f>
        <v>0</v>
      </c>
      <c r="F99" s="110">
        <f>F100+F106</f>
        <v>0</v>
      </c>
      <c r="I99" t="s">
        <v>1227</v>
      </c>
    </row>
    <row r="100" spans="1:10" ht="24" x14ac:dyDescent="0.2">
      <c r="A100" t="s">
        <v>1331</v>
      </c>
      <c r="B100" s="120" t="s">
        <v>1556</v>
      </c>
      <c r="C100" s="111">
        <v>59</v>
      </c>
      <c r="D100" s="111">
        <v>49</v>
      </c>
      <c r="E100" s="110">
        <f>SUM(E101:E103,E105)</f>
        <v>0</v>
      </c>
      <c r="F100" s="110">
        <f>SUM(F101:F103,F105)</f>
        <v>0</v>
      </c>
      <c r="I100" t="s">
        <v>1227</v>
      </c>
    </row>
    <row r="101" spans="1:10" x14ac:dyDescent="0.2">
      <c r="A101" t="s">
        <v>1332</v>
      </c>
      <c r="B101" s="121" t="s">
        <v>1333</v>
      </c>
      <c r="C101" s="115">
        <v>60</v>
      </c>
      <c r="D101" s="115">
        <v>50</v>
      </c>
      <c r="E101" s="45">
        <v>0</v>
      </c>
      <c r="F101" s="45">
        <v>0</v>
      </c>
      <c r="I101" t="s">
        <v>1210</v>
      </c>
    </row>
    <row r="102" spans="1:10" x14ac:dyDescent="0.2">
      <c r="A102" t="s">
        <v>1334</v>
      </c>
      <c r="B102" s="121" t="s">
        <v>1335</v>
      </c>
      <c r="C102" s="115">
        <v>61</v>
      </c>
      <c r="D102" s="115">
        <v>51</v>
      </c>
      <c r="E102" s="45">
        <v>0</v>
      </c>
      <c r="F102" s="45">
        <v>0</v>
      </c>
      <c r="I102" t="s">
        <v>1210</v>
      </c>
    </row>
    <row r="103" spans="1:10" x14ac:dyDescent="0.2">
      <c r="A103" t="s">
        <v>1336</v>
      </c>
      <c r="B103" s="121" t="s">
        <v>1557</v>
      </c>
      <c r="C103" s="115">
        <v>62</v>
      </c>
      <c r="D103" s="115">
        <v>52</v>
      </c>
      <c r="E103" s="45">
        <v>0</v>
      </c>
      <c r="F103" s="45">
        <v>0</v>
      </c>
      <c r="I103" t="s">
        <v>1210</v>
      </c>
    </row>
    <row r="104" spans="1:10" x14ac:dyDescent="0.2">
      <c r="A104" t="s">
        <v>1337</v>
      </c>
      <c r="B104" s="121" t="s">
        <v>1558</v>
      </c>
      <c r="C104" s="115">
        <v>63</v>
      </c>
      <c r="D104" s="115" t="s">
        <v>1338</v>
      </c>
      <c r="E104" s="45"/>
      <c r="F104" s="45"/>
      <c r="I104" t="s">
        <v>1210</v>
      </c>
    </row>
    <row r="105" spans="1:10" x14ac:dyDescent="0.2">
      <c r="A105" t="s">
        <v>1339</v>
      </c>
      <c r="B105" s="121" t="s">
        <v>1559</v>
      </c>
      <c r="C105" s="115">
        <v>64</v>
      </c>
      <c r="D105" s="115">
        <v>53</v>
      </c>
      <c r="E105" s="45">
        <v>0</v>
      </c>
      <c r="F105" s="45">
        <v>0</v>
      </c>
      <c r="I105" t="s">
        <v>1210</v>
      </c>
    </row>
    <row r="106" spans="1:10" x14ac:dyDescent="0.2">
      <c r="A106" t="s">
        <v>1340</v>
      </c>
      <c r="B106" s="120" t="s">
        <v>1560</v>
      </c>
      <c r="C106" s="111">
        <v>65</v>
      </c>
      <c r="D106" s="111">
        <v>54</v>
      </c>
      <c r="E106" s="110">
        <f>SUM(E107:E108)</f>
        <v>0</v>
      </c>
      <c r="F106" s="110">
        <f>SUM(F107:F108)</f>
        <v>0</v>
      </c>
      <c r="I106" t="s">
        <v>1227</v>
      </c>
    </row>
    <row r="107" spans="1:10" ht="24" x14ac:dyDescent="0.2">
      <c r="A107" t="s">
        <v>1341</v>
      </c>
      <c r="B107" s="121" t="s">
        <v>1561</v>
      </c>
      <c r="C107" s="115">
        <v>66</v>
      </c>
      <c r="D107" s="115">
        <v>55</v>
      </c>
      <c r="E107" s="45">
        <f>'1. F10'!$D$15</f>
        <v>0</v>
      </c>
      <c r="F107" s="45">
        <f>'1. F10'!$E$15</f>
        <v>0</v>
      </c>
      <c r="I107" t="s">
        <v>1342</v>
      </c>
      <c r="J107" s="140" t="s">
        <v>1682</v>
      </c>
    </row>
    <row r="108" spans="1:10" x14ac:dyDescent="0.2">
      <c r="A108" t="s">
        <v>1343</v>
      </c>
      <c r="B108" s="121" t="s">
        <v>1344</v>
      </c>
      <c r="C108" s="115">
        <v>67</v>
      </c>
      <c r="D108" s="115">
        <v>56</v>
      </c>
      <c r="E108" s="45">
        <v>0</v>
      </c>
      <c r="F108" s="45">
        <v>0</v>
      </c>
      <c r="I108" t="s">
        <v>1210</v>
      </c>
    </row>
    <row r="109" spans="1:10" ht="36" x14ac:dyDescent="0.2">
      <c r="A109" t="s">
        <v>1345</v>
      </c>
      <c r="B109" s="121" t="s">
        <v>1562</v>
      </c>
      <c r="C109" s="115">
        <v>68</v>
      </c>
      <c r="D109" s="115">
        <v>57</v>
      </c>
      <c r="E109" s="45">
        <f>ABS(ROUND(SUMIF('Trial Balance'!O:O,D109,'Trial Balance'!H:H),0))</f>
        <v>0</v>
      </c>
      <c r="F109" s="45">
        <f>ABS(ROUND(SUMIF('Trial Balance'!O:O,D109,'Trial Balance'!K:K),0))</f>
        <v>0</v>
      </c>
      <c r="I109" t="s">
        <v>1342</v>
      </c>
    </row>
    <row r="110" spans="1:10" ht="60" x14ac:dyDescent="0.2">
      <c r="A110" t="s">
        <v>1346</v>
      </c>
      <c r="B110" s="121" t="s">
        <v>1563</v>
      </c>
      <c r="C110" s="115">
        <v>69</v>
      </c>
      <c r="D110" s="115">
        <v>58</v>
      </c>
      <c r="E110" s="45">
        <v>0</v>
      </c>
      <c r="F110" s="45">
        <v>0</v>
      </c>
      <c r="I110" t="s">
        <v>1210</v>
      </c>
    </row>
    <row r="111" spans="1:10" ht="60" x14ac:dyDescent="0.2">
      <c r="A111" t="s">
        <v>1347</v>
      </c>
      <c r="B111" s="121" t="s">
        <v>1564</v>
      </c>
      <c r="C111" s="115">
        <v>70</v>
      </c>
      <c r="D111" s="115" t="s">
        <v>1348</v>
      </c>
      <c r="E111" s="45">
        <v>0</v>
      </c>
      <c r="F111" s="45">
        <v>0</v>
      </c>
      <c r="I111" t="s">
        <v>1210</v>
      </c>
    </row>
    <row r="112" spans="1:10" ht="24" x14ac:dyDescent="0.2">
      <c r="A112" t="s">
        <v>1349</v>
      </c>
      <c r="B112" s="121" t="s">
        <v>1565</v>
      </c>
      <c r="C112" s="115">
        <v>71</v>
      </c>
      <c r="D112" s="115">
        <v>59</v>
      </c>
      <c r="E112" s="45">
        <v>0</v>
      </c>
      <c r="F112" s="45">
        <v>0</v>
      </c>
      <c r="I112" t="s">
        <v>1210</v>
      </c>
    </row>
    <row r="113" spans="1:10" x14ac:dyDescent="0.2">
      <c r="A113" t="s">
        <v>1350</v>
      </c>
      <c r="B113" s="121" t="s">
        <v>1351</v>
      </c>
      <c r="C113" s="115">
        <v>72</v>
      </c>
      <c r="D113" s="115">
        <v>60</v>
      </c>
      <c r="E113" s="45">
        <f>ABS(ROUND(SUMIF('Trial Balance'!O:O,D113,'Trial Balance'!H:H),0))</f>
        <v>0</v>
      </c>
      <c r="F113" s="45">
        <f>ABS(ROUND(SUMIF('Trial Balance'!O:O,D113,'Trial Balance'!K:K),0))</f>
        <v>0</v>
      </c>
      <c r="I113" t="s">
        <v>1342</v>
      </c>
    </row>
    <row r="114" spans="1:10" ht="24" x14ac:dyDescent="0.2">
      <c r="A114" t="s">
        <v>1352</v>
      </c>
      <c r="B114" s="120" t="s">
        <v>1566</v>
      </c>
      <c r="C114" s="111">
        <v>73</v>
      </c>
      <c r="D114" s="111">
        <v>61</v>
      </c>
      <c r="E114" s="110">
        <f>SUM(E115:E119)</f>
        <v>0</v>
      </c>
      <c r="F114" s="110">
        <f>SUM(F115:F119)</f>
        <v>0</v>
      </c>
      <c r="I114" t="s">
        <v>1227</v>
      </c>
    </row>
    <row r="115" spans="1:10" ht="24" x14ac:dyDescent="0.2">
      <c r="A115" t="s">
        <v>1353</v>
      </c>
      <c r="B115" s="121" t="s">
        <v>1567</v>
      </c>
      <c r="C115" s="115">
        <v>74</v>
      </c>
      <c r="D115" s="115">
        <v>62</v>
      </c>
      <c r="E115" s="45">
        <f>ABS(ROUND(SUMIF('Trial Balance'!O:O,D115,'Trial Balance'!H:H),0))</f>
        <v>0</v>
      </c>
      <c r="F115" s="45">
        <f>ABS(ROUND(SUMIF('Trial Balance'!O:O,D115,'Trial Balance'!K:K),0))</f>
        <v>0</v>
      </c>
      <c r="I115" t="s">
        <v>1342</v>
      </c>
      <c r="J115" s="140" t="s">
        <v>1685</v>
      </c>
    </row>
    <row r="116" spans="1:10" ht="24" x14ac:dyDescent="0.2">
      <c r="A116" t="s">
        <v>1354</v>
      </c>
      <c r="B116" s="121" t="s">
        <v>1568</v>
      </c>
      <c r="C116" s="115">
        <v>75</v>
      </c>
      <c r="D116" s="115">
        <v>63</v>
      </c>
      <c r="E116" s="45">
        <f>ABS(ROUND(SUMIF('Trial Balance'!O:O,D116,'Trial Balance'!H:H),0))</f>
        <v>0</v>
      </c>
      <c r="F116" s="45">
        <f>ABS(ROUND(SUMIF('Trial Balance'!O:O,D116,'Trial Balance'!K:K),0))</f>
        <v>0</v>
      </c>
      <c r="I116" t="s">
        <v>1342</v>
      </c>
      <c r="J116" s="140" t="s">
        <v>1686</v>
      </c>
    </row>
    <row r="117" spans="1:10" x14ac:dyDescent="0.2">
      <c r="A117" t="s">
        <v>1355</v>
      </c>
      <c r="B117" s="121" t="s">
        <v>1569</v>
      </c>
      <c r="C117" s="115">
        <v>76</v>
      </c>
      <c r="D117" s="115">
        <v>64</v>
      </c>
      <c r="E117" s="45">
        <f>ABS(ROUND(SUMIF('Trial Balance'!O:O,D117,'Trial Balance'!H:H),0))</f>
        <v>0</v>
      </c>
      <c r="F117" s="45">
        <f>ABS(ROUND(SUMIF('Trial Balance'!O:O,D117,'Trial Balance'!K:K),0))</f>
        <v>0</v>
      </c>
      <c r="I117" t="s">
        <v>1342</v>
      </c>
    </row>
    <row r="118" spans="1:10" x14ac:dyDescent="0.2">
      <c r="A118" t="s">
        <v>1356</v>
      </c>
      <c r="B118" s="121" t="s">
        <v>1570</v>
      </c>
      <c r="C118" s="115">
        <v>77</v>
      </c>
      <c r="D118" s="115">
        <v>65</v>
      </c>
      <c r="E118" s="45">
        <v>0</v>
      </c>
      <c r="F118" s="45">
        <v>0</v>
      </c>
      <c r="I118" t="s">
        <v>1210</v>
      </c>
      <c r="J118" s="140" t="s">
        <v>1687</v>
      </c>
    </row>
    <row r="119" spans="1:10" x14ac:dyDescent="0.2">
      <c r="A119" t="s">
        <v>1357</v>
      </c>
      <c r="B119" s="121" t="s">
        <v>1571</v>
      </c>
      <c r="C119" s="115">
        <v>78</v>
      </c>
      <c r="D119" s="115">
        <v>66</v>
      </c>
      <c r="E119" s="45">
        <f>ABS(ROUND(SUMIF('Trial Balance'!O:O,D119,'Trial Balance'!H:H),0))</f>
        <v>0</v>
      </c>
      <c r="F119" s="45">
        <f>ABS(ROUND(SUMIF('Trial Balance'!O:O,D119,'Trial Balance'!K:K),0))</f>
        <v>0</v>
      </c>
      <c r="I119" t="s">
        <v>1342</v>
      </c>
    </row>
    <row r="120" spans="1:10" ht="36" x14ac:dyDescent="0.2">
      <c r="A120" t="s">
        <v>1358</v>
      </c>
      <c r="B120" s="121" t="s">
        <v>1572</v>
      </c>
      <c r="C120" s="115">
        <v>79</v>
      </c>
      <c r="D120" s="115">
        <v>67</v>
      </c>
      <c r="E120" s="45">
        <f>ABS(ROUND(SUMIF('Trial Balance'!D:D,"451",'Trial Balance'!H:H),0))</f>
        <v>0</v>
      </c>
      <c r="F120" s="45">
        <f>ABS(ROUND(SUMIF('Trial Balance'!D:D,"451",'Trial Balance'!K:K),0))</f>
        <v>0</v>
      </c>
      <c r="I120" t="s">
        <v>1342</v>
      </c>
      <c r="J120" s="140" t="s">
        <v>1684</v>
      </c>
    </row>
    <row r="121" spans="1:10" x14ac:dyDescent="0.2">
      <c r="A121" t="s">
        <v>1359</v>
      </c>
      <c r="B121" s="121" t="s">
        <v>1573</v>
      </c>
      <c r="C121" s="115">
        <v>80</v>
      </c>
      <c r="D121" s="115">
        <v>68</v>
      </c>
      <c r="E121" s="45">
        <v>0</v>
      </c>
      <c r="F121" s="45">
        <v>0</v>
      </c>
      <c r="I121" t="s">
        <v>1210</v>
      </c>
    </row>
    <row r="122" spans="1:10" x14ac:dyDescent="0.2">
      <c r="A122" t="s">
        <v>1360</v>
      </c>
      <c r="B122" s="121" t="s">
        <v>1361</v>
      </c>
      <c r="C122" s="115">
        <v>81</v>
      </c>
      <c r="D122" s="115">
        <v>69</v>
      </c>
      <c r="E122" s="45">
        <v>0</v>
      </c>
      <c r="F122" s="45">
        <v>0</v>
      </c>
      <c r="I122" t="s">
        <v>1210</v>
      </c>
    </row>
    <row r="123" spans="1:10" ht="48" x14ac:dyDescent="0.2">
      <c r="A123" t="s">
        <v>1362</v>
      </c>
      <c r="B123" s="121" t="s">
        <v>1574</v>
      </c>
      <c r="C123" s="115">
        <v>82</v>
      </c>
      <c r="D123" s="115">
        <v>70</v>
      </c>
      <c r="E123" s="45">
        <v>0</v>
      </c>
      <c r="F123" s="45">
        <v>0</v>
      </c>
      <c r="I123" t="s">
        <v>1210</v>
      </c>
    </row>
    <row r="124" spans="1:10" ht="24" x14ac:dyDescent="0.2">
      <c r="A124" t="s">
        <v>1363</v>
      </c>
      <c r="B124" s="121" t="s">
        <v>1575</v>
      </c>
      <c r="C124" s="115">
        <v>83</v>
      </c>
      <c r="D124" s="115">
        <v>71</v>
      </c>
      <c r="E124" s="45">
        <f>ABS(ROUND(SUMIF('Trial Balance'!D:D,"451",'Trial Balance'!H:H),0))</f>
        <v>0</v>
      </c>
      <c r="F124" s="45">
        <f>ABS(ROUND(SUMIF('Trial Balance'!D:D,"451",'Trial Balance'!K:K),0))</f>
        <v>0</v>
      </c>
      <c r="I124" t="s">
        <v>1342</v>
      </c>
      <c r="J124" s="140" t="s">
        <v>1683</v>
      </c>
    </row>
    <row r="125" spans="1:10" ht="24" x14ac:dyDescent="0.2">
      <c r="A125" t="s">
        <v>1364</v>
      </c>
      <c r="B125" s="121" t="s">
        <v>1576</v>
      </c>
      <c r="C125" s="115">
        <v>84</v>
      </c>
      <c r="D125" s="115">
        <v>72</v>
      </c>
      <c r="E125" s="45">
        <v>0</v>
      </c>
      <c r="F125" s="45">
        <v>0</v>
      </c>
      <c r="I125" t="s">
        <v>1210</v>
      </c>
    </row>
    <row r="126" spans="1:10" ht="36" x14ac:dyDescent="0.2">
      <c r="A126" t="s">
        <v>1365</v>
      </c>
      <c r="B126" s="121" t="s">
        <v>1577</v>
      </c>
      <c r="C126" s="115">
        <v>85</v>
      </c>
      <c r="D126" s="115">
        <v>73</v>
      </c>
      <c r="E126" s="45">
        <v>0</v>
      </c>
      <c r="F126" s="45">
        <v>0</v>
      </c>
      <c r="I126" t="s">
        <v>1210</v>
      </c>
    </row>
    <row r="127" spans="1:10" ht="36" x14ac:dyDescent="0.2">
      <c r="A127" t="s">
        <v>1366</v>
      </c>
      <c r="B127" s="121" t="s">
        <v>1578</v>
      </c>
      <c r="C127" s="115">
        <v>86</v>
      </c>
      <c r="D127" s="115">
        <v>74</v>
      </c>
      <c r="E127" s="45">
        <v>0</v>
      </c>
      <c r="F127" s="45">
        <v>0</v>
      </c>
      <c r="I127" t="s">
        <v>1210</v>
      </c>
    </row>
    <row r="128" spans="1:10" x14ac:dyDescent="0.2">
      <c r="A128" t="s">
        <v>1367</v>
      </c>
      <c r="B128" s="121" t="s">
        <v>1579</v>
      </c>
      <c r="C128" s="115">
        <v>87</v>
      </c>
      <c r="D128" s="115">
        <v>75</v>
      </c>
      <c r="E128" s="45">
        <f>ABS(ROUND(SUMIF('Trial Balance'!O:O,D128,'Trial Balance'!H:H),0))</f>
        <v>0</v>
      </c>
      <c r="F128" s="45">
        <f>ABS(ROUND(SUMIF('Trial Balance'!O:O,D128,'Trial Balance'!K:K),0))</f>
        <v>0</v>
      </c>
      <c r="I128" t="s">
        <v>1342</v>
      </c>
    </row>
    <row r="129" spans="1:9" x14ac:dyDescent="0.2">
      <c r="A129" t="s">
        <v>1368</v>
      </c>
      <c r="B129" s="121" t="s">
        <v>1580</v>
      </c>
      <c r="C129" s="115">
        <v>88</v>
      </c>
      <c r="D129" s="115">
        <v>76</v>
      </c>
      <c r="E129" s="45">
        <v>0</v>
      </c>
      <c r="F129" s="45">
        <v>0</v>
      </c>
      <c r="I129" t="s">
        <v>1210</v>
      </c>
    </row>
    <row r="130" spans="1:9" x14ac:dyDescent="0.2">
      <c r="A130" t="s">
        <v>1369</v>
      </c>
      <c r="B130" s="121" t="s">
        <v>1581</v>
      </c>
      <c r="C130" s="115">
        <v>89</v>
      </c>
      <c r="D130" s="115" t="s">
        <v>1370</v>
      </c>
      <c r="E130" s="45">
        <v>0</v>
      </c>
      <c r="F130" s="45">
        <v>0</v>
      </c>
      <c r="I130" t="s">
        <v>1210</v>
      </c>
    </row>
    <row r="131" spans="1:9" x14ac:dyDescent="0.2">
      <c r="A131" t="s">
        <v>1371</v>
      </c>
      <c r="B131" s="121" t="s">
        <v>1582</v>
      </c>
      <c r="C131" s="115">
        <v>90</v>
      </c>
      <c r="D131" s="115">
        <v>77</v>
      </c>
      <c r="E131" s="45">
        <v>0</v>
      </c>
      <c r="F131" s="45">
        <v>0</v>
      </c>
      <c r="I131" t="s">
        <v>1210</v>
      </c>
    </row>
    <row r="132" spans="1:9" ht="24" x14ac:dyDescent="0.2">
      <c r="A132" t="s">
        <v>1372</v>
      </c>
      <c r="B132" s="121" t="s">
        <v>1583</v>
      </c>
      <c r="C132" s="115">
        <v>91</v>
      </c>
      <c r="D132" s="115">
        <v>78</v>
      </c>
      <c r="E132" s="45">
        <v>0</v>
      </c>
      <c r="F132" s="45">
        <v>0</v>
      </c>
      <c r="I132" t="s">
        <v>1210</v>
      </c>
    </row>
    <row r="133" spans="1:9" x14ac:dyDescent="0.2">
      <c r="A133" t="s">
        <v>1332</v>
      </c>
      <c r="B133" s="121" t="s">
        <v>1584</v>
      </c>
      <c r="C133" s="115">
        <v>92</v>
      </c>
      <c r="D133" s="115">
        <v>79</v>
      </c>
      <c r="E133" s="45">
        <v>0</v>
      </c>
      <c r="F133" s="45">
        <v>0</v>
      </c>
      <c r="I133" t="s">
        <v>1210</v>
      </c>
    </row>
    <row r="134" spans="1:9" x14ac:dyDescent="0.2">
      <c r="A134" t="s">
        <v>1334</v>
      </c>
      <c r="B134" s="121" t="s">
        <v>1585</v>
      </c>
      <c r="C134" s="115">
        <v>93</v>
      </c>
      <c r="D134" s="115">
        <v>80</v>
      </c>
      <c r="E134" s="45">
        <v>0</v>
      </c>
      <c r="F134" s="45">
        <v>0</v>
      </c>
      <c r="I134" t="s">
        <v>1210</v>
      </c>
    </row>
    <row r="135" spans="1:9" x14ac:dyDescent="0.2">
      <c r="A135" t="s">
        <v>1373</v>
      </c>
      <c r="B135" s="121" t="s">
        <v>1586</v>
      </c>
      <c r="C135" s="115">
        <v>94</v>
      </c>
      <c r="D135" s="115">
        <v>81</v>
      </c>
      <c r="E135" s="45">
        <v>0</v>
      </c>
      <c r="F135" s="45">
        <v>0</v>
      </c>
      <c r="I135" t="s">
        <v>1210</v>
      </c>
    </row>
    <row r="136" spans="1:9" x14ac:dyDescent="0.2">
      <c r="A136" t="s">
        <v>1339</v>
      </c>
      <c r="B136" s="121" t="s">
        <v>1559</v>
      </c>
      <c r="C136" s="115">
        <v>95</v>
      </c>
      <c r="D136" s="115">
        <v>82</v>
      </c>
      <c r="E136" s="45">
        <v>0</v>
      </c>
      <c r="F136" s="45">
        <v>0</v>
      </c>
      <c r="I136" t="s">
        <v>1210</v>
      </c>
    </row>
    <row r="137" spans="1:9" x14ac:dyDescent="0.2">
      <c r="A137" t="s">
        <v>1374</v>
      </c>
      <c r="B137" s="121" t="s">
        <v>1587</v>
      </c>
      <c r="C137" s="115">
        <v>96</v>
      </c>
      <c r="D137" s="115" t="s">
        <v>1375</v>
      </c>
      <c r="E137" s="45"/>
      <c r="F137" s="45"/>
      <c r="I137" t="s">
        <v>1210</v>
      </c>
    </row>
    <row r="138" spans="1:9" x14ac:dyDescent="0.2">
      <c r="A138" t="s">
        <v>1376</v>
      </c>
      <c r="B138" s="121" t="s">
        <v>1588</v>
      </c>
      <c r="C138" s="115">
        <v>97</v>
      </c>
      <c r="D138" s="115">
        <v>83</v>
      </c>
      <c r="E138" s="45">
        <f>ABS(ROUND(SUMIF('Trial Balance'!O:O,D138,'Trial Balance'!H:H),0))</f>
        <v>0</v>
      </c>
      <c r="F138" s="45">
        <f>ABS(ROUND(SUMIF('Trial Balance'!O:O,D138,'Trial Balance'!K:K),0))</f>
        <v>0</v>
      </c>
      <c r="I138" t="s">
        <v>1342</v>
      </c>
    </row>
    <row r="139" spans="1:9" x14ac:dyDescent="0.2">
      <c r="A139" t="s">
        <v>1377</v>
      </c>
      <c r="B139" s="120" t="s">
        <v>1589</v>
      </c>
      <c r="C139" s="111">
        <v>98</v>
      </c>
      <c r="D139" s="111">
        <v>84</v>
      </c>
      <c r="E139" s="110">
        <f>SUM(E140:E141)</f>
        <v>0</v>
      </c>
      <c r="F139" s="110">
        <f>SUM(F140:F141)</f>
        <v>0</v>
      </c>
      <c r="I139" t="s">
        <v>1227</v>
      </c>
    </row>
    <row r="140" spans="1:9" x14ac:dyDescent="0.2">
      <c r="A140" t="s">
        <v>1378</v>
      </c>
      <c r="B140" s="121" t="s">
        <v>1590</v>
      </c>
      <c r="C140" s="115">
        <v>99</v>
      </c>
      <c r="D140" s="115">
        <v>85</v>
      </c>
      <c r="E140" s="45">
        <f>ABS(ROUND(SUMIF('Trial Balance'!O:O,D140,'Trial Balance'!H:H),0))</f>
        <v>0</v>
      </c>
      <c r="F140" s="45">
        <f>ABS(ROUND(SUMIF('Trial Balance'!O:O,D140,'Trial Balance'!K:K),0))</f>
        <v>0</v>
      </c>
      <c r="I140" t="s">
        <v>1342</v>
      </c>
    </row>
    <row r="141" spans="1:9" x14ac:dyDescent="0.2">
      <c r="A141" t="s">
        <v>1379</v>
      </c>
      <c r="B141" s="121" t="s">
        <v>1591</v>
      </c>
      <c r="C141" s="115">
        <v>100</v>
      </c>
      <c r="D141" s="115">
        <v>86</v>
      </c>
      <c r="E141" s="45">
        <f>ABS(ROUND(SUMIF('Trial Balance'!O:O,D141,'Trial Balance'!H:H),0))</f>
        <v>0</v>
      </c>
      <c r="F141" s="45">
        <f>ABS(ROUND(SUMIF('Trial Balance'!O:O,D141,'Trial Balance'!K:K),0))</f>
        <v>0</v>
      </c>
      <c r="I141" t="s">
        <v>1342</v>
      </c>
    </row>
    <row r="142" spans="1:9" x14ac:dyDescent="0.2">
      <c r="A142" t="s">
        <v>1380</v>
      </c>
      <c r="B142" s="120" t="s">
        <v>1592</v>
      </c>
      <c r="C142" s="111">
        <v>101</v>
      </c>
      <c r="D142" s="111">
        <v>87</v>
      </c>
      <c r="E142" s="110">
        <f>SUM(E143:E145)</f>
        <v>0</v>
      </c>
      <c r="F142" s="110">
        <f>SUM(F143:F145)</f>
        <v>0</v>
      </c>
      <c r="I142" t="s">
        <v>1227</v>
      </c>
    </row>
    <row r="143" spans="1:9" x14ac:dyDescent="0.2">
      <c r="A143" t="s">
        <v>1381</v>
      </c>
      <c r="B143" s="121" t="s">
        <v>1593</v>
      </c>
      <c r="C143" s="115">
        <v>102</v>
      </c>
      <c r="D143" s="115">
        <v>88</v>
      </c>
      <c r="E143" s="45">
        <f>ABS(ROUND(SUMIF('Trial Balance'!O:O,D143,'Trial Balance'!H:H),0))</f>
        <v>0</v>
      </c>
      <c r="F143" s="45">
        <f>ABS(ROUND(SUMIF('Trial Balance'!O:O,D143,'Trial Balance'!K:K),0))</f>
        <v>0</v>
      </c>
      <c r="I143" t="s">
        <v>1342</v>
      </c>
    </row>
    <row r="144" spans="1:9" x14ac:dyDescent="0.2">
      <c r="A144" t="s">
        <v>1382</v>
      </c>
      <c r="B144" s="121" t="s">
        <v>1594</v>
      </c>
      <c r="C144" s="115">
        <v>103</v>
      </c>
      <c r="D144" s="115">
        <v>89</v>
      </c>
      <c r="E144" s="45">
        <v>0</v>
      </c>
      <c r="F144" s="45">
        <v>0</v>
      </c>
      <c r="I144" t="s">
        <v>1210</v>
      </c>
    </row>
    <row r="145" spans="1:9" x14ac:dyDescent="0.2">
      <c r="A145" t="s">
        <v>1383</v>
      </c>
      <c r="B145" s="121" t="s">
        <v>1595</v>
      </c>
      <c r="C145" s="115">
        <v>104</v>
      </c>
      <c r="D145" s="115">
        <v>90</v>
      </c>
      <c r="E145" s="45">
        <f>ABS(ROUND(SUMIF('Trial Balance'!O:O,D145,'Trial Balance'!H:H),0))</f>
        <v>0</v>
      </c>
      <c r="F145" s="45">
        <f>ABS(ROUND(SUMIF('Trial Balance'!O:O,D145,'Trial Balance'!K:K),0))</f>
        <v>0</v>
      </c>
      <c r="I145" t="s">
        <v>1342</v>
      </c>
    </row>
    <row r="146" spans="1:9" x14ac:dyDescent="0.2">
      <c r="A146" t="s">
        <v>1384</v>
      </c>
      <c r="B146" s="121" t="s">
        <v>1596</v>
      </c>
      <c r="C146" s="115">
        <v>105</v>
      </c>
      <c r="D146" s="115">
        <v>91</v>
      </c>
      <c r="E146" s="45">
        <v>0</v>
      </c>
      <c r="F146" s="45">
        <v>0</v>
      </c>
      <c r="I146" t="s">
        <v>1210</v>
      </c>
    </row>
    <row r="147" spans="1:9" x14ac:dyDescent="0.2">
      <c r="A147" t="s">
        <v>1385</v>
      </c>
      <c r="B147" s="120" t="s">
        <v>1597</v>
      </c>
      <c r="C147" s="111">
        <v>106</v>
      </c>
      <c r="D147" s="111">
        <v>92</v>
      </c>
      <c r="E147" s="110">
        <f>SUM(E148:E149)</f>
        <v>0</v>
      </c>
      <c r="F147" s="110">
        <f>SUM(F148:F149)</f>
        <v>0</v>
      </c>
      <c r="I147" t="s">
        <v>1227</v>
      </c>
    </row>
    <row r="148" spans="1:9" ht="24" x14ac:dyDescent="0.2">
      <c r="A148" t="s">
        <v>1386</v>
      </c>
      <c r="B148" s="121" t="s">
        <v>1598</v>
      </c>
      <c r="C148" s="115">
        <v>107</v>
      </c>
      <c r="D148" s="115">
        <v>93</v>
      </c>
      <c r="E148" s="45">
        <f>ABS(ROUND(SUMIF('Trial Balance'!O:O,D148,'Trial Balance'!H:H),0))</f>
        <v>0</v>
      </c>
      <c r="F148" s="45">
        <f>ABS(ROUND(SUMIF('Trial Balance'!O:O,D148,'Trial Balance'!K:K),0))</f>
        <v>0</v>
      </c>
      <c r="I148" t="s">
        <v>1342</v>
      </c>
    </row>
    <row r="149" spans="1:9" x14ac:dyDescent="0.2">
      <c r="A149" t="s">
        <v>1387</v>
      </c>
      <c r="B149" s="121" t="s">
        <v>1599</v>
      </c>
      <c r="C149" s="115">
        <v>108</v>
      </c>
      <c r="D149" s="115">
        <v>94</v>
      </c>
      <c r="E149" s="45">
        <v>0</v>
      </c>
      <c r="F149" s="45">
        <v>0</v>
      </c>
      <c r="I149" t="s">
        <v>1210</v>
      </c>
    </row>
    <row r="150" spans="1:9" x14ac:dyDescent="0.2">
      <c r="A150" t="s">
        <v>1388</v>
      </c>
      <c r="B150" s="120" t="s">
        <v>1600</v>
      </c>
      <c r="C150" s="111">
        <v>109</v>
      </c>
      <c r="D150" s="111">
        <v>95</v>
      </c>
      <c r="E150" s="110">
        <f>SUM(E151,E154,E157,E158,E161,E164,E167,E168,E173,E177,E180,E186)</f>
        <v>0</v>
      </c>
      <c r="F150" s="110">
        <f>SUM(F151,F154,F157,F158,F161,F164,F167,F168,F173,F177,F180,F186)</f>
        <v>0</v>
      </c>
      <c r="I150" t="s">
        <v>1227</v>
      </c>
    </row>
    <row r="151" spans="1:9" ht="36" x14ac:dyDescent="0.2">
      <c r="A151" t="s">
        <v>1389</v>
      </c>
      <c r="B151" s="121" t="s">
        <v>1601</v>
      </c>
      <c r="C151" s="115">
        <v>110</v>
      </c>
      <c r="D151" s="115">
        <v>96</v>
      </c>
      <c r="E151" s="45">
        <v>0</v>
      </c>
      <c r="F151" s="45">
        <v>0</v>
      </c>
      <c r="I151" t="s">
        <v>1210</v>
      </c>
    </row>
    <row r="152" spans="1:9" x14ac:dyDescent="0.2">
      <c r="A152" t="s">
        <v>1390</v>
      </c>
      <c r="B152" s="121" t="s">
        <v>1602</v>
      </c>
      <c r="C152" s="115">
        <v>111</v>
      </c>
      <c r="D152" s="115">
        <v>97</v>
      </c>
      <c r="E152" s="45">
        <v>0</v>
      </c>
      <c r="F152" s="45">
        <v>0</v>
      </c>
      <c r="I152" t="s">
        <v>1210</v>
      </c>
    </row>
    <row r="153" spans="1:9" x14ac:dyDescent="0.2">
      <c r="A153" t="s">
        <v>1391</v>
      </c>
      <c r="B153" s="121" t="s">
        <v>1603</v>
      </c>
      <c r="C153" s="115">
        <v>112</v>
      </c>
      <c r="D153" s="115">
        <v>98</v>
      </c>
      <c r="E153" s="45">
        <v>0</v>
      </c>
      <c r="F153" s="45">
        <v>0</v>
      </c>
      <c r="I153" t="s">
        <v>1210</v>
      </c>
    </row>
    <row r="154" spans="1:9" ht="36" x14ac:dyDescent="0.2">
      <c r="A154" t="s">
        <v>1392</v>
      </c>
      <c r="B154" s="120" t="s">
        <v>1604</v>
      </c>
      <c r="C154" s="111">
        <v>113</v>
      </c>
      <c r="D154" s="111">
        <v>99</v>
      </c>
      <c r="E154" s="110">
        <f>SUM(E155:E156)</f>
        <v>0</v>
      </c>
      <c r="F154" s="110">
        <f>SUM(F155:F156)</f>
        <v>0</v>
      </c>
      <c r="I154" t="s">
        <v>1227</v>
      </c>
    </row>
    <row r="155" spans="1:9" x14ac:dyDescent="0.2">
      <c r="A155" t="s">
        <v>1390</v>
      </c>
      <c r="B155" s="121" t="s">
        <v>1605</v>
      </c>
      <c r="C155" s="115">
        <v>114</v>
      </c>
      <c r="D155" s="115">
        <v>100</v>
      </c>
      <c r="E155" s="45">
        <v>0</v>
      </c>
      <c r="F155" s="45">
        <v>0</v>
      </c>
      <c r="I155" t="s">
        <v>1210</v>
      </c>
    </row>
    <row r="156" spans="1:9" x14ac:dyDescent="0.2">
      <c r="A156" t="s">
        <v>1391</v>
      </c>
      <c r="B156" s="121" t="s">
        <v>1606</v>
      </c>
      <c r="C156" s="115">
        <v>115</v>
      </c>
      <c r="D156" s="115">
        <v>101</v>
      </c>
      <c r="E156" s="45">
        <v>0</v>
      </c>
      <c r="F156" s="45">
        <v>0</v>
      </c>
      <c r="I156" t="s">
        <v>1210</v>
      </c>
    </row>
    <row r="157" spans="1:9" x14ac:dyDescent="0.2">
      <c r="A157" t="s">
        <v>1393</v>
      </c>
      <c r="B157" s="121" t="s">
        <v>1607</v>
      </c>
      <c r="C157" s="115">
        <v>116</v>
      </c>
      <c r="D157" s="115">
        <v>102</v>
      </c>
      <c r="E157" s="45">
        <v>0</v>
      </c>
      <c r="F157" s="45">
        <v>0</v>
      </c>
      <c r="I157" t="s">
        <v>1210</v>
      </c>
    </row>
    <row r="158" spans="1:9" x14ac:dyDescent="0.2">
      <c r="A158" t="s">
        <v>1394</v>
      </c>
      <c r="B158" s="121" t="s">
        <v>1608</v>
      </c>
      <c r="C158" s="115">
        <v>117</v>
      </c>
      <c r="D158" s="115">
        <v>103</v>
      </c>
      <c r="E158" s="45">
        <v>0</v>
      </c>
      <c r="F158" s="45">
        <v>0</v>
      </c>
      <c r="I158" t="s">
        <v>1210</v>
      </c>
    </row>
    <row r="159" spans="1:9" ht="24" x14ac:dyDescent="0.2">
      <c r="A159" t="s">
        <v>1395</v>
      </c>
      <c r="B159" s="121" t="s">
        <v>1609</v>
      </c>
      <c r="C159" s="115">
        <v>118</v>
      </c>
      <c r="D159" s="115">
        <v>104</v>
      </c>
      <c r="E159" s="45">
        <v>0</v>
      </c>
      <c r="F159" s="45">
        <v>0</v>
      </c>
      <c r="I159" t="s">
        <v>1210</v>
      </c>
    </row>
    <row r="160" spans="1:9" x14ac:dyDescent="0.2">
      <c r="A160" t="s">
        <v>1391</v>
      </c>
      <c r="B160" s="121" t="s">
        <v>1603</v>
      </c>
      <c r="C160" s="115">
        <v>119</v>
      </c>
      <c r="D160" s="115">
        <v>105</v>
      </c>
      <c r="E160" s="45">
        <v>0</v>
      </c>
      <c r="F160" s="45">
        <v>0</v>
      </c>
      <c r="I160" t="s">
        <v>1210</v>
      </c>
    </row>
    <row r="161" spans="1:10" x14ac:dyDescent="0.2">
      <c r="A161" t="s">
        <v>1396</v>
      </c>
      <c r="B161" s="121" t="s">
        <v>1610</v>
      </c>
      <c r="C161" s="115">
        <v>120</v>
      </c>
      <c r="D161" s="115">
        <v>106</v>
      </c>
      <c r="E161" s="45">
        <f>ABS(ROUND(SUMIF('Trial Balance'!O:O,D161,'Trial Balance'!H:H),0))</f>
        <v>0</v>
      </c>
      <c r="F161" s="45">
        <f>ABS(ROUND(SUMIF('Trial Balance'!O:O,D161,'Trial Balance'!K:K),0))</f>
        <v>0</v>
      </c>
      <c r="I161" t="s">
        <v>1342</v>
      </c>
    </row>
    <row r="162" spans="1:10" x14ac:dyDescent="0.2">
      <c r="A162" t="s">
        <v>1397</v>
      </c>
      <c r="B162" s="121" t="s">
        <v>1611</v>
      </c>
      <c r="C162" s="115">
        <v>121</v>
      </c>
      <c r="D162" s="115">
        <v>107</v>
      </c>
      <c r="E162" s="45">
        <v>0</v>
      </c>
      <c r="F162" s="45">
        <v>0</v>
      </c>
      <c r="I162" t="s">
        <v>1210</v>
      </c>
    </row>
    <row r="163" spans="1:10" x14ac:dyDescent="0.2">
      <c r="A163" t="s">
        <v>1398</v>
      </c>
      <c r="B163" s="121" t="s">
        <v>1612</v>
      </c>
      <c r="C163" s="115">
        <v>122</v>
      </c>
      <c r="D163" s="115" t="s">
        <v>1399</v>
      </c>
      <c r="E163" s="45">
        <v>0</v>
      </c>
      <c r="F163" s="45">
        <v>0</v>
      </c>
      <c r="I163" t="s">
        <v>1210</v>
      </c>
    </row>
    <row r="164" spans="1:10" ht="24" x14ac:dyDescent="0.2">
      <c r="A164" t="s">
        <v>1400</v>
      </c>
      <c r="B164" s="121" t="s">
        <v>1613</v>
      </c>
      <c r="C164" s="115">
        <v>123</v>
      </c>
      <c r="D164" s="115">
        <v>108</v>
      </c>
      <c r="E164" s="45">
        <f>ABS(ROUND(SUMIF('Trial Balance'!O:O,D164,'Trial Balance'!H:H),0))</f>
        <v>0</v>
      </c>
      <c r="F164" s="45">
        <f>ABS(ROUND(SUMIF('Trial Balance'!O:O,D164,'Trial Balance'!K:K),0))</f>
        <v>0</v>
      </c>
      <c r="I164" t="s">
        <v>1342</v>
      </c>
    </row>
    <row r="165" spans="1:10" ht="48" x14ac:dyDescent="0.2">
      <c r="A165" t="s">
        <v>1401</v>
      </c>
      <c r="B165" s="121" t="s">
        <v>1614</v>
      </c>
      <c r="C165" s="115">
        <v>124</v>
      </c>
      <c r="D165" s="115">
        <v>109</v>
      </c>
      <c r="E165" s="45">
        <v>0</v>
      </c>
      <c r="F165" s="45">
        <v>0</v>
      </c>
      <c r="I165" t="s">
        <v>1210</v>
      </c>
    </row>
    <row r="166" spans="1:10" ht="48" x14ac:dyDescent="0.2">
      <c r="A166" t="s">
        <v>1402</v>
      </c>
      <c r="B166" s="121" t="s">
        <v>1615</v>
      </c>
      <c r="C166" s="115">
        <v>125</v>
      </c>
      <c r="D166" s="115" t="s">
        <v>1403</v>
      </c>
      <c r="E166" s="45">
        <v>0</v>
      </c>
      <c r="F166" s="45">
        <v>0</v>
      </c>
      <c r="I166" t="s">
        <v>1210</v>
      </c>
    </row>
    <row r="167" spans="1:10" ht="24" x14ac:dyDescent="0.2">
      <c r="A167" t="s">
        <v>1404</v>
      </c>
      <c r="B167" s="121" t="s">
        <v>1616</v>
      </c>
      <c r="C167" s="115">
        <v>126</v>
      </c>
      <c r="D167" s="115">
        <v>110</v>
      </c>
      <c r="E167" s="45">
        <f>ABS(ROUND(SUMIF('Trial Balance'!O:O,D167,'Trial Balance'!H:H),0))</f>
        <v>0</v>
      </c>
      <c r="F167" s="45">
        <f>ABS(ROUND(SUMIF('Trial Balance'!O:O,D167,'Trial Balance'!K:K),0))</f>
        <v>0</v>
      </c>
      <c r="I167" t="s">
        <v>1342</v>
      </c>
    </row>
    <row r="168" spans="1:10" ht="24" x14ac:dyDescent="0.2">
      <c r="A168" t="s">
        <v>1405</v>
      </c>
      <c r="B168" s="120" t="s">
        <v>1617</v>
      </c>
      <c r="C168" s="111">
        <v>127</v>
      </c>
      <c r="D168" s="111">
        <v>111</v>
      </c>
      <c r="E168" s="110">
        <f>SUM(E169:E172)</f>
        <v>0</v>
      </c>
      <c r="F168" s="110">
        <f>SUM(F169:F172)</f>
        <v>0</v>
      </c>
      <c r="I168" t="s">
        <v>1227</v>
      </c>
    </row>
    <row r="169" spans="1:10" ht="48" x14ac:dyDescent="0.2">
      <c r="A169" t="s">
        <v>1406</v>
      </c>
      <c r="B169" s="121" t="s">
        <v>1618</v>
      </c>
      <c r="C169" s="115">
        <v>128</v>
      </c>
      <c r="D169" s="115">
        <v>112</v>
      </c>
      <c r="E169" s="45">
        <f>ABS(ROUND(SUMIF('Trial Balance'!O:O,D169,'Trial Balance'!H:H),0))</f>
        <v>0</v>
      </c>
      <c r="F169" s="45">
        <f>ABS(ROUND(SUMIF('Trial Balance'!O:O,D169,'Trial Balance'!K:K),0))</f>
        <v>0</v>
      </c>
      <c r="I169" t="s">
        <v>1342</v>
      </c>
      <c r="J169" s="140" t="s">
        <v>1688</v>
      </c>
    </row>
    <row r="170" spans="1:10" ht="48" x14ac:dyDescent="0.2">
      <c r="A170" t="s">
        <v>1407</v>
      </c>
      <c r="B170" s="121" t="s">
        <v>1619</v>
      </c>
      <c r="C170" s="115">
        <v>129</v>
      </c>
      <c r="D170" s="115">
        <v>113</v>
      </c>
      <c r="E170" s="45">
        <f>ABS(ROUND(SUMIF('Trial Balance'!O:O,D170,'Trial Balance'!H:H),0))</f>
        <v>0</v>
      </c>
      <c r="F170" s="45">
        <f>ABS(ROUND(SUMIF('Trial Balance'!O:O,D170,'Trial Balance'!K:K),0))</f>
        <v>0</v>
      </c>
      <c r="I170" t="s">
        <v>1342</v>
      </c>
      <c r="J170" s="140" t="s">
        <v>1689</v>
      </c>
    </row>
    <row r="171" spans="1:10" ht="36" x14ac:dyDescent="0.2">
      <c r="A171" t="s">
        <v>1408</v>
      </c>
      <c r="B171" s="121" t="s">
        <v>1570</v>
      </c>
      <c r="C171" s="115">
        <v>130</v>
      </c>
      <c r="D171" s="115">
        <v>114</v>
      </c>
      <c r="E171" s="45">
        <f>ABS(ROUND(SUMIF('Trial Balance'!O:O,D171,'Trial Balance'!H:H),0))</f>
        <v>0</v>
      </c>
      <c r="F171" s="45">
        <f>ABS(ROUND(SUMIF('Trial Balance'!O:O,D171,'Trial Balance'!K:K),0))</f>
        <v>0</v>
      </c>
      <c r="I171" t="s">
        <v>1342</v>
      </c>
      <c r="J171" s="140" t="s">
        <v>1690</v>
      </c>
    </row>
    <row r="172" spans="1:10" x14ac:dyDescent="0.2">
      <c r="A172" t="s">
        <v>1409</v>
      </c>
      <c r="B172" s="121" t="s">
        <v>1620</v>
      </c>
      <c r="C172" s="115">
        <v>131</v>
      </c>
      <c r="D172" s="115">
        <v>115</v>
      </c>
      <c r="E172" s="45">
        <f>ABS(ROUND(SUMIF('Trial Balance'!O:O,D172,'Trial Balance'!H:H),0))</f>
        <v>0</v>
      </c>
      <c r="F172" s="45">
        <f>ABS(ROUND(SUMIF('Trial Balance'!O:O,D172,'Trial Balance'!K:K),0))</f>
        <v>0</v>
      </c>
      <c r="I172" t="s">
        <v>1342</v>
      </c>
    </row>
    <row r="173" spans="1:10" ht="48" x14ac:dyDescent="0.2">
      <c r="A173" t="s">
        <v>1410</v>
      </c>
      <c r="B173" s="121" t="s">
        <v>1621</v>
      </c>
      <c r="C173" s="115">
        <v>132</v>
      </c>
      <c r="D173" s="115">
        <v>116</v>
      </c>
      <c r="E173" s="45">
        <v>0</v>
      </c>
      <c r="F173" s="45">
        <v>0</v>
      </c>
      <c r="I173" t="s">
        <v>1210</v>
      </c>
      <c r="J173" s="140" t="s">
        <v>1691</v>
      </c>
    </row>
    <row r="174" spans="1:10" x14ac:dyDescent="0.2">
      <c r="A174" t="s">
        <v>1411</v>
      </c>
      <c r="B174" s="121" t="s">
        <v>1622</v>
      </c>
      <c r="C174" s="115">
        <v>133</v>
      </c>
      <c r="D174" s="115">
        <v>117</v>
      </c>
      <c r="E174" s="45">
        <v>0</v>
      </c>
      <c r="F174" s="45">
        <v>0</v>
      </c>
      <c r="I174" t="s">
        <v>1210</v>
      </c>
    </row>
    <row r="175" spans="1:10" x14ac:dyDescent="0.2">
      <c r="A175" t="s">
        <v>1412</v>
      </c>
      <c r="B175" s="121" t="s">
        <v>1623</v>
      </c>
      <c r="C175" s="115">
        <v>134</v>
      </c>
      <c r="D175" s="115">
        <v>118</v>
      </c>
      <c r="E175" s="45">
        <v>0</v>
      </c>
      <c r="F175" s="45">
        <v>0</v>
      </c>
      <c r="I175" t="s">
        <v>1210</v>
      </c>
    </row>
    <row r="176" spans="1:10" ht="24" x14ac:dyDescent="0.2">
      <c r="A176" t="s">
        <v>1413</v>
      </c>
      <c r="B176" s="121" t="s">
        <v>1624</v>
      </c>
      <c r="C176" s="115">
        <v>135</v>
      </c>
      <c r="D176" s="115" t="s">
        <v>1414</v>
      </c>
      <c r="E176" s="45">
        <v>0</v>
      </c>
      <c r="F176" s="45">
        <v>0</v>
      </c>
      <c r="I176" t="s">
        <v>1210</v>
      </c>
    </row>
    <row r="177" spans="1:10" x14ac:dyDescent="0.2">
      <c r="A177" t="s">
        <v>1415</v>
      </c>
      <c r="B177" s="121" t="s">
        <v>1625</v>
      </c>
      <c r="C177" s="115">
        <v>136</v>
      </c>
      <c r="D177" s="115">
        <v>119</v>
      </c>
      <c r="E177" s="45">
        <f>ABS(ROUND(SUMIF('Trial Balance'!O:O,D177,'Trial Balance'!H:H),0))</f>
        <v>0</v>
      </c>
      <c r="F177" s="45">
        <f>ABS(ROUND(SUMIF('Trial Balance'!O:O,D177,'Trial Balance'!K:K),0))</f>
        <v>0</v>
      </c>
      <c r="I177" t="s">
        <v>1342</v>
      </c>
    </row>
    <row r="178" spans="1:10" x14ac:dyDescent="0.2">
      <c r="A178" t="s">
        <v>1416</v>
      </c>
      <c r="B178" s="121" t="s">
        <v>1626</v>
      </c>
      <c r="C178" s="115">
        <v>137</v>
      </c>
      <c r="D178" s="115">
        <v>120</v>
      </c>
      <c r="E178" s="45">
        <v>0</v>
      </c>
      <c r="F178" s="45">
        <v>0</v>
      </c>
      <c r="I178" t="s">
        <v>1210</v>
      </c>
    </row>
    <row r="179" spans="1:10" x14ac:dyDescent="0.2">
      <c r="A179" t="s">
        <v>1417</v>
      </c>
      <c r="B179" s="121" t="s">
        <v>1627</v>
      </c>
      <c r="C179" s="115">
        <v>138</v>
      </c>
      <c r="D179" s="115">
        <v>121</v>
      </c>
      <c r="E179" s="45">
        <v>0</v>
      </c>
      <c r="F179" s="45">
        <v>0</v>
      </c>
      <c r="I179" t="s">
        <v>1210</v>
      </c>
    </row>
    <row r="180" spans="1:10" ht="24" x14ac:dyDescent="0.2">
      <c r="A180" t="s">
        <v>1418</v>
      </c>
      <c r="B180" s="121" t="s">
        <v>1628</v>
      </c>
      <c r="C180" s="115">
        <v>139</v>
      </c>
      <c r="D180" s="115">
        <v>122</v>
      </c>
      <c r="E180" s="45">
        <f>ABS(ROUND(SUMIF('Trial Balance'!O:O,D180,'Trial Balance'!H:H),0))</f>
        <v>0</v>
      </c>
      <c r="F180" s="45">
        <f>ABS(ROUND(SUMIF('Trial Balance'!O:O,D180,'Trial Balance'!K:K),0))</f>
        <v>0</v>
      </c>
      <c r="I180" t="s">
        <v>1342</v>
      </c>
      <c r="J180" s="140" t="s">
        <v>1692</v>
      </c>
    </row>
    <row r="181" spans="1:10" ht="24" x14ac:dyDescent="0.2">
      <c r="A181" t="s">
        <v>1419</v>
      </c>
      <c r="B181" s="121" t="s">
        <v>1629</v>
      </c>
      <c r="C181" s="115">
        <v>140</v>
      </c>
      <c r="D181" s="115">
        <v>123</v>
      </c>
      <c r="E181" s="45">
        <v>0</v>
      </c>
      <c r="F181" s="45">
        <v>0</v>
      </c>
      <c r="I181" t="s">
        <v>1210</v>
      </c>
    </row>
    <row r="182" spans="1:10" ht="36" x14ac:dyDescent="0.2">
      <c r="A182" t="s">
        <v>1420</v>
      </c>
      <c r="B182" s="121" t="s">
        <v>1630</v>
      </c>
      <c r="C182" s="115">
        <v>141</v>
      </c>
      <c r="D182" s="115">
        <v>124</v>
      </c>
      <c r="E182" s="45">
        <v>0</v>
      </c>
      <c r="F182" s="45">
        <v>0</v>
      </c>
      <c r="I182" t="s">
        <v>1210</v>
      </c>
    </row>
    <row r="183" spans="1:10" x14ac:dyDescent="0.2">
      <c r="A183" t="s">
        <v>1421</v>
      </c>
      <c r="B183" s="121" t="s">
        <v>1631</v>
      </c>
      <c r="C183" s="115">
        <v>142</v>
      </c>
      <c r="D183" s="115">
        <v>125</v>
      </c>
      <c r="E183" s="45">
        <v>0</v>
      </c>
      <c r="F183" s="45">
        <v>0</v>
      </c>
      <c r="I183" t="s">
        <v>1210</v>
      </c>
    </row>
    <row r="184" spans="1:10" ht="24" x14ac:dyDescent="0.2">
      <c r="A184" t="s">
        <v>1422</v>
      </c>
      <c r="B184" s="121" t="s">
        <v>1632</v>
      </c>
      <c r="C184" s="115">
        <v>143</v>
      </c>
      <c r="D184" s="115">
        <v>126</v>
      </c>
      <c r="E184" s="45">
        <v>0</v>
      </c>
      <c r="F184" s="45">
        <v>0</v>
      </c>
      <c r="I184" t="s">
        <v>1210</v>
      </c>
    </row>
    <row r="185" spans="1:10" x14ac:dyDescent="0.2">
      <c r="A185" t="s">
        <v>1423</v>
      </c>
      <c r="B185" s="121" t="s">
        <v>1633</v>
      </c>
      <c r="C185" s="115">
        <v>144</v>
      </c>
      <c r="D185" s="115">
        <v>127</v>
      </c>
      <c r="E185" s="45">
        <v>0</v>
      </c>
      <c r="F185" s="45">
        <v>0</v>
      </c>
      <c r="I185" t="s">
        <v>1210</v>
      </c>
    </row>
    <row r="186" spans="1:10" x14ac:dyDescent="0.2">
      <c r="A186" t="s">
        <v>1424</v>
      </c>
      <c r="B186" s="121" t="s">
        <v>1634</v>
      </c>
      <c r="C186" s="115">
        <v>145</v>
      </c>
      <c r="D186" s="115">
        <v>128</v>
      </c>
      <c r="E186" s="45">
        <f>ABS(ROUND(SUMIF('Trial Balance'!O:O,D186,'Trial Balance'!H:H),0))</f>
        <v>0</v>
      </c>
      <c r="F186" s="45">
        <f>ABS(ROUND(SUMIF('Trial Balance'!O:O,D186,'Trial Balance'!K:K),0))</f>
        <v>0</v>
      </c>
      <c r="I186" t="s">
        <v>1342</v>
      </c>
    </row>
    <row r="187" spans="1:10" x14ac:dyDescent="0.2">
      <c r="A187" t="s">
        <v>1425</v>
      </c>
      <c r="B187" s="121" t="s">
        <v>1635</v>
      </c>
      <c r="C187" s="115">
        <v>146</v>
      </c>
      <c r="D187" s="115" t="s">
        <v>1426</v>
      </c>
      <c r="E187" s="45">
        <v>0</v>
      </c>
      <c r="F187" s="45">
        <v>0</v>
      </c>
      <c r="I187" t="s">
        <v>1210</v>
      </c>
    </row>
    <row r="188" spans="1:10" x14ac:dyDescent="0.2">
      <c r="A188" t="s">
        <v>1427</v>
      </c>
      <c r="B188" s="121" t="s">
        <v>1636</v>
      </c>
      <c r="C188" s="115">
        <v>147</v>
      </c>
      <c r="D188" s="115" t="s">
        <v>1428</v>
      </c>
      <c r="E188" s="45">
        <v>0</v>
      </c>
      <c r="F188" s="45">
        <v>0</v>
      </c>
      <c r="I188" t="s">
        <v>1210</v>
      </c>
    </row>
    <row r="189" spans="1:10" x14ac:dyDescent="0.2">
      <c r="A189" t="s">
        <v>1429</v>
      </c>
      <c r="B189" s="121" t="s">
        <v>1637</v>
      </c>
      <c r="C189" s="115">
        <v>148</v>
      </c>
      <c r="D189" s="115">
        <v>129</v>
      </c>
      <c r="E189" s="45">
        <v>0</v>
      </c>
      <c r="F189" s="45">
        <v>0</v>
      </c>
      <c r="I189" t="s">
        <v>1210</v>
      </c>
    </row>
    <row r="190" spans="1:10" x14ac:dyDescent="0.2">
      <c r="A190" t="s">
        <v>1430</v>
      </c>
      <c r="B190" s="121" t="s">
        <v>1638</v>
      </c>
      <c r="C190" s="115">
        <v>149</v>
      </c>
      <c r="D190" s="115">
        <v>130</v>
      </c>
      <c r="E190" s="45">
        <f>ABS(ROUND(SUMIF('Trial Balance'!O:O,D190,'Trial Balance'!H:H),0))</f>
        <v>0</v>
      </c>
      <c r="F190" s="45">
        <f>ABS(ROUND(SUMIF('Trial Balance'!O:O,D190,'Trial Balance'!K:K),0))</f>
        <v>0</v>
      </c>
      <c r="I190" t="s">
        <v>1342</v>
      </c>
    </row>
    <row r="191" spans="1:10" x14ac:dyDescent="0.2">
      <c r="A191" t="s">
        <v>1431</v>
      </c>
      <c r="B191" s="121" t="s">
        <v>1639</v>
      </c>
      <c r="C191" s="115">
        <v>150</v>
      </c>
      <c r="D191" s="115">
        <v>131</v>
      </c>
      <c r="E191" s="45">
        <v>0</v>
      </c>
      <c r="F191" s="45">
        <v>0</v>
      </c>
      <c r="I191" t="s">
        <v>1210</v>
      </c>
    </row>
    <row r="192" spans="1:10" x14ac:dyDescent="0.2">
      <c r="A192" t="s">
        <v>1432</v>
      </c>
      <c r="B192" s="121" t="s">
        <v>1640</v>
      </c>
      <c r="C192" s="115">
        <v>151</v>
      </c>
      <c r="D192" s="115">
        <v>132</v>
      </c>
      <c r="E192" s="45">
        <v>0</v>
      </c>
      <c r="F192" s="45">
        <v>0</v>
      </c>
      <c r="I192" t="s">
        <v>1210</v>
      </c>
    </row>
    <row r="193" spans="1:14" x14ac:dyDescent="0.2">
      <c r="A193" t="s">
        <v>1433</v>
      </c>
      <c r="B193" s="121" t="s">
        <v>1641</v>
      </c>
      <c r="C193" s="115">
        <v>152</v>
      </c>
      <c r="D193" s="115">
        <v>133</v>
      </c>
      <c r="E193" s="45">
        <v>0</v>
      </c>
      <c r="F193" s="45">
        <v>0</v>
      </c>
      <c r="I193" t="s">
        <v>1210</v>
      </c>
    </row>
    <row r="194" spans="1:14" x14ac:dyDescent="0.2">
      <c r="A194" t="s">
        <v>1434</v>
      </c>
      <c r="B194" s="121" t="s">
        <v>1642</v>
      </c>
      <c r="C194" s="115">
        <v>153</v>
      </c>
      <c r="D194" s="115">
        <v>134</v>
      </c>
      <c r="E194" s="45">
        <v>0</v>
      </c>
      <c r="F194" s="45">
        <v>0</v>
      </c>
      <c r="I194" t="s">
        <v>1210</v>
      </c>
    </row>
    <row r="195" spans="1:14" x14ac:dyDescent="0.2">
      <c r="A195" t="s">
        <v>1435</v>
      </c>
      <c r="B195" s="121" t="s">
        <v>1643</v>
      </c>
      <c r="C195" s="115">
        <v>154</v>
      </c>
      <c r="D195" s="115">
        <v>135</v>
      </c>
      <c r="E195" s="45">
        <f>ABS(ROUND(SUMIF('Trial Balance'!O:O,D195,'Trial Balance'!H:H),0))</f>
        <v>0</v>
      </c>
      <c r="F195" s="45">
        <f>ABS(ROUND(SUMIF('Trial Balance'!O:O,D195,'Trial Balance'!K:K),0))</f>
        <v>0</v>
      </c>
      <c r="I195" t="s">
        <v>1342</v>
      </c>
    </row>
    <row r="197" spans="1:14" ht="36" x14ac:dyDescent="0.2">
      <c r="A197" s="2" t="s">
        <v>1436</v>
      </c>
      <c r="B197" s="113" t="s">
        <v>1437</v>
      </c>
      <c r="C197" s="122" t="s">
        <v>1510</v>
      </c>
      <c r="D197" s="111" t="s">
        <v>1438</v>
      </c>
      <c r="E197" s="240">
        <f>'Trial Balance'!$J$6</f>
        <v>2021</v>
      </c>
      <c r="F197" s="240">
        <f>'Trial Balance'!$K$6</f>
        <v>2022</v>
      </c>
      <c r="G197" s="26"/>
      <c r="H197" s="2"/>
      <c r="J197" s="139"/>
      <c r="K197" s="2"/>
      <c r="L197" s="2"/>
      <c r="M197" s="2"/>
      <c r="N197" s="2"/>
    </row>
    <row r="198" spans="1:14" x14ac:dyDescent="0.2">
      <c r="A198" s="2" t="s">
        <v>1244</v>
      </c>
      <c r="B198" s="113" t="s">
        <v>1199</v>
      </c>
      <c r="C198" s="111"/>
      <c r="D198" s="111" t="s">
        <v>1200</v>
      </c>
      <c r="E198" s="110">
        <v>1</v>
      </c>
      <c r="F198" s="110">
        <v>2</v>
      </c>
      <c r="G198" s="26"/>
      <c r="H198" s="2"/>
      <c r="J198" s="139"/>
      <c r="K198" s="2"/>
      <c r="L198" s="2"/>
      <c r="M198" s="2"/>
      <c r="N198" s="2"/>
    </row>
    <row r="199" spans="1:14" x14ac:dyDescent="0.2">
      <c r="A199" t="s">
        <v>1439</v>
      </c>
      <c r="B199" s="114" t="s">
        <v>1644</v>
      </c>
      <c r="C199" s="115">
        <v>155</v>
      </c>
      <c r="D199" s="115">
        <v>136</v>
      </c>
      <c r="E199" s="45">
        <f>ABS(ROUND(SUMIF('Trial Balance'!O:O,D199,'Trial Balance'!H:H),0))</f>
        <v>0</v>
      </c>
      <c r="F199" s="45">
        <f>ABS(ROUND(SUMIF('Trial Balance'!O:O,D199,'Trial Balance'!K:K),0))</f>
        <v>0</v>
      </c>
      <c r="I199" t="s">
        <v>1342</v>
      </c>
    </row>
    <row r="201" spans="1:14" ht="36" x14ac:dyDescent="0.2">
      <c r="A201" s="2" t="s">
        <v>1440</v>
      </c>
      <c r="B201" s="113" t="s">
        <v>1441</v>
      </c>
      <c r="C201" s="122" t="s">
        <v>1510</v>
      </c>
      <c r="D201" s="111" t="s">
        <v>1438</v>
      </c>
      <c r="E201" s="240">
        <f>'Trial Balance'!$J$6</f>
        <v>2021</v>
      </c>
      <c r="F201" s="240">
        <f>'Trial Balance'!$K$6</f>
        <v>2022</v>
      </c>
      <c r="G201" s="26"/>
      <c r="H201" s="2"/>
      <c r="J201" s="139"/>
      <c r="K201" s="2"/>
      <c r="L201" s="2"/>
      <c r="M201" s="2"/>
      <c r="N201" s="2"/>
    </row>
    <row r="202" spans="1:14" x14ac:dyDescent="0.2">
      <c r="A202" t="s">
        <v>1442</v>
      </c>
      <c r="B202" s="114" t="s">
        <v>1645</v>
      </c>
      <c r="C202" s="115">
        <v>156</v>
      </c>
      <c r="D202" s="115">
        <v>137</v>
      </c>
      <c r="E202" s="45">
        <v>0</v>
      </c>
      <c r="F202" s="45">
        <v>0</v>
      </c>
      <c r="I202" t="s">
        <v>1210</v>
      </c>
    </row>
    <row r="203" spans="1:14" x14ac:dyDescent="0.2">
      <c r="A203" t="s">
        <v>1443</v>
      </c>
      <c r="B203" s="114" t="s">
        <v>1646</v>
      </c>
      <c r="C203" s="115">
        <v>157</v>
      </c>
      <c r="D203" s="115">
        <v>138</v>
      </c>
      <c r="E203" s="45">
        <v>0</v>
      </c>
      <c r="F203" s="45">
        <v>0</v>
      </c>
      <c r="I203" t="s">
        <v>1210</v>
      </c>
    </row>
    <row r="204" spans="1:14" x14ac:dyDescent="0.2">
      <c r="A204" t="s">
        <v>1444</v>
      </c>
      <c r="B204" s="114" t="s">
        <v>1647</v>
      </c>
      <c r="C204" s="115">
        <v>158</v>
      </c>
      <c r="D204" s="115">
        <v>139</v>
      </c>
      <c r="E204" s="45">
        <v>0</v>
      </c>
      <c r="F204" s="45">
        <v>0</v>
      </c>
      <c r="I204" t="s">
        <v>1210</v>
      </c>
    </row>
    <row r="205" spans="1:14" x14ac:dyDescent="0.2">
      <c r="D205" s="108" t="s">
        <v>1248</v>
      </c>
      <c r="E205" s="5" t="s">
        <v>1209</v>
      </c>
      <c r="F205" s="5" t="s">
        <v>1209</v>
      </c>
    </row>
    <row r="206" spans="1:14" ht="36" x14ac:dyDescent="0.2">
      <c r="A206" s="2" t="s">
        <v>1445</v>
      </c>
      <c r="B206" s="113" t="s">
        <v>1446</v>
      </c>
      <c r="C206" s="122" t="s">
        <v>1510</v>
      </c>
      <c r="D206" s="111" t="s">
        <v>1438</v>
      </c>
      <c r="E206" s="240">
        <f>'Trial Balance'!$J$6</f>
        <v>2021</v>
      </c>
      <c r="F206" s="240">
        <f>'Trial Balance'!$K$6</f>
        <v>2022</v>
      </c>
      <c r="G206" s="26"/>
      <c r="H206" s="2"/>
      <c r="J206" s="139"/>
      <c r="K206" s="2"/>
      <c r="L206" s="2"/>
      <c r="M206" s="2"/>
      <c r="N206" s="2"/>
    </row>
    <row r="207" spans="1:14" x14ac:dyDescent="0.2">
      <c r="A207" t="s">
        <v>1447</v>
      </c>
      <c r="B207" s="114" t="s">
        <v>1648</v>
      </c>
      <c r="C207" s="115">
        <v>159</v>
      </c>
      <c r="D207" s="115">
        <v>140</v>
      </c>
      <c r="E207" s="45">
        <v>0</v>
      </c>
      <c r="F207" s="45">
        <v>0</v>
      </c>
      <c r="I207" t="s">
        <v>1210</v>
      </c>
    </row>
    <row r="209" spans="1:14" ht="36" x14ac:dyDescent="0.2">
      <c r="A209" s="2" t="s">
        <v>1448</v>
      </c>
      <c r="B209" s="113" t="s">
        <v>1449</v>
      </c>
      <c r="C209" s="122" t="s">
        <v>1510</v>
      </c>
      <c r="D209" s="111" t="s">
        <v>1438</v>
      </c>
      <c r="E209" s="240">
        <f>'Trial Balance'!$J$6</f>
        <v>2021</v>
      </c>
      <c r="F209" s="240">
        <f>'Trial Balance'!$K$6</f>
        <v>2022</v>
      </c>
      <c r="G209" s="26"/>
      <c r="H209" s="2"/>
      <c r="J209" s="139"/>
      <c r="K209" s="2"/>
      <c r="L209" s="2"/>
      <c r="M209" s="2"/>
      <c r="N209" s="2"/>
    </row>
    <row r="210" spans="1:14" x14ac:dyDescent="0.2">
      <c r="A210" t="s">
        <v>1450</v>
      </c>
      <c r="B210" s="114" t="s">
        <v>1450</v>
      </c>
      <c r="C210" s="115"/>
      <c r="D210" s="115" t="s">
        <v>1248</v>
      </c>
      <c r="E210" s="110" t="s">
        <v>1451</v>
      </c>
      <c r="F210" s="110" t="s">
        <v>1452</v>
      </c>
    </row>
    <row r="211" spans="1:14" x14ac:dyDescent="0.2">
      <c r="A211" t="s">
        <v>1450</v>
      </c>
      <c r="B211" s="114" t="s">
        <v>1450</v>
      </c>
      <c r="C211" s="115"/>
      <c r="D211" s="115" t="s">
        <v>1248</v>
      </c>
      <c r="E211" s="110" t="s">
        <v>1453</v>
      </c>
      <c r="F211" s="110" t="s">
        <v>1454</v>
      </c>
    </row>
    <row r="212" spans="1:14" x14ac:dyDescent="0.2">
      <c r="A212" t="s">
        <v>1455</v>
      </c>
      <c r="B212" s="113" t="s">
        <v>1649</v>
      </c>
      <c r="C212" s="111">
        <v>160</v>
      </c>
      <c r="D212" s="111">
        <v>141</v>
      </c>
      <c r="E212" s="110">
        <f>E213+E216+E220+E221+E222+E223</f>
        <v>0</v>
      </c>
      <c r="F212" s="110">
        <f>F213+F216+F220+F221+F222+F223</f>
        <v>0</v>
      </c>
      <c r="I212" t="s">
        <v>1227</v>
      </c>
    </row>
    <row r="213" spans="1:14" x14ac:dyDescent="0.2">
      <c r="A213" t="s">
        <v>1456</v>
      </c>
      <c r="B213" s="113" t="s">
        <v>1650</v>
      </c>
      <c r="C213" s="111">
        <v>161</v>
      </c>
      <c r="D213" s="111">
        <v>142</v>
      </c>
      <c r="E213" s="110">
        <f>SUM(E214:E215)</f>
        <v>0</v>
      </c>
      <c r="F213" s="110">
        <f>SUM(F214:F215)</f>
        <v>0</v>
      </c>
      <c r="I213" t="s">
        <v>1227</v>
      </c>
    </row>
    <row r="214" spans="1:14" x14ac:dyDescent="0.2">
      <c r="A214" t="s">
        <v>1457</v>
      </c>
      <c r="B214" s="114" t="s">
        <v>1651</v>
      </c>
      <c r="C214" s="115">
        <v>162</v>
      </c>
      <c r="D214" s="115">
        <v>143</v>
      </c>
      <c r="E214" s="45"/>
      <c r="F214" s="45"/>
      <c r="I214" t="s">
        <v>1210</v>
      </c>
    </row>
    <row r="215" spans="1:14" x14ac:dyDescent="0.2">
      <c r="A215" t="s">
        <v>1458</v>
      </c>
      <c r="B215" s="114" t="s">
        <v>1652</v>
      </c>
      <c r="C215" s="115">
        <v>163</v>
      </c>
      <c r="D215" s="115">
        <v>144</v>
      </c>
      <c r="E215" s="45"/>
      <c r="F215" s="45"/>
      <c r="I215" t="s">
        <v>1210</v>
      </c>
    </row>
    <row r="216" spans="1:14" x14ac:dyDescent="0.2">
      <c r="A216" t="s">
        <v>1459</v>
      </c>
      <c r="B216" s="114" t="s">
        <v>1653</v>
      </c>
      <c r="C216" s="115">
        <v>164</v>
      </c>
      <c r="D216" s="115">
        <v>145</v>
      </c>
      <c r="E216" s="45"/>
      <c r="F216" s="45"/>
      <c r="I216" t="s">
        <v>1210</v>
      </c>
    </row>
    <row r="217" spans="1:14" x14ac:dyDescent="0.2">
      <c r="A217" t="s">
        <v>1460</v>
      </c>
      <c r="B217" s="114" t="s">
        <v>1654</v>
      </c>
      <c r="C217" s="115">
        <v>165</v>
      </c>
      <c r="D217" s="115">
        <v>146</v>
      </c>
      <c r="E217" s="45"/>
      <c r="F217" s="45"/>
      <c r="I217" t="s">
        <v>1210</v>
      </c>
    </row>
    <row r="218" spans="1:14" x14ac:dyDescent="0.2">
      <c r="A218" t="s">
        <v>1461</v>
      </c>
      <c r="B218" s="114" t="s">
        <v>1655</v>
      </c>
      <c r="C218" s="115">
        <v>166</v>
      </c>
      <c r="D218" s="115">
        <v>147</v>
      </c>
      <c r="E218" s="45"/>
      <c r="F218" s="45"/>
      <c r="I218" t="s">
        <v>1210</v>
      </c>
    </row>
    <row r="219" spans="1:14" x14ac:dyDescent="0.2">
      <c r="A219" t="s">
        <v>1462</v>
      </c>
      <c r="B219" s="114" t="s">
        <v>1656</v>
      </c>
      <c r="C219" s="115">
        <v>167</v>
      </c>
      <c r="D219" s="115">
        <v>148</v>
      </c>
      <c r="E219" s="45"/>
      <c r="F219" s="45"/>
      <c r="I219" t="s">
        <v>1210</v>
      </c>
    </row>
    <row r="220" spans="1:14" x14ac:dyDescent="0.2">
      <c r="A220" t="s">
        <v>1463</v>
      </c>
      <c r="B220" s="114" t="s">
        <v>1657</v>
      </c>
      <c r="C220" s="115">
        <v>168</v>
      </c>
      <c r="D220" s="115">
        <v>149</v>
      </c>
      <c r="E220" s="45"/>
      <c r="F220" s="45"/>
      <c r="I220" t="s">
        <v>1210</v>
      </c>
    </row>
    <row r="221" spans="1:14" x14ac:dyDescent="0.2">
      <c r="A221" t="s">
        <v>1464</v>
      </c>
      <c r="B221" s="114" t="s">
        <v>1658</v>
      </c>
      <c r="C221" s="115">
        <v>169</v>
      </c>
      <c r="D221" s="115">
        <v>150</v>
      </c>
      <c r="E221" s="45"/>
      <c r="F221" s="45"/>
      <c r="I221" t="s">
        <v>1210</v>
      </c>
    </row>
    <row r="222" spans="1:14" x14ac:dyDescent="0.2">
      <c r="A222" t="s">
        <v>1465</v>
      </c>
      <c r="B222" s="114" t="s">
        <v>1659</v>
      </c>
      <c r="C222" s="115">
        <v>170</v>
      </c>
      <c r="D222" s="115">
        <v>151</v>
      </c>
      <c r="E222" s="45"/>
      <c r="F222" s="45"/>
      <c r="I222" t="s">
        <v>1210</v>
      </c>
    </row>
    <row r="223" spans="1:14" x14ac:dyDescent="0.2">
      <c r="A223" t="s">
        <v>1466</v>
      </c>
      <c r="B223" s="114" t="s">
        <v>1660</v>
      </c>
      <c r="C223" s="115">
        <v>171</v>
      </c>
      <c r="D223" s="115">
        <v>152</v>
      </c>
      <c r="E223" s="45"/>
      <c r="F223" s="45"/>
      <c r="I223" t="s">
        <v>1210</v>
      </c>
    </row>
    <row r="225" spans="1:14" ht="36" x14ac:dyDescent="0.2">
      <c r="B225" s="114"/>
      <c r="C225" s="122" t="s">
        <v>1510</v>
      </c>
      <c r="D225" s="111" t="s">
        <v>1438</v>
      </c>
      <c r="E225" s="45"/>
      <c r="F225" s="45"/>
    </row>
    <row r="226" spans="1:14" x14ac:dyDescent="0.2">
      <c r="A226" s="2" t="s">
        <v>1467</v>
      </c>
      <c r="B226" s="113" t="s">
        <v>1468</v>
      </c>
      <c r="C226" s="111"/>
      <c r="D226" s="111" t="s">
        <v>1200</v>
      </c>
      <c r="E226" s="240">
        <f>'Trial Balance'!$J$6</f>
        <v>2021</v>
      </c>
      <c r="F226" s="240">
        <f>'Trial Balance'!$K$6</f>
        <v>2022</v>
      </c>
      <c r="G226" s="26"/>
      <c r="H226" s="2"/>
      <c r="J226" s="139"/>
      <c r="K226" s="2"/>
      <c r="L226" s="2"/>
      <c r="M226" s="2"/>
      <c r="N226" s="2"/>
    </row>
    <row r="227" spans="1:14" x14ac:dyDescent="0.2">
      <c r="A227" t="s">
        <v>1469</v>
      </c>
      <c r="B227" s="113" t="s">
        <v>1661</v>
      </c>
      <c r="C227" s="115">
        <v>172</v>
      </c>
      <c r="D227" s="115">
        <v>153</v>
      </c>
      <c r="E227" s="45">
        <v>0</v>
      </c>
      <c r="F227" s="45">
        <v>0</v>
      </c>
      <c r="I227" t="s">
        <v>1210</v>
      </c>
    </row>
    <row r="228" spans="1:14" x14ac:dyDescent="0.2">
      <c r="A228" t="s">
        <v>1470</v>
      </c>
      <c r="B228" s="114" t="s">
        <v>1662</v>
      </c>
      <c r="C228" s="115">
        <v>173</v>
      </c>
      <c r="D228" s="115">
        <v>154</v>
      </c>
      <c r="E228" s="45"/>
      <c r="F228" s="45"/>
      <c r="I228" t="s">
        <v>1210</v>
      </c>
    </row>
    <row r="229" spans="1:14" x14ac:dyDescent="0.2">
      <c r="A229" t="s">
        <v>1471</v>
      </c>
      <c r="B229" s="114" t="s">
        <v>1663</v>
      </c>
      <c r="C229" s="115">
        <v>174</v>
      </c>
      <c r="D229" s="115">
        <v>155</v>
      </c>
      <c r="E229" s="45"/>
      <c r="F229" s="45"/>
      <c r="I229" t="s">
        <v>1210</v>
      </c>
    </row>
    <row r="230" spans="1:14" x14ac:dyDescent="0.2">
      <c r="A230" t="s">
        <v>1472</v>
      </c>
      <c r="B230" s="114" t="s">
        <v>1664</v>
      </c>
      <c r="C230" s="115">
        <v>175</v>
      </c>
      <c r="D230" s="115">
        <v>156</v>
      </c>
      <c r="E230" s="45"/>
      <c r="F230" s="45"/>
      <c r="I230" t="s">
        <v>1210</v>
      </c>
    </row>
    <row r="232" spans="1:14" ht="36" x14ac:dyDescent="0.2">
      <c r="B232" s="114"/>
      <c r="C232" s="122" t="s">
        <v>1510</v>
      </c>
      <c r="D232" s="111" t="s">
        <v>1438</v>
      </c>
      <c r="E232" s="45"/>
      <c r="F232" s="45"/>
    </row>
    <row r="233" spans="1:14" x14ac:dyDescent="0.2">
      <c r="A233" s="2" t="s">
        <v>1199</v>
      </c>
      <c r="B233" s="113" t="s">
        <v>1199</v>
      </c>
      <c r="C233" s="111"/>
      <c r="D233" s="111" t="s">
        <v>1200</v>
      </c>
      <c r="E233" s="240">
        <f>'Trial Balance'!$J$6</f>
        <v>2021</v>
      </c>
      <c r="F233" s="240">
        <f>'Trial Balance'!$K$6</f>
        <v>2022</v>
      </c>
      <c r="G233" s="26"/>
      <c r="H233" s="2"/>
      <c r="J233" s="139"/>
      <c r="K233" s="2"/>
      <c r="L233" s="2"/>
      <c r="M233" s="2"/>
      <c r="N233" s="2"/>
    </row>
    <row r="234" spans="1:14" x14ac:dyDescent="0.2">
      <c r="A234" t="s">
        <v>1473</v>
      </c>
      <c r="B234" s="113" t="s">
        <v>1665</v>
      </c>
      <c r="C234" s="115">
        <v>176</v>
      </c>
      <c r="D234" s="115">
        <v>157</v>
      </c>
      <c r="E234" s="45">
        <v>0</v>
      </c>
      <c r="F234" s="45">
        <v>0</v>
      </c>
      <c r="I234" t="s">
        <v>1210</v>
      </c>
    </row>
    <row r="235" spans="1:14" x14ac:dyDescent="0.2">
      <c r="A235" t="s">
        <v>1474</v>
      </c>
      <c r="B235" s="114" t="s">
        <v>1666</v>
      </c>
      <c r="C235" s="115">
        <v>177</v>
      </c>
      <c r="D235" s="115">
        <v>158</v>
      </c>
      <c r="E235" s="45">
        <v>0</v>
      </c>
      <c r="F235" s="45">
        <v>0</v>
      </c>
      <c r="I235" t="s">
        <v>1210</v>
      </c>
    </row>
    <row r="236" spans="1:14" x14ac:dyDescent="0.2">
      <c r="A236" t="s">
        <v>1470</v>
      </c>
      <c r="B236" s="114" t="s">
        <v>1667</v>
      </c>
      <c r="C236" s="115">
        <v>178</v>
      </c>
      <c r="D236" s="115">
        <v>159</v>
      </c>
      <c r="E236" s="45" t="s">
        <v>1209</v>
      </c>
      <c r="F236" s="45" t="s">
        <v>1209</v>
      </c>
      <c r="I236" t="s">
        <v>1210</v>
      </c>
    </row>
    <row r="237" spans="1:14" x14ac:dyDescent="0.2">
      <c r="A237" t="s">
        <v>1471</v>
      </c>
      <c r="B237" s="114" t="s">
        <v>1668</v>
      </c>
      <c r="C237" s="115">
        <v>179</v>
      </c>
      <c r="D237" s="115">
        <v>160</v>
      </c>
      <c r="E237" s="45" t="s">
        <v>1209</v>
      </c>
      <c r="F237" s="45" t="s">
        <v>1209</v>
      </c>
      <c r="I237" t="s">
        <v>1210</v>
      </c>
    </row>
    <row r="238" spans="1:14" x14ac:dyDescent="0.2">
      <c r="A238" t="s">
        <v>1472</v>
      </c>
      <c r="B238" s="114" t="s">
        <v>1669</v>
      </c>
      <c r="C238" s="115">
        <v>180</v>
      </c>
      <c r="D238" s="115">
        <v>161</v>
      </c>
      <c r="E238" s="45" t="s">
        <v>1209</v>
      </c>
      <c r="F238" s="45" t="s">
        <v>1209</v>
      </c>
      <c r="I238" t="s">
        <v>1210</v>
      </c>
    </row>
    <row r="239" spans="1:14" x14ac:dyDescent="0.2">
      <c r="A239" t="s">
        <v>1475</v>
      </c>
      <c r="B239" s="114" t="s">
        <v>1670</v>
      </c>
      <c r="C239" s="115">
        <v>181</v>
      </c>
      <c r="D239" s="115">
        <v>162</v>
      </c>
      <c r="E239" s="45">
        <v>0</v>
      </c>
      <c r="F239" s="45">
        <v>0</v>
      </c>
      <c r="I239" t="s">
        <v>1210</v>
      </c>
    </row>
    <row r="240" spans="1:14" x14ac:dyDescent="0.2">
      <c r="A240" t="s">
        <v>1470</v>
      </c>
      <c r="B240" s="114" t="s">
        <v>1667</v>
      </c>
      <c r="C240" s="115">
        <v>182</v>
      </c>
      <c r="D240" s="115">
        <v>163</v>
      </c>
      <c r="E240" s="45"/>
      <c r="F240" s="45"/>
      <c r="I240" t="s">
        <v>1210</v>
      </c>
    </row>
    <row r="241" spans="1:14" x14ac:dyDescent="0.2">
      <c r="A241" t="s">
        <v>1471</v>
      </c>
      <c r="B241" s="114" t="s">
        <v>1668</v>
      </c>
      <c r="C241" s="115">
        <v>183</v>
      </c>
      <c r="D241" s="115">
        <v>164</v>
      </c>
      <c r="E241" s="45"/>
      <c r="F241" s="45"/>
      <c r="I241" t="s">
        <v>1210</v>
      </c>
    </row>
    <row r="242" spans="1:14" x14ac:dyDescent="0.2">
      <c r="A242" t="s">
        <v>1472</v>
      </c>
      <c r="B242" s="114" t="s">
        <v>1671</v>
      </c>
      <c r="C242" s="115">
        <v>184</v>
      </c>
      <c r="D242" s="115">
        <v>165</v>
      </c>
      <c r="E242" s="45"/>
      <c r="F242" s="45"/>
      <c r="I242" t="s">
        <v>1210</v>
      </c>
    </row>
    <row r="243" spans="1:14" x14ac:dyDescent="0.2">
      <c r="C243" s="138"/>
    </row>
    <row r="244" spans="1:14" ht="36" x14ac:dyDescent="0.2">
      <c r="A244" s="2" t="s">
        <v>1476</v>
      </c>
      <c r="B244" s="113" t="s">
        <v>1477</v>
      </c>
      <c r="C244" s="122" t="s">
        <v>1510</v>
      </c>
      <c r="D244" s="111" t="s">
        <v>161</v>
      </c>
      <c r="E244" s="240">
        <f>'Trial Balance'!$J$6</f>
        <v>2021</v>
      </c>
      <c r="F244" s="240">
        <f>'Trial Balance'!$K$6</f>
        <v>2022</v>
      </c>
      <c r="G244" s="26"/>
      <c r="H244" s="2"/>
      <c r="J244" s="139"/>
      <c r="K244" s="2"/>
      <c r="L244" s="2"/>
      <c r="M244" s="2"/>
      <c r="N244" s="2"/>
    </row>
    <row r="245" spans="1:14" x14ac:dyDescent="0.2">
      <c r="A245" s="2" t="s">
        <v>1244</v>
      </c>
      <c r="B245" s="113" t="s">
        <v>1199</v>
      </c>
      <c r="C245" s="111"/>
      <c r="D245" s="111" t="s">
        <v>1200</v>
      </c>
      <c r="E245" s="110"/>
      <c r="F245" s="110"/>
      <c r="G245" s="26"/>
      <c r="H245" s="2"/>
      <c r="J245" s="139"/>
      <c r="K245" s="2"/>
      <c r="L245" s="2"/>
      <c r="M245" s="2"/>
      <c r="N245" s="2"/>
    </row>
    <row r="246" spans="1:14" x14ac:dyDescent="0.2">
      <c r="A246" t="s">
        <v>1478</v>
      </c>
      <c r="B246" s="114" t="s">
        <v>1672</v>
      </c>
      <c r="C246" s="115">
        <v>185</v>
      </c>
      <c r="D246" s="115" t="s">
        <v>1479</v>
      </c>
      <c r="E246" s="45">
        <v>0</v>
      </c>
      <c r="F246" s="45">
        <v>0</v>
      </c>
      <c r="I246" t="s">
        <v>1210</v>
      </c>
    </row>
    <row r="247" spans="1:14" x14ac:dyDescent="0.2">
      <c r="C247" s="138"/>
    </row>
    <row r="248" spans="1:14" ht="36" x14ac:dyDescent="0.2">
      <c r="A248" s="2" t="s">
        <v>1480</v>
      </c>
      <c r="B248" s="113" t="s">
        <v>1481</v>
      </c>
      <c r="C248" s="122" t="s">
        <v>1510</v>
      </c>
      <c r="D248" s="111" t="s">
        <v>161</v>
      </c>
      <c r="E248" s="240">
        <f>'Trial Balance'!$J$6</f>
        <v>2021</v>
      </c>
      <c r="F248" s="240">
        <f>'Trial Balance'!$K$6</f>
        <v>2022</v>
      </c>
      <c r="G248" s="26"/>
      <c r="H248" s="2"/>
      <c r="J248" s="139"/>
      <c r="K248" s="2"/>
      <c r="L248" s="2"/>
      <c r="M248" s="2"/>
      <c r="N248" s="2"/>
    </row>
    <row r="249" spans="1:14" x14ac:dyDescent="0.2">
      <c r="A249" s="2" t="s">
        <v>1244</v>
      </c>
      <c r="B249" s="113" t="s">
        <v>1199</v>
      </c>
      <c r="C249" s="111"/>
      <c r="D249" s="111" t="s">
        <v>1200</v>
      </c>
      <c r="E249" s="110"/>
      <c r="F249" s="110"/>
      <c r="G249" s="26"/>
      <c r="H249" s="2"/>
      <c r="J249" s="139"/>
      <c r="K249" s="2"/>
      <c r="L249" s="2"/>
      <c r="M249" s="2"/>
      <c r="N249" s="2"/>
    </row>
    <row r="250" spans="1:14" x14ac:dyDescent="0.2">
      <c r="A250" t="s">
        <v>1482</v>
      </c>
      <c r="B250" s="114" t="s">
        <v>1673</v>
      </c>
      <c r="C250" s="115">
        <v>186</v>
      </c>
      <c r="D250" s="115" t="s">
        <v>1483</v>
      </c>
      <c r="E250" s="45">
        <v>0</v>
      </c>
      <c r="F250" s="45">
        <v>0</v>
      </c>
      <c r="I250" t="s">
        <v>1210</v>
      </c>
    </row>
    <row r="252" spans="1:14" ht="36" x14ac:dyDescent="0.2">
      <c r="A252" s="2" t="s">
        <v>1484</v>
      </c>
      <c r="B252" s="113" t="s">
        <v>1485</v>
      </c>
      <c r="C252" s="122" t="s">
        <v>1510</v>
      </c>
      <c r="D252" s="111" t="s">
        <v>161</v>
      </c>
      <c r="E252" s="240">
        <f>'Trial Balance'!$J$6</f>
        <v>2021</v>
      </c>
      <c r="F252" s="240">
        <f>'Trial Balance'!$K$6</f>
        <v>2022</v>
      </c>
      <c r="G252" s="26"/>
      <c r="H252" s="2"/>
      <c r="J252" s="139"/>
      <c r="K252" s="2"/>
      <c r="L252" s="2"/>
      <c r="M252" s="2"/>
      <c r="N252" s="2"/>
    </row>
    <row r="253" spans="1:14" x14ac:dyDescent="0.2">
      <c r="A253" s="2" t="s">
        <v>1244</v>
      </c>
      <c r="B253" s="113" t="s">
        <v>1199</v>
      </c>
      <c r="C253" s="111"/>
      <c r="D253" s="111" t="s">
        <v>1200</v>
      </c>
      <c r="E253" s="110"/>
      <c r="F253" s="110"/>
      <c r="G253" s="26"/>
      <c r="H253" s="2"/>
      <c r="J253" s="139"/>
      <c r="K253" s="2"/>
      <c r="L253" s="2"/>
      <c r="M253" s="2"/>
      <c r="N253" s="2"/>
    </row>
    <row r="254" spans="1:14" x14ac:dyDescent="0.2">
      <c r="A254" t="s">
        <v>1486</v>
      </c>
      <c r="B254" s="114" t="s">
        <v>1674</v>
      </c>
      <c r="C254" s="115">
        <v>187</v>
      </c>
      <c r="D254" s="115">
        <v>166</v>
      </c>
      <c r="E254" s="45" t="s">
        <v>1209</v>
      </c>
      <c r="F254" s="45" t="s">
        <v>1209</v>
      </c>
      <c r="I254" t="s">
        <v>1210</v>
      </c>
    </row>
    <row r="255" spans="1:14" x14ac:dyDescent="0.2">
      <c r="A255" t="s">
        <v>1487</v>
      </c>
      <c r="B255" s="114" t="s">
        <v>1675</v>
      </c>
      <c r="C255" s="115">
        <v>188</v>
      </c>
      <c r="D255" s="115">
        <v>167</v>
      </c>
      <c r="E255" s="45" t="s">
        <v>1209</v>
      </c>
      <c r="F255" s="45" t="s">
        <v>1209</v>
      </c>
      <c r="I255" t="s">
        <v>1210</v>
      </c>
    </row>
    <row r="256" spans="1:14" x14ac:dyDescent="0.2">
      <c r="A256" t="s">
        <v>1488</v>
      </c>
      <c r="B256" s="114" t="s">
        <v>1676</v>
      </c>
      <c r="C256" s="115">
        <v>189</v>
      </c>
      <c r="D256" s="115">
        <v>168</v>
      </c>
      <c r="E256" s="45" t="s">
        <v>1209</v>
      </c>
      <c r="F256" s="45" t="s">
        <v>1209</v>
      </c>
      <c r="I256" t="s">
        <v>1210</v>
      </c>
    </row>
    <row r="257" spans="1:14" x14ac:dyDescent="0.2">
      <c r="A257" t="s">
        <v>1487</v>
      </c>
      <c r="B257" s="114" t="s">
        <v>1675</v>
      </c>
      <c r="C257" s="115">
        <v>190</v>
      </c>
      <c r="D257" s="115">
        <v>169</v>
      </c>
      <c r="E257" s="45" t="s">
        <v>1209</v>
      </c>
      <c r="F257" s="45" t="s">
        <v>1209</v>
      </c>
      <c r="I257" t="s">
        <v>1210</v>
      </c>
    </row>
    <row r="258" spans="1:14" x14ac:dyDescent="0.2">
      <c r="D258" s="108" t="s">
        <v>1248</v>
      </c>
      <c r="E258" s="5" t="s">
        <v>1209</v>
      </c>
      <c r="F258" s="5" t="s">
        <v>1209</v>
      </c>
    </row>
    <row r="259" spans="1:14" x14ac:dyDescent="0.2">
      <c r="A259" s="2" t="s">
        <v>1489</v>
      </c>
      <c r="B259" s="113" t="s">
        <v>1490</v>
      </c>
      <c r="C259" s="111"/>
      <c r="D259" s="111" t="s">
        <v>161</v>
      </c>
      <c r="E259" s="240">
        <f>'Trial Balance'!$J$6</f>
        <v>2021</v>
      </c>
      <c r="F259" s="240">
        <f>'Trial Balance'!$K$6</f>
        <v>2022</v>
      </c>
      <c r="G259" s="26"/>
      <c r="H259" s="2"/>
      <c r="J259" s="139"/>
      <c r="K259" s="2"/>
      <c r="L259" s="2"/>
      <c r="M259" s="2"/>
      <c r="N259" s="2"/>
    </row>
    <row r="260" spans="1:14" x14ac:dyDescent="0.2">
      <c r="A260" s="2" t="s">
        <v>1244</v>
      </c>
      <c r="B260" s="113" t="s">
        <v>1199</v>
      </c>
      <c r="C260" s="111"/>
      <c r="D260" s="111" t="s">
        <v>1200</v>
      </c>
      <c r="E260" s="110"/>
      <c r="F260" s="110"/>
      <c r="G260" s="26"/>
      <c r="H260" s="2"/>
      <c r="J260" s="139"/>
      <c r="K260" s="2"/>
      <c r="L260" s="2"/>
      <c r="M260" s="2"/>
      <c r="N260" s="2"/>
    </row>
    <row r="261" spans="1:14" x14ac:dyDescent="0.2">
      <c r="A261" t="s">
        <v>1491</v>
      </c>
      <c r="B261" s="114" t="s">
        <v>1677</v>
      </c>
      <c r="C261" s="115">
        <v>191</v>
      </c>
      <c r="D261" s="115">
        <v>170</v>
      </c>
      <c r="E261" s="45"/>
      <c r="F261" s="45"/>
      <c r="I261" t="s">
        <v>1210</v>
      </c>
    </row>
    <row r="262" spans="1:14" x14ac:dyDescent="0.2">
      <c r="A262" t="s">
        <v>1492</v>
      </c>
      <c r="B262" s="113" t="s">
        <v>1678</v>
      </c>
      <c r="C262" s="115">
        <v>192</v>
      </c>
      <c r="D262" s="115" t="s">
        <v>1493</v>
      </c>
      <c r="E262" s="45" t="s">
        <v>1209</v>
      </c>
      <c r="F262" s="45" t="s">
        <v>1209</v>
      </c>
      <c r="I262" t="s">
        <v>1210</v>
      </c>
    </row>
    <row r="263" spans="1:14" x14ac:dyDescent="0.2">
      <c r="A263" t="s">
        <v>1494</v>
      </c>
      <c r="B263" s="114" t="s">
        <v>1679</v>
      </c>
      <c r="C263" s="115">
        <v>193</v>
      </c>
      <c r="D263" s="115" t="s">
        <v>1495</v>
      </c>
      <c r="E263" s="45"/>
      <c r="F263" s="45"/>
      <c r="I263" t="s">
        <v>1210</v>
      </c>
    </row>
    <row r="264" spans="1:14" x14ac:dyDescent="0.2">
      <c r="A264" t="s">
        <v>1496</v>
      </c>
      <c r="B264" s="114" t="s">
        <v>1680</v>
      </c>
      <c r="C264" s="115">
        <v>194</v>
      </c>
      <c r="D264" s="115" t="s">
        <v>1497</v>
      </c>
      <c r="E264" s="45"/>
      <c r="F264" s="45"/>
      <c r="I264" t="s">
        <v>1210</v>
      </c>
    </row>
    <row r="265" spans="1:14" x14ac:dyDescent="0.2">
      <c r="A265" t="s">
        <v>1498</v>
      </c>
      <c r="B265" s="114" t="s">
        <v>1681</v>
      </c>
      <c r="C265" s="115">
        <v>195</v>
      </c>
      <c r="D265" s="115" t="s">
        <v>1499</v>
      </c>
      <c r="E265" s="45"/>
      <c r="F265" s="45"/>
      <c r="I265" t="s">
        <v>1210</v>
      </c>
    </row>
  </sheetData>
  <autoFilter ref="B17:N265" xr:uid="{97D3AB68-319E-45BD-B7FC-373B7A171E08}"/>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654261-9928-4006-9EE8-B88F669C11B0}">
  <sheetPr>
    <tabColor rgb="FF00B050"/>
  </sheetPr>
  <dimension ref="A1:P81"/>
  <sheetViews>
    <sheetView showGridLines="0" topLeftCell="B16" workbookViewId="0">
      <selection activeCell="B36" sqref="B36"/>
    </sheetView>
  </sheetViews>
  <sheetFormatPr defaultRowHeight="12" outlineLevelCol="1" x14ac:dyDescent="0.2"/>
  <cols>
    <col min="1" max="1" width="41.6640625" hidden="1" customWidth="1"/>
    <col min="2" max="2" width="45.1640625" customWidth="1"/>
    <col min="3" max="3" width="7" bestFit="1" customWidth="1"/>
    <col min="4" max="4" width="16" bestFit="1" customWidth="1"/>
    <col min="5" max="5" width="26.83203125" bestFit="1" customWidth="1"/>
    <col min="6" max="6" width="56.6640625" bestFit="1" customWidth="1"/>
    <col min="7" max="7" width="39.1640625" customWidth="1"/>
    <col min="8" max="8" width="26.1640625" bestFit="1" customWidth="1"/>
    <col min="12" max="16" width="9.1640625" customWidth="1" outlineLevel="1"/>
  </cols>
  <sheetData>
    <row r="1" spans="1:16" x14ac:dyDescent="0.2">
      <c r="B1" s="1" t="s">
        <v>0</v>
      </c>
      <c r="C1" s="3" t="str">
        <f>'3. F30'!C1</f>
        <v>X</v>
      </c>
    </row>
    <row r="2" spans="1:16" x14ac:dyDescent="0.2">
      <c r="B2" s="1" t="s">
        <v>2</v>
      </c>
      <c r="C2" s="3" t="str">
        <f>'3. F30'!C2</f>
        <v>X</v>
      </c>
    </row>
    <row r="3" spans="1:16" x14ac:dyDescent="0.2">
      <c r="B3" s="1" t="s">
        <v>3</v>
      </c>
      <c r="C3" s="3" t="str">
        <f>'3. F30'!C3</f>
        <v>X</v>
      </c>
    </row>
    <row r="4" spans="1:16" x14ac:dyDescent="0.2">
      <c r="B4" s="1" t="s">
        <v>4</v>
      </c>
      <c r="C4" s="3" t="str">
        <f>'3. F30'!C4</f>
        <v>X</v>
      </c>
    </row>
    <row r="5" spans="1:16" x14ac:dyDescent="0.2">
      <c r="B5" s="1" t="s">
        <v>5</v>
      </c>
      <c r="C5" s="3" t="str">
        <f>'3. F30'!C5</f>
        <v>X</v>
      </c>
    </row>
    <row r="6" spans="1:16" x14ac:dyDescent="0.2">
      <c r="B6" s="1" t="s">
        <v>6</v>
      </c>
      <c r="C6" s="3" t="str">
        <f>'3. F30'!C6</f>
        <v>X</v>
      </c>
    </row>
    <row r="7" spans="1:16" x14ac:dyDescent="0.2">
      <c r="B7" s="1" t="s">
        <v>7</v>
      </c>
      <c r="C7" s="3">
        <f>'3. F30'!C7</f>
        <v>2022</v>
      </c>
    </row>
    <row r="9" spans="1:16" x14ac:dyDescent="0.2">
      <c r="A9" s="2" t="s">
        <v>1693</v>
      </c>
      <c r="B9" s="2" t="s">
        <v>1694</v>
      </c>
      <c r="L9" t="s">
        <v>1695</v>
      </c>
      <c r="M9" t="s">
        <v>1696</v>
      </c>
      <c r="N9" t="s">
        <v>1697</v>
      </c>
      <c r="O9" t="s">
        <v>1698</v>
      </c>
      <c r="P9" t="s">
        <v>1699</v>
      </c>
    </row>
    <row r="12" spans="1:16" x14ac:dyDescent="0.2">
      <c r="A12" s="111" t="s">
        <v>1700</v>
      </c>
      <c r="B12" s="111" t="s">
        <v>1701</v>
      </c>
      <c r="C12" s="111" t="s">
        <v>2022</v>
      </c>
      <c r="D12" s="111" t="s">
        <v>1702</v>
      </c>
      <c r="E12" s="111" t="s">
        <v>1703</v>
      </c>
      <c r="F12" s="111" t="s">
        <v>1704</v>
      </c>
      <c r="G12" s="111"/>
      <c r="H12" s="111" t="s">
        <v>1705</v>
      </c>
    </row>
    <row r="13" spans="1:16" x14ac:dyDescent="0.2">
      <c r="A13" s="113"/>
      <c r="B13" s="113"/>
      <c r="C13" s="113" t="s">
        <v>32</v>
      </c>
      <c r="D13" s="113" t="s">
        <v>32</v>
      </c>
      <c r="E13" s="113" t="s">
        <v>32</v>
      </c>
      <c r="F13" s="113" t="s">
        <v>1227</v>
      </c>
      <c r="G13" s="113" t="s">
        <v>1706</v>
      </c>
      <c r="H13" s="113"/>
    </row>
    <row r="14" spans="1:16" x14ac:dyDescent="0.2">
      <c r="A14" s="114" t="s">
        <v>1707</v>
      </c>
      <c r="B14" s="114" t="s">
        <v>1708</v>
      </c>
      <c r="C14" s="114" t="s">
        <v>1200</v>
      </c>
      <c r="D14" s="114">
        <v>1</v>
      </c>
      <c r="E14" s="114">
        <v>2</v>
      </c>
      <c r="F14" s="114">
        <v>3</v>
      </c>
      <c r="G14" s="114">
        <v>4</v>
      </c>
      <c r="H14" s="113">
        <v>5</v>
      </c>
    </row>
    <row r="15" spans="1:16" s="2" customFormat="1" x14ac:dyDescent="0.2">
      <c r="A15" s="113" t="s">
        <v>1709</v>
      </c>
      <c r="B15" s="113" t="s">
        <v>1710</v>
      </c>
      <c r="C15" s="113" t="s">
        <v>32</v>
      </c>
      <c r="D15" s="113" t="s">
        <v>32</v>
      </c>
      <c r="E15" s="113" t="s">
        <v>32</v>
      </c>
      <c r="F15" s="113" t="s">
        <v>32</v>
      </c>
      <c r="G15" s="113" t="s">
        <v>32</v>
      </c>
      <c r="H15" s="113" t="s">
        <v>32</v>
      </c>
    </row>
    <row r="16" spans="1:16" x14ac:dyDescent="0.2">
      <c r="A16" s="114" t="s">
        <v>1711</v>
      </c>
      <c r="B16" s="114" t="s">
        <v>1712</v>
      </c>
      <c r="C16" s="114" t="s">
        <v>1713</v>
      </c>
      <c r="D16" s="45">
        <f>ROUND(SUMIF('Trial Balance'!P:P,L16,'Trial Balance'!H:H),0)</f>
        <v>0</v>
      </c>
      <c r="E16" s="45">
        <f>ROUND(SUMIF('Trial Balance'!Q:Q,M16,'Trial Balance'!I:I),0)</f>
        <v>0</v>
      </c>
      <c r="F16" s="45">
        <f>ROUND(SUMIF('Trial Balance'!R:R,N16,'Trial Balance'!J:J),0)</f>
        <v>0</v>
      </c>
      <c r="G16" s="119">
        <v>0</v>
      </c>
      <c r="H16" s="110">
        <f>D16+E16-F16</f>
        <v>0</v>
      </c>
      <c r="L16" t="s">
        <v>1714</v>
      </c>
      <c r="M16" t="s">
        <v>1715</v>
      </c>
      <c r="N16" t="s">
        <v>1716</v>
      </c>
      <c r="O16" t="s">
        <v>1717</v>
      </c>
      <c r="P16" t="s">
        <v>1718</v>
      </c>
    </row>
    <row r="17" spans="1:16" x14ac:dyDescent="0.2">
      <c r="A17" s="114" t="s">
        <v>1719</v>
      </c>
      <c r="B17" s="114" t="s">
        <v>1720</v>
      </c>
      <c r="C17" s="114" t="s">
        <v>1721</v>
      </c>
      <c r="D17" s="45">
        <f>ROUND(SUMIF('Trial Balance'!P:P,L17,'Trial Balance'!H:H),0)</f>
        <v>0</v>
      </c>
      <c r="E17" s="45">
        <f>ROUND(SUMIF('Trial Balance'!Q:Q,M17,'Trial Balance'!I:I),0)</f>
        <v>0</v>
      </c>
      <c r="F17" s="45">
        <f>ROUND(SUMIF('Trial Balance'!R:R,N17,'Trial Balance'!J:J),0)</f>
        <v>0</v>
      </c>
      <c r="G17" s="119">
        <v>0</v>
      </c>
      <c r="H17" s="110">
        <f t="shared" ref="H17:H22" si="0">D17+E17-F17</f>
        <v>0</v>
      </c>
      <c r="L17" t="s">
        <v>1722</v>
      </c>
      <c r="M17" t="s">
        <v>1723</v>
      </c>
      <c r="N17" t="s">
        <v>1724</v>
      </c>
      <c r="O17" t="s">
        <v>1725</v>
      </c>
      <c r="P17" t="s">
        <v>1726</v>
      </c>
    </row>
    <row r="18" spans="1:16" x14ac:dyDescent="0.2">
      <c r="A18" s="114" t="s">
        <v>1727</v>
      </c>
      <c r="B18" s="114" t="s">
        <v>1728</v>
      </c>
      <c r="C18" s="114" t="s">
        <v>1729</v>
      </c>
      <c r="D18" s="45">
        <f>ROUND(SUMIF('Trial Balance'!P:P,L18,'Trial Balance'!H:H),0)</f>
        <v>0</v>
      </c>
      <c r="E18" s="45">
        <f>ROUND(SUMIF('Trial Balance'!Q:Q,M18,'Trial Balance'!I:I),0)</f>
        <v>0</v>
      </c>
      <c r="F18" s="45">
        <f>ROUND(SUMIF('Trial Balance'!R:R,N18,'Trial Balance'!J:J),0)</f>
        <v>0</v>
      </c>
      <c r="G18" s="119">
        <v>0</v>
      </c>
      <c r="H18" s="110">
        <f t="shared" si="0"/>
        <v>0</v>
      </c>
      <c r="L18" t="s">
        <v>1730</v>
      </c>
      <c r="M18" t="s">
        <v>1731</v>
      </c>
      <c r="N18" t="s">
        <v>1732</v>
      </c>
      <c r="O18" t="s">
        <v>1733</v>
      </c>
      <c r="P18" t="s">
        <v>1734</v>
      </c>
    </row>
    <row r="19" spans="1:16" x14ac:dyDescent="0.2">
      <c r="A19" s="114" t="s">
        <v>1735</v>
      </c>
      <c r="B19" s="114" t="s">
        <v>1736</v>
      </c>
      <c r="C19" s="114" t="s">
        <v>1737</v>
      </c>
      <c r="D19" s="45">
        <f>ROUND(SUMIF('Trial Balance'!P:P,L19,'Trial Balance'!H:H),0)</f>
        <v>0</v>
      </c>
      <c r="E19" s="45">
        <f>ROUND(SUMIF('Trial Balance'!Q:Q,M19,'Trial Balance'!I:I),0)</f>
        <v>0</v>
      </c>
      <c r="F19" s="45">
        <f>ROUND(SUMIF('Trial Balance'!R:R,N19,'Trial Balance'!J:J),0)</f>
        <v>0</v>
      </c>
      <c r="G19" s="119">
        <v>0</v>
      </c>
      <c r="H19" s="110">
        <f t="shared" si="0"/>
        <v>0</v>
      </c>
      <c r="L19" t="s">
        <v>1738</v>
      </c>
      <c r="M19" t="s">
        <v>1739</v>
      </c>
      <c r="N19" t="s">
        <v>1740</v>
      </c>
      <c r="O19" t="s">
        <v>1741</v>
      </c>
      <c r="P19" t="s">
        <v>1742</v>
      </c>
    </row>
    <row r="20" spans="1:16" x14ac:dyDescent="0.2">
      <c r="A20" s="114" t="s">
        <v>1743</v>
      </c>
      <c r="B20" s="114" t="s">
        <v>1744</v>
      </c>
      <c r="C20" s="114" t="s">
        <v>1745</v>
      </c>
      <c r="D20" s="45">
        <f>ROUND(SUMIF('Trial Balance'!P:P,L20,'Trial Balance'!H:H),0)</f>
        <v>0</v>
      </c>
      <c r="E20" s="45">
        <f>ROUND(SUMIF('Trial Balance'!Q:Q,M20,'Trial Balance'!I:I),0)</f>
        <v>0</v>
      </c>
      <c r="F20" s="45">
        <f>ROUND(SUMIF('Trial Balance'!R:R,N20,'Trial Balance'!J:J),0)</f>
        <v>0</v>
      </c>
      <c r="G20" s="119">
        <v>0</v>
      </c>
      <c r="H20" s="110">
        <f t="shared" si="0"/>
        <v>0</v>
      </c>
      <c r="L20" t="s">
        <v>1746</v>
      </c>
      <c r="M20" t="s">
        <v>1747</v>
      </c>
      <c r="N20" t="s">
        <v>1748</v>
      </c>
      <c r="O20" t="s">
        <v>1749</v>
      </c>
      <c r="P20" t="s">
        <v>1750</v>
      </c>
    </row>
    <row r="21" spans="1:16" x14ac:dyDescent="0.2">
      <c r="A21" s="114" t="s">
        <v>1751</v>
      </c>
      <c r="B21" s="114" t="s">
        <v>1752</v>
      </c>
      <c r="C21" s="114" t="s">
        <v>1753</v>
      </c>
      <c r="D21" s="45">
        <f>ROUND(SUMIF('Trial Balance'!P:P,L21,'Trial Balance'!H:H),0)</f>
        <v>0</v>
      </c>
      <c r="E21" s="45">
        <f>ROUND(SUMIF('Trial Balance'!Q:Q,M21,'Trial Balance'!I:I),0)</f>
        <v>0</v>
      </c>
      <c r="F21" s="45">
        <f>ROUND(SUMIF('Trial Balance'!R:R,N21,'Trial Balance'!J:J),0)</f>
        <v>0</v>
      </c>
      <c r="G21" s="119">
        <v>0</v>
      </c>
      <c r="H21" s="110">
        <f t="shared" si="0"/>
        <v>0</v>
      </c>
      <c r="L21" t="s">
        <v>1754</v>
      </c>
      <c r="M21" t="s">
        <v>1755</v>
      </c>
      <c r="N21" t="s">
        <v>1756</v>
      </c>
      <c r="O21" t="s">
        <v>1757</v>
      </c>
      <c r="P21" t="s">
        <v>1758</v>
      </c>
    </row>
    <row r="22" spans="1:16" s="2" customFormat="1" x14ac:dyDescent="0.2">
      <c r="A22" s="113" t="s">
        <v>2012</v>
      </c>
      <c r="B22" s="113" t="s">
        <v>2011</v>
      </c>
      <c r="C22" s="113" t="s">
        <v>1759</v>
      </c>
      <c r="D22" s="110">
        <f>SUM(D16:D21)</f>
        <v>0</v>
      </c>
      <c r="E22" s="110">
        <f t="shared" ref="E22:G22" si="1">SUM(E16:E21)</f>
        <v>0</v>
      </c>
      <c r="F22" s="110">
        <f t="shared" si="1"/>
        <v>0</v>
      </c>
      <c r="G22" s="142">
        <f t="shared" si="1"/>
        <v>0</v>
      </c>
      <c r="H22" s="110">
        <f t="shared" si="0"/>
        <v>0</v>
      </c>
      <c r="L22" s="2" t="s">
        <v>1760</v>
      </c>
      <c r="M22" s="2" t="s">
        <v>1761</v>
      </c>
      <c r="N22" s="2" t="s">
        <v>1762</v>
      </c>
      <c r="O22" s="2" t="s">
        <v>1763</v>
      </c>
      <c r="P22" s="2" t="s">
        <v>1764</v>
      </c>
    </row>
    <row r="23" spans="1:16" s="2" customFormat="1" x14ac:dyDescent="0.2">
      <c r="A23" s="113" t="s">
        <v>1765</v>
      </c>
      <c r="B23" s="113" t="s">
        <v>1766</v>
      </c>
      <c r="C23" s="113"/>
      <c r="D23" s="110"/>
      <c r="E23" s="110"/>
      <c r="F23" s="110"/>
      <c r="G23" s="110"/>
      <c r="H23" s="110"/>
    </row>
    <row r="24" spans="1:16" x14ac:dyDescent="0.2">
      <c r="A24" s="114" t="s">
        <v>1767</v>
      </c>
      <c r="B24" s="114" t="s">
        <v>1768</v>
      </c>
      <c r="C24" s="114" t="s">
        <v>1769</v>
      </c>
      <c r="D24" s="45">
        <f>ROUND(SUMIF('Trial Balance'!P:P,L24,'Trial Balance'!H:H),0)</f>
        <v>0</v>
      </c>
      <c r="E24" s="45">
        <f>ROUND(SUMIF('Trial Balance'!Q:Q,M24,'Trial Balance'!I:I),0)</f>
        <v>0</v>
      </c>
      <c r="F24" s="45">
        <f>ROUND(SUMIF('Trial Balance'!R:R,N24,'Trial Balance'!J:J),0)</f>
        <v>0</v>
      </c>
      <c r="G24" s="119">
        <v>0</v>
      </c>
      <c r="H24" s="110">
        <f t="shared" ref="H24:H35" si="2">D24+E24-F24</f>
        <v>0</v>
      </c>
      <c r="L24" t="s">
        <v>1770</v>
      </c>
      <c r="M24" t="s">
        <v>1771</v>
      </c>
      <c r="N24" t="s">
        <v>1772</v>
      </c>
      <c r="O24" t="s">
        <v>1773</v>
      </c>
      <c r="P24" t="s">
        <v>1774</v>
      </c>
    </row>
    <row r="25" spans="1:16" x14ac:dyDescent="0.2">
      <c r="A25" s="114" t="s">
        <v>1775</v>
      </c>
      <c r="B25" s="114" t="s">
        <v>1776</v>
      </c>
      <c r="C25" s="114" t="s">
        <v>1777</v>
      </c>
      <c r="D25" s="45">
        <f>ROUND(SUMIF('Trial Balance'!P:P,L25,'Trial Balance'!H:H),0)</f>
        <v>0</v>
      </c>
      <c r="E25" s="45">
        <f>ROUND(SUMIF('Trial Balance'!Q:Q,M25,'Trial Balance'!I:I),0)</f>
        <v>0</v>
      </c>
      <c r="F25" s="45">
        <f>ROUND(SUMIF('Trial Balance'!R:R,N25,'Trial Balance'!J:J),0)</f>
        <v>0</v>
      </c>
      <c r="G25" s="119">
        <v>0</v>
      </c>
      <c r="H25" s="110">
        <f t="shared" si="2"/>
        <v>0</v>
      </c>
      <c r="L25" t="s">
        <v>1778</v>
      </c>
      <c r="M25" t="s">
        <v>1779</v>
      </c>
      <c r="N25" t="s">
        <v>1780</v>
      </c>
      <c r="O25" t="s">
        <v>1781</v>
      </c>
      <c r="P25" t="s">
        <v>1782</v>
      </c>
    </row>
    <row r="26" spans="1:16" x14ac:dyDescent="0.2">
      <c r="A26" s="114" t="s">
        <v>1783</v>
      </c>
      <c r="B26" s="114" t="s">
        <v>1784</v>
      </c>
      <c r="C26" s="114">
        <v>10</v>
      </c>
      <c r="D26" s="45">
        <f>ROUND(SUMIF('Trial Balance'!P:P,L26,'Trial Balance'!H:H),0)</f>
        <v>0</v>
      </c>
      <c r="E26" s="45">
        <f>ROUND(SUMIF('Trial Balance'!Q:Q,M26,'Trial Balance'!I:I),0)</f>
        <v>0</v>
      </c>
      <c r="F26" s="45">
        <f>ROUND(SUMIF('Trial Balance'!R:R,N26,'Trial Balance'!J:J),0)</f>
        <v>0</v>
      </c>
      <c r="G26" s="119">
        <v>0</v>
      </c>
      <c r="H26" s="110">
        <f t="shared" si="2"/>
        <v>0</v>
      </c>
      <c r="L26" t="s">
        <v>1785</v>
      </c>
      <c r="M26" t="s">
        <v>1786</v>
      </c>
      <c r="N26" t="s">
        <v>1787</v>
      </c>
      <c r="O26" t="s">
        <v>1788</v>
      </c>
      <c r="P26" t="s">
        <v>1789</v>
      </c>
    </row>
    <row r="27" spans="1:16" x14ac:dyDescent="0.2">
      <c r="A27" s="114" t="s">
        <v>1790</v>
      </c>
      <c r="B27" s="114" t="s">
        <v>1791</v>
      </c>
      <c r="C27" s="114">
        <v>11</v>
      </c>
      <c r="D27" s="45">
        <f>ROUND(SUMIF('Trial Balance'!P:P,L27,'Trial Balance'!H:H),0)</f>
        <v>0</v>
      </c>
      <c r="E27" s="45">
        <f>ROUND(SUMIF('Trial Balance'!Q:Q,M27,'Trial Balance'!I:I),0)</f>
        <v>0</v>
      </c>
      <c r="F27" s="45">
        <f>ROUND(SUMIF('Trial Balance'!R:R,N27,'Trial Balance'!J:J),0)</f>
        <v>0</v>
      </c>
      <c r="G27" s="119">
        <v>0</v>
      </c>
      <c r="H27" s="110">
        <f t="shared" si="2"/>
        <v>0</v>
      </c>
      <c r="L27" t="s">
        <v>1792</v>
      </c>
      <c r="M27" t="s">
        <v>1793</v>
      </c>
      <c r="N27" t="s">
        <v>1794</v>
      </c>
      <c r="O27" t="s">
        <v>1795</v>
      </c>
      <c r="P27" t="s">
        <v>1796</v>
      </c>
    </row>
    <row r="28" spans="1:16" x14ac:dyDescent="0.2">
      <c r="A28" s="114" t="s">
        <v>1797</v>
      </c>
      <c r="B28" s="114" t="s">
        <v>1798</v>
      </c>
      <c r="C28" s="114">
        <v>12</v>
      </c>
      <c r="D28" s="45">
        <f>ROUND(SUMIF('Trial Balance'!P:P,L28,'Trial Balance'!H:H),0)</f>
        <v>0</v>
      </c>
      <c r="E28" s="45">
        <f>ROUND(SUMIF('Trial Balance'!Q:Q,M28,'Trial Balance'!I:I),0)</f>
        <v>0</v>
      </c>
      <c r="F28" s="45">
        <f>ROUND(SUMIF('Trial Balance'!R:R,N28,'Trial Balance'!J:J),0)</f>
        <v>0</v>
      </c>
      <c r="G28" s="119">
        <v>0</v>
      </c>
      <c r="H28" s="110">
        <f t="shared" si="2"/>
        <v>0</v>
      </c>
      <c r="L28" t="s">
        <v>1799</v>
      </c>
      <c r="M28" t="s">
        <v>1800</v>
      </c>
      <c r="N28" t="s">
        <v>1801</v>
      </c>
      <c r="O28" t="s">
        <v>1802</v>
      </c>
      <c r="P28" t="s">
        <v>1803</v>
      </c>
    </row>
    <row r="29" spans="1:16" x14ac:dyDescent="0.2">
      <c r="A29" s="114" t="s">
        <v>1804</v>
      </c>
      <c r="B29" s="114" t="s">
        <v>1805</v>
      </c>
      <c r="C29" s="114">
        <v>13</v>
      </c>
      <c r="D29" s="45">
        <f>ROUND(SUMIF('Trial Balance'!P:P,L29,'Trial Balance'!H:H),0)</f>
        <v>0</v>
      </c>
      <c r="E29" s="45">
        <f>ROUND(SUMIF('Trial Balance'!Q:Q,M29,'Trial Balance'!I:I),0)</f>
        <v>0</v>
      </c>
      <c r="F29" s="45">
        <f>ROUND(SUMIF('Trial Balance'!R:R,N29,'Trial Balance'!J:J),0)</f>
        <v>0</v>
      </c>
      <c r="G29" s="119">
        <v>0</v>
      </c>
      <c r="H29" s="110">
        <f t="shared" si="2"/>
        <v>0</v>
      </c>
      <c r="L29" t="s">
        <v>1806</v>
      </c>
      <c r="M29" t="s">
        <v>1807</v>
      </c>
      <c r="N29" t="s">
        <v>1808</v>
      </c>
      <c r="O29" t="s">
        <v>1809</v>
      </c>
      <c r="P29" t="s">
        <v>1810</v>
      </c>
    </row>
    <row r="30" spans="1:16" x14ac:dyDescent="0.2">
      <c r="A30" s="114" t="s">
        <v>1811</v>
      </c>
      <c r="B30" s="114" t="s">
        <v>1812</v>
      </c>
      <c r="C30" s="114">
        <v>14</v>
      </c>
      <c r="D30" s="45">
        <f>ROUND(SUMIF('Trial Balance'!P:P,L30,'Trial Balance'!H:H),0)</f>
        <v>0</v>
      </c>
      <c r="E30" s="45">
        <f>ROUND(SUMIF('Trial Balance'!Q:Q,M30,'Trial Balance'!I:I),0)</f>
        <v>0</v>
      </c>
      <c r="F30" s="45">
        <f>ROUND(SUMIF('Trial Balance'!R:R,N30,'Trial Balance'!J:J),0)</f>
        <v>0</v>
      </c>
      <c r="G30" s="119">
        <v>0</v>
      </c>
      <c r="H30" s="110">
        <f t="shared" si="2"/>
        <v>0</v>
      </c>
      <c r="L30" t="s">
        <v>1813</v>
      </c>
      <c r="M30" t="s">
        <v>1814</v>
      </c>
      <c r="N30" t="s">
        <v>1815</v>
      </c>
      <c r="O30" t="s">
        <v>1816</v>
      </c>
      <c r="P30" t="s">
        <v>1817</v>
      </c>
    </row>
    <row r="31" spans="1:16" x14ac:dyDescent="0.2">
      <c r="A31" s="114" t="s">
        <v>1818</v>
      </c>
      <c r="B31" s="114" t="s">
        <v>1819</v>
      </c>
      <c r="C31" s="114">
        <v>15</v>
      </c>
      <c r="D31" s="45">
        <f>ROUND(SUMIF('Trial Balance'!P:P,L31,'Trial Balance'!H:H),0)</f>
        <v>0</v>
      </c>
      <c r="E31" s="45">
        <f>ROUND(SUMIF('Trial Balance'!Q:Q,M31,'Trial Balance'!I:I),0)</f>
        <v>0</v>
      </c>
      <c r="F31" s="45">
        <f>ROUND(SUMIF('Trial Balance'!R:R,N31,'Trial Balance'!J:J),0)</f>
        <v>0</v>
      </c>
      <c r="G31" s="119">
        <v>0</v>
      </c>
      <c r="H31" s="110">
        <f t="shared" si="2"/>
        <v>0</v>
      </c>
      <c r="L31" t="s">
        <v>1820</v>
      </c>
      <c r="M31" t="s">
        <v>1821</v>
      </c>
      <c r="N31" t="s">
        <v>1822</v>
      </c>
      <c r="O31" t="s">
        <v>1823</v>
      </c>
      <c r="P31" t="s">
        <v>1824</v>
      </c>
    </row>
    <row r="32" spans="1:16" x14ac:dyDescent="0.2">
      <c r="A32" s="114" t="s">
        <v>1825</v>
      </c>
      <c r="B32" s="114" t="s">
        <v>1826</v>
      </c>
      <c r="C32" s="114">
        <v>16</v>
      </c>
      <c r="D32" s="45">
        <f>ROUND(SUMIF('Trial Balance'!P:P,L32,'Trial Balance'!H:H),0)</f>
        <v>0</v>
      </c>
      <c r="E32" s="45">
        <f>ROUND(SUMIF('Trial Balance'!Q:Q,M32,'Trial Balance'!I:I),0)</f>
        <v>0</v>
      </c>
      <c r="F32" s="45">
        <f>ROUND(SUMIF('Trial Balance'!R:R,N32,'Trial Balance'!J:J),0)</f>
        <v>0</v>
      </c>
      <c r="G32" s="119">
        <v>0</v>
      </c>
      <c r="H32" s="110">
        <f t="shared" si="2"/>
        <v>0</v>
      </c>
      <c r="L32" t="s">
        <v>1827</v>
      </c>
      <c r="M32" t="s">
        <v>1828</v>
      </c>
      <c r="N32" t="s">
        <v>1829</v>
      </c>
      <c r="O32" t="s">
        <v>1830</v>
      </c>
      <c r="P32" t="s">
        <v>1831</v>
      </c>
    </row>
    <row r="33" spans="1:16" x14ac:dyDescent="0.2">
      <c r="A33" s="114" t="s">
        <v>1832</v>
      </c>
      <c r="B33" s="114" t="s">
        <v>1833</v>
      </c>
      <c r="C33" s="114">
        <v>17</v>
      </c>
      <c r="D33" s="45">
        <f>ROUND(SUMIF('Trial Balance'!P:P,L33,'Trial Balance'!H:H),0)</f>
        <v>0</v>
      </c>
      <c r="E33" s="45">
        <f>ROUND(SUMIF('Trial Balance'!Q:Q,M33,'Trial Balance'!I:I),0)</f>
        <v>0</v>
      </c>
      <c r="F33" s="45">
        <f>ROUND(SUMIF('Trial Balance'!R:R,N33,'Trial Balance'!J:J),0)</f>
        <v>0</v>
      </c>
      <c r="G33" s="119">
        <v>0</v>
      </c>
      <c r="H33" s="110">
        <f t="shared" si="2"/>
        <v>0</v>
      </c>
      <c r="L33" t="s">
        <v>1834</v>
      </c>
      <c r="M33" t="s">
        <v>1835</v>
      </c>
      <c r="N33" t="s">
        <v>1836</v>
      </c>
      <c r="O33" t="s">
        <v>1837</v>
      </c>
      <c r="P33" t="s">
        <v>1838</v>
      </c>
    </row>
    <row r="34" spans="1:16" x14ac:dyDescent="0.2">
      <c r="A34" s="113" t="s">
        <v>2014</v>
      </c>
      <c r="B34" s="113" t="s">
        <v>2015</v>
      </c>
      <c r="C34" s="113">
        <v>18</v>
      </c>
      <c r="D34" s="110">
        <f>SUM(D24:D33)</f>
        <v>0</v>
      </c>
      <c r="E34" s="110">
        <f t="shared" ref="E34:H34" si="3">SUM(E24:E33)</f>
        <v>0</v>
      </c>
      <c r="F34" s="110">
        <f t="shared" si="3"/>
        <v>0</v>
      </c>
      <c r="G34" s="110">
        <f t="shared" si="3"/>
        <v>0</v>
      </c>
      <c r="H34" s="110">
        <f t="shared" si="3"/>
        <v>0</v>
      </c>
      <c r="L34" t="s">
        <v>1839</v>
      </c>
      <c r="M34" t="s">
        <v>1840</v>
      </c>
      <c r="N34" t="s">
        <v>1841</v>
      </c>
      <c r="O34" t="s">
        <v>1842</v>
      </c>
      <c r="P34" t="s">
        <v>1843</v>
      </c>
    </row>
    <row r="35" spans="1:16" x14ac:dyDescent="0.2">
      <c r="A35" s="114" t="s">
        <v>1844</v>
      </c>
      <c r="B35" s="114" t="s">
        <v>1845</v>
      </c>
      <c r="C35" s="114">
        <v>19</v>
      </c>
      <c r="D35" s="45">
        <f>ROUND(SUMIF('Trial Balance'!P:P,L35,'Trial Balance'!H:H),0)</f>
        <v>0</v>
      </c>
      <c r="E35" s="45">
        <f>ROUND(SUMIF('Trial Balance'!Q:Q,M35,'Trial Balance'!I:I),0)</f>
        <v>0</v>
      </c>
      <c r="F35" s="45">
        <f>ROUND(SUMIF('Trial Balance'!R:R,N35,'Trial Balance'!J:J),0)</f>
        <v>0</v>
      </c>
      <c r="G35" s="119">
        <v>0</v>
      </c>
      <c r="H35" s="110">
        <f t="shared" si="2"/>
        <v>0</v>
      </c>
      <c r="L35" t="s">
        <v>1846</v>
      </c>
      <c r="M35" t="s">
        <v>1847</v>
      </c>
      <c r="N35" t="s">
        <v>1848</v>
      </c>
      <c r="O35" t="s">
        <v>1849</v>
      </c>
      <c r="P35" t="s">
        <v>1850</v>
      </c>
    </row>
    <row r="36" spans="1:16" s="2" customFormat="1" x14ac:dyDescent="0.2">
      <c r="A36" s="113" t="s">
        <v>2016</v>
      </c>
      <c r="B36" s="113" t="s">
        <v>2017</v>
      </c>
      <c r="C36" s="113">
        <v>20</v>
      </c>
      <c r="D36" s="110">
        <f>D22+D34+D35</f>
        <v>0</v>
      </c>
      <c r="E36" s="110">
        <f t="shared" ref="E36:H36" si="4">E22+E34+E35</f>
        <v>0</v>
      </c>
      <c r="F36" s="110">
        <f t="shared" si="4"/>
        <v>0</v>
      </c>
      <c r="G36" s="110">
        <f t="shared" si="4"/>
        <v>0</v>
      </c>
      <c r="H36" s="110">
        <f t="shared" si="4"/>
        <v>0</v>
      </c>
      <c r="L36" s="2" t="s">
        <v>1851</v>
      </c>
      <c r="M36" s="2" t="s">
        <v>1852</v>
      </c>
      <c r="N36" s="2" t="s">
        <v>1853</v>
      </c>
      <c r="O36" s="2" t="s">
        <v>1854</v>
      </c>
      <c r="P36" s="2" t="s">
        <v>1855</v>
      </c>
    </row>
    <row r="37" spans="1:16" x14ac:dyDescent="0.2">
      <c r="C37" t="s">
        <v>32</v>
      </c>
      <c r="D37" t="s">
        <v>32</v>
      </c>
      <c r="E37" t="s">
        <v>32</v>
      </c>
      <c r="F37" t="s">
        <v>32</v>
      </c>
      <c r="G37" t="s">
        <v>32</v>
      </c>
      <c r="H37" t="s">
        <v>32</v>
      </c>
    </row>
    <row r="39" spans="1:16" ht="36" x14ac:dyDescent="0.2">
      <c r="A39" s="117" t="s">
        <v>1700</v>
      </c>
      <c r="B39" s="117" t="s">
        <v>1701</v>
      </c>
      <c r="C39" s="117" t="s">
        <v>2022</v>
      </c>
      <c r="D39" s="117" t="s">
        <v>2018</v>
      </c>
      <c r="E39" s="117" t="s">
        <v>2019</v>
      </c>
      <c r="F39" s="117" t="s">
        <v>2021</v>
      </c>
      <c r="G39" s="147" t="s">
        <v>2020</v>
      </c>
    </row>
    <row r="40" spans="1:16" s="2" customFormat="1" x14ac:dyDescent="0.2">
      <c r="A40" s="113" t="s">
        <v>1856</v>
      </c>
      <c r="B40" s="113" t="s">
        <v>1708</v>
      </c>
      <c r="C40" s="113" t="s">
        <v>1200</v>
      </c>
      <c r="D40" s="113">
        <v>6</v>
      </c>
      <c r="E40" s="113">
        <v>7</v>
      </c>
      <c r="F40" s="113">
        <v>8</v>
      </c>
      <c r="G40" s="113">
        <v>9</v>
      </c>
    </row>
    <row r="41" spans="1:16" s="2" customFormat="1" x14ac:dyDescent="0.2">
      <c r="A41" s="113" t="s">
        <v>1709</v>
      </c>
      <c r="B41" s="113" t="s">
        <v>1710</v>
      </c>
      <c r="C41" s="113" t="s">
        <v>32</v>
      </c>
      <c r="D41" s="113" t="s">
        <v>32</v>
      </c>
      <c r="E41" s="113" t="s">
        <v>32</v>
      </c>
      <c r="F41" s="113" t="s">
        <v>32</v>
      </c>
      <c r="G41" s="113"/>
    </row>
    <row r="42" spans="1:16" x14ac:dyDescent="0.2">
      <c r="A42" s="114" t="s">
        <v>1711</v>
      </c>
      <c r="B42" s="114" t="s">
        <v>1712</v>
      </c>
      <c r="C42" s="114">
        <v>21</v>
      </c>
      <c r="D42" s="45">
        <f>-ROUND(SUMIF('Trial Balance'!P:P,L42,'Trial Balance'!H:H),0)</f>
        <v>0</v>
      </c>
      <c r="E42" s="45">
        <f>ROUND(SUMIF('Trial Balance'!Q:Q,M42,'Trial Balance'!J:J),0)</f>
        <v>0</v>
      </c>
      <c r="F42" s="45">
        <f>ROUND(SUMIF('Trial Balance'!R:R,N42,'Trial Balance'!I:I),0)</f>
        <v>0</v>
      </c>
      <c r="G42" s="110">
        <f>D42+E42-F42</f>
        <v>0</v>
      </c>
      <c r="L42" t="s">
        <v>1857</v>
      </c>
      <c r="M42" t="s">
        <v>1858</v>
      </c>
      <c r="N42" t="s">
        <v>1859</v>
      </c>
      <c r="O42" t="s">
        <v>1860</v>
      </c>
    </row>
    <row r="43" spans="1:16" x14ac:dyDescent="0.2">
      <c r="A43" s="114" t="s">
        <v>1719</v>
      </c>
      <c r="B43" s="114" t="s">
        <v>1720</v>
      </c>
      <c r="C43" s="114">
        <v>22</v>
      </c>
      <c r="D43" s="45">
        <f>-ROUND(SUMIF('Trial Balance'!P:P,L43,'Trial Balance'!H:H),0)</f>
        <v>0</v>
      </c>
      <c r="E43" s="45">
        <f>ROUND(SUMIF('Trial Balance'!Q:Q,M43,'Trial Balance'!J:J),0)</f>
        <v>0</v>
      </c>
      <c r="F43" s="45">
        <f>ROUND(SUMIF('Trial Balance'!R:R,N43,'Trial Balance'!I:I),0)</f>
        <v>0</v>
      </c>
      <c r="G43" s="110">
        <f t="shared" ref="G43:G55" si="5">D43+E43-F43</f>
        <v>0</v>
      </c>
      <c r="L43" t="s">
        <v>1861</v>
      </c>
      <c r="M43" t="s">
        <v>1862</v>
      </c>
      <c r="N43" t="s">
        <v>1863</v>
      </c>
      <c r="O43" t="s">
        <v>1864</v>
      </c>
    </row>
    <row r="44" spans="1:16" x14ac:dyDescent="0.2">
      <c r="A44" s="114" t="s">
        <v>1727</v>
      </c>
      <c r="B44" s="114" t="s">
        <v>1728</v>
      </c>
      <c r="C44" s="114">
        <v>23</v>
      </c>
      <c r="D44" s="45">
        <f>-ROUND(SUMIF('Trial Balance'!P:P,L44,'Trial Balance'!H:H),0)</f>
        <v>0</v>
      </c>
      <c r="E44" s="45">
        <f>ROUND(SUMIF('Trial Balance'!Q:Q,M44,'Trial Balance'!J:J),0)</f>
        <v>0</v>
      </c>
      <c r="F44" s="45">
        <f>ROUND(SUMIF('Trial Balance'!R:R,N44,'Trial Balance'!I:I),0)</f>
        <v>0</v>
      </c>
      <c r="G44" s="110">
        <f t="shared" si="5"/>
        <v>0</v>
      </c>
      <c r="L44" t="s">
        <v>1865</v>
      </c>
      <c r="M44" t="s">
        <v>1866</v>
      </c>
      <c r="N44" t="s">
        <v>1867</v>
      </c>
      <c r="O44" t="s">
        <v>1868</v>
      </c>
    </row>
    <row r="45" spans="1:16" x14ac:dyDescent="0.2">
      <c r="A45" s="114" t="s">
        <v>1735</v>
      </c>
      <c r="B45" s="114" t="s">
        <v>1736</v>
      </c>
      <c r="C45" s="114">
        <v>24</v>
      </c>
      <c r="D45" s="45">
        <f>-ROUND(SUMIF('Trial Balance'!P:P,L45,'Trial Balance'!H:H),0)</f>
        <v>0</v>
      </c>
      <c r="E45" s="45">
        <f>ROUND(SUMIF('Trial Balance'!Q:Q,M45,'Trial Balance'!J:J),0)</f>
        <v>0</v>
      </c>
      <c r="F45" s="45">
        <f>ROUND(SUMIF('Trial Balance'!R:R,N45,'Trial Balance'!I:I),0)</f>
        <v>0</v>
      </c>
      <c r="G45" s="110">
        <f t="shared" si="5"/>
        <v>0</v>
      </c>
      <c r="L45" t="s">
        <v>1869</v>
      </c>
      <c r="M45" t="s">
        <v>1870</v>
      </c>
      <c r="N45" t="s">
        <v>1871</v>
      </c>
      <c r="O45" t="s">
        <v>1872</v>
      </c>
    </row>
    <row r="46" spans="1:16" x14ac:dyDescent="0.2">
      <c r="A46" s="114" t="s">
        <v>1743</v>
      </c>
      <c r="B46" s="114" t="s">
        <v>1744</v>
      </c>
      <c r="C46" s="114">
        <v>25</v>
      </c>
      <c r="D46" s="45">
        <f>-ROUND(SUMIF('Trial Balance'!P:P,L46,'Trial Balance'!H:H),0)</f>
        <v>0</v>
      </c>
      <c r="E46" s="45">
        <f>ROUND(SUMIF('Trial Balance'!Q:Q,M46,'Trial Balance'!J:J),0)</f>
        <v>0</v>
      </c>
      <c r="F46" s="45">
        <f>ROUND(SUMIF('Trial Balance'!R:R,N46,'Trial Balance'!I:I),0)</f>
        <v>0</v>
      </c>
      <c r="G46" s="110">
        <f t="shared" si="5"/>
        <v>0</v>
      </c>
      <c r="L46" t="s">
        <v>1873</v>
      </c>
      <c r="M46" t="s">
        <v>1874</v>
      </c>
      <c r="N46" t="s">
        <v>1875</v>
      </c>
      <c r="O46" t="s">
        <v>1876</v>
      </c>
    </row>
    <row r="47" spans="1:16" s="2" customFormat="1" x14ac:dyDescent="0.2">
      <c r="A47" s="113" t="s">
        <v>2023</v>
      </c>
      <c r="B47" s="113" t="s">
        <v>2024</v>
      </c>
      <c r="C47" s="113">
        <v>26</v>
      </c>
      <c r="D47" s="110">
        <f>SUM(D42:D46)</f>
        <v>0</v>
      </c>
      <c r="E47" s="110">
        <f t="shared" ref="E47:F47" si="6">SUM(E42:E46)</f>
        <v>0</v>
      </c>
      <c r="F47" s="110">
        <f t="shared" si="6"/>
        <v>0</v>
      </c>
      <c r="G47" s="110">
        <f t="shared" si="5"/>
        <v>0</v>
      </c>
      <c r="L47" s="2" t="s">
        <v>1877</v>
      </c>
      <c r="M47" s="2" t="s">
        <v>1878</v>
      </c>
      <c r="N47" s="2" t="s">
        <v>1879</v>
      </c>
      <c r="O47" s="2" t="s">
        <v>1880</v>
      </c>
    </row>
    <row r="48" spans="1:16" s="2" customFormat="1" x14ac:dyDescent="0.2">
      <c r="A48" s="113" t="s">
        <v>1765</v>
      </c>
      <c r="B48" s="113" t="s">
        <v>1881</v>
      </c>
      <c r="C48" s="113"/>
      <c r="D48" s="110"/>
      <c r="E48" s="110"/>
      <c r="F48" s="110"/>
      <c r="G48" s="110"/>
    </row>
    <row r="49" spans="1:15" x14ac:dyDescent="0.2">
      <c r="A49" s="114" t="s">
        <v>1882</v>
      </c>
      <c r="B49" s="114" t="s">
        <v>1883</v>
      </c>
      <c r="C49" s="114">
        <v>27</v>
      </c>
      <c r="D49" s="45">
        <f>-ROUND(SUMIF('Trial Balance'!P:P,L49,'Trial Balance'!H:H),0)</f>
        <v>0</v>
      </c>
      <c r="E49" s="45">
        <f>ROUND(SUMIF('Trial Balance'!Q:Q,M49,'Trial Balance'!J:J),0)</f>
        <v>0</v>
      </c>
      <c r="F49" s="45">
        <f>ROUND(SUMIF('Trial Balance'!R:R,N49,'Trial Balance'!I:I),0)</f>
        <v>0</v>
      </c>
      <c r="G49" s="110">
        <f t="shared" si="5"/>
        <v>0</v>
      </c>
      <c r="L49" t="s">
        <v>1884</v>
      </c>
      <c r="M49" t="s">
        <v>1885</v>
      </c>
      <c r="N49" t="s">
        <v>1886</v>
      </c>
      <c r="O49" t="s">
        <v>1887</v>
      </c>
    </row>
    <row r="50" spans="1:15" x14ac:dyDescent="0.2">
      <c r="A50" s="114" t="s">
        <v>1775</v>
      </c>
      <c r="B50" s="114" t="s">
        <v>1888</v>
      </c>
      <c r="C50" s="114">
        <v>28</v>
      </c>
      <c r="D50" s="45">
        <f>-ROUND(SUMIF('Trial Balance'!P:P,L50,'Trial Balance'!H:H),0)</f>
        <v>0</v>
      </c>
      <c r="E50" s="45">
        <f>ROUND(SUMIF('Trial Balance'!Q:Q,M50,'Trial Balance'!J:J),0)</f>
        <v>0</v>
      </c>
      <c r="F50" s="45">
        <f>ROUND(SUMIF('Trial Balance'!R:R,N50,'Trial Balance'!I:I),0)</f>
        <v>0</v>
      </c>
      <c r="G50" s="110">
        <f t="shared" si="5"/>
        <v>0</v>
      </c>
      <c r="L50" t="s">
        <v>1889</v>
      </c>
      <c r="M50" t="s">
        <v>1890</v>
      </c>
      <c r="N50" t="s">
        <v>1891</v>
      </c>
      <c r="O50" t="s">
        <v>1892</v>
      </c>
    </row>
    <row r="51" spans="1:15" x14ac:dyDescent="0.2">
      <c r="A51" s="114" t="s">
        <v>1783</v>
      </c>
      <c r="B51" s="114" t="s">
        <v>1893</v>
      </c>
      <c r="C51" s="114">
        <v>29</v>
      </c>
      <c r="D51" s="45">
        <f>-ROUND(SUMIF('Trial Balance'!P:P,L51,'Trial Balance'!H:H),0)</f>
        <v>0</v>
      </c>
      <c r="E51" s="45">
        <f>ROUND(SUMIF('Trial Balance'!Q:Q,M51,'Trial Balance'!J:J),0)</f>
        <v>0</v>
      </c>
      <c r="F51" s="45">
        <f>ROUND(SUMIF('Trial Balance'!R:R,N51,'Trial Balance'!I:I),0)</f>
        <v>0</v>
      </c>
      <c r="G51" s="110">
        <f t="shared" si="5"/>
        <v>0</v>
      </c>
      <c r="L51" t="s">
        <v>1894</v>
      </c>
      <c r="M51" t="s">
        <v>1895</v>
      </c>
      <c r="N51" t="s">
        <v>1896</v>
      </c>
      <c r="O51" t="s">
        <v>1897</v>
      </c>
    </row>
    <row r="52" spans="1:15" x14ac:dyDescent="0.2">
      <c r="A52" s="114" t="s">
        <v>1790</v>
      </c>
      <c r="B52" s="114" t="s">
        <v>1898</v>
      </c>
      <c r="C52" s="114">
        <v>30</v>
      </c>
      <c r="D52" s="45">
        <f>-ROUND(SUMIF('Trial Balance'!P:P,L52,'Trial Balance'!H:H),0)</f>
        <v>0</v>
      </c>
      <c r="E52" s="45">
        <f>ROUND(SUMIF('Trial Balance'!Q:Q,M52,'Trial Balance'!J:J),0)</f>
        <v>0</v>
      </c>
      <c r="F52" s="45">
        <f>ROUND(SUMIF('Trial Balance'!R:R,N52,'Trial Balance'!I:I),0)</f>
        <v>0</v>
      </c>
      <c r="G52" s="110">
        <f t="shared" si="5"/>
        <v>0</v>
      </c>
      <c r="L52" t="s">
        <v>1899</v>
      </c>
      <c r="M52" t="s">
        <v>1900</v>
      </c>
      <c r="N52" t="s">
        <v>1901</v>
      </c>
      <c r="O52" t="s">
        <v>1902</v>
      </c>
    </row>
    <row r="53" spans="1:15" x14ac:dyDescent="0.2">
      <c r="A53" s="114" t="s">
        <v>1797</v>
      </c>
      <c r="B53" s="114" t="s">
        <v>1903</v>
      </c>
      <c r="C53" s="114">
        <v>31</v>
      </c>
      <c r="D53" s="45">
        <f>-ROUND(SUMIF('Trial Balance'!P:P,L53,'Trial Balance'!H:H),0)</f>
        <v>0</v>
      </c>
      <c r="E53" s="45">
        <f>ROUND(SUMIF('Trial Balance'!Q:Q,M53,'Trial Balance'!J:J),0)</f>
        <v>0</v>
      </c>
      <c r="F53" s="45">
        <f>ROUND(SUMIF('Trial Balance'!R:R,N53,'Trial Balance'!I:I),0)</f>
        <v>0</v>
      </c>
      <c r="G53" s="110">
        <f t="shared" si="5"/>
        <v>0</v>
      </c>
      <c r="L53" t="s">
        <v>1904</v>
      </c>
      <c r="M53" t="s">
        <v>1905</v>
      </c>
      <c r="N53" t="s">
        <v>1906</v>
      </c>
      <c r="O53" t="s">
        <v>1907</v>
      </c>
    </row>
    <row r="54" spans="1:15" x14ac:dyDescent="0.2">
      <c r="A54" s="114" t="s">
        <v>1818</v>
      </c>
      <c r="B54" s="114" t="s">
        <v>1908</v>
      </c>
      <c r="C54" s="114">
        <v>32</v>
      </c>
      <c r="D54" s="45">
        <f>-ROUND(SUMIF('Trial Balance'!P:P,L54,'Trial Balance'!H:H),0)</f>
        <v>0</v>
      </c>
      <c r="E54" s="45">
        <f>ROUND(SUMIF('Trial Balance'!Q:Q,M54,'Trial Balance'!J:J),0)</f>
        <v>0</v>
      </c>
      <c r="F54" s="45">
        <f>ROUND(SUMIF('Trial Balance'!R:R,N54,'Trial Balance'!I:I),0)</f>
        <v>0</v>
      </c>
      <c r="G54" s="110">
        <f t="shared" si="5"/>
        <v>0</v>
      </c>
      <c r="L54" t="s">
        <v>1909</v>
      </c>
      <c r="M54" t="s">
        <v>1910</v>
      </c>
      <c r="N54" t="s">
        <v>1911</v>
      </c>
      <c r="O54" t="s">
        <v>1912</v>
      </c>
    </row>
    <row r="55" spans="1:15" x14ac:dyDescent="0.2">
      <c r="A55" s="114" t="s">
        <v>1913</v>
      </c>
      <c r="B55" s="114" t="s">
        <v>1914</v>
      </c>
      <c r="C55" s="114">
        <v>33</v>
      </c>
      <c r="D55" s="45">
        <f>-ROUND(SUMIF('Trial Balance'!P:P,L55,'Trial Balance'!H:H),0)</f>
        <v>0</v>
      </c>
      <c r="E55" s="45">
        <f>ROUND(SUMIF('Trial Balance'!Q:Q,M55,'Trial Balance'!J:J),0)</f>
        <v>0</v>
      </c>
      <c r="F55" s="45">
        <f>ROUND(SUMIF('Trial Balance'!R:R,N55,'Trial Balance'!I:I),0)</f>
        <v>0</v>
      </c>
      <c r="G55" s="110">
        <f t="shared" si="5"/>
        <v>0</v>
      </c>
      <c r="L55" t="s">
        <v>1915</v>
      </c>
      <c r="M55" t="s">
        <v>1916</v>
      </c>
      <c r="N55" t="s">
        <v>1917</v>
      </c>
      <c r="O55" t="s">
        <v>1918</v>
      </c>
    </row>
    <row r="56" spans="1:15" s="2" customFormat="1" x14ac:dyDescent="0.2">
      <c r="A56" s="113" t="s">
        <v>2025</v>
      </c>
      <c r="B56" s="113" t="s">
        <v>2026</v>
      </c>
      <c r="C56" s="113">
        <v>34</v>
      </c>
      <c r="D56" s="110">
        <f>SUM(D49:D55)</f>
        <v>0</v>
      </c>
      <c r="E56" s="110">
        <f t="shared" ref="E56:G56" si="7">SUM(E49:E55)</f>
        <v>0</v>
      </c>
      <c r="F56" s="110">
        <f t="shared" si="7"/>
        <v>0</v>
      </c>
      <c r="G56" s="110">
        <f t="shared" si="7"/>
        <v>0</v>
      </c>
      <c r="L56" s="2" t="s">
        <v>1919</v>
      </c>
      <c r="M56" s="2" t="s">
        <v>1920</v>
      </c>
      <c r="N56" s="2" t="s">
        <v>1921</v>
      </c>
      <c r="O56" s="2" t="s">
        <v>1922</v>
      </c>
    </row>
    <row r="57" spans="1:15" s="2" customFormat="1" x14ac:dyDescent="0.2">
      <c r="A57" s="113" t="s">
        <v>2027</v>
      </c>
      <c r="B57" s="113" t="s">
        <v>2028</v>
      </c>
      <c r="C57" s="113">
        <v>35</v>
      </c>
      <c r="D57" s="110">
        <f>D47+D56</f>
        <v>0</v>
      </c>
      <c r="E57" s="110">
        <f t="shared" ref="E57:G57" si="8">E47+E56</f>
        <v>0</v>
      </c>
      <c r="F57" s="110">
        <f t="shared" si="8"/>
        <v>0</v>
      </c>
      <c r="G57" s="110">
        <f t="shared" si="8"/>
        <v>0</v>
      </c>
      <c r="L57" s="2" t="s">
        <v>1923</v>
      </c>
      <c r="M57" s="2" t="s">
        <v>1924</v>
      </c>
      <c r="N57" s="2" t="s">
        <v>1925</v>
      </c>
      <c r="O57" s="2" t="s">
        <v>1926</v>
      </c>
    </row>
    <row r="60" spans="1:15" ht="24" x14ac:dyDescent="0.2">
      <c r="A60" s="113" t="s">
        <v>1700</v>
      </c>
      <c r="B60" s="111" t="s">
        <v>1701</v>
      </c>
      <c r="C60" s="111" t="s">
        <v>2022</v>
      </c>
      <c r="D60" s="111" t="s">
        <v>2018</v>
      </c>
      <c r="E60" s="122" t="s">
        <v>2029</v>
      </c>
      <c r="F60" s="122" t="s">
        <v>2030</v>
      </c>
      <c r="G60" s="122" t="s">
        <v>2031</v>
      </c>
    </row>
    <row r="61" spans="1:15" x14ac:dyDescent="0.2">
      <c r="A61" s="113" t="s">
        <v>1708</v>
      </c>
      <c r="B61" s="113" t="s">
        <v>1708</v>
      </c>
      <c r="C61" s="113" t="s">
        <v>1200</v>
      </c>
      <c r="D61" s="113">
        <v>10</v>
      </c>
      <c r="E61" s="113">
        <v>11</v>
      </c>
      <c r="F61" s="113">
        <v>12</v>
      </c>
      <c r="G61" s="113">
        <v>13</v>
      </c>
    </row>
    <row r="62" spans="1:15" s="2" customFormat="1" x14ac:dyDescent="0.2">
      <c r="A62" s="113" t="s">
        <v>1927</v>
      </c>
      <c r="B62" s="113" t="s">
        <v>1928</v>
      </c>
      <c r="C62" s="113" t="s">
        <v>32</v>
      </c>
      <c r="D62" s="113" t="s">
        <v>32</v>
      </c>
      <c r="E62" s="113" t="s">
        <v>32</v>
      </c>
      <c r="F62" s="113" t="s">
        <v>32</v>
      </c>
      <c r="G62" s="113" t="s">
        <v>32</v>
      </c>
    </row>
    <row r="63" spans="1:15" x14ac:dyDescent="0.2">
      <c r="A63" s="114" t="s">
        <v>1719</v>
      </c>
      <c r="B63" s="114" t="s">
        <v>1929</v>
      </c>
      <c r="C63" s="114">
        <v>36</v>
      </c>
      <c r="D63" s="45">
        <f>-ROUND(SUMIF('Trial Balance'!P:P,L63,'Trial Balance'!H:H),0)</f>
        <v>0</v>
      </c>
      <c r="E63" s="45">
        <f>ROUND(SUMIF('Trial Balance'!Q:Q,M63,'Trial Balance'!J:J),0)</f>
        <v>0</v>
      </c>
      <c r="F63" s="45">
        <f>ROUND(SUMIF('Trial Balance'!R:R,N63,'Trial Balance'!I:I),0)</f>
        <v>0</v>
      </c>
      <c r="G63" s="45">
        <f>D63+E63-F63</f>
        <v>0</v>
      </c>
      <c r="L63" t="s">
        <v>1930</v>
      </c>
      <c r="M63" t="s">
        <v>1931</v>
      </c>
      <c r="N63" t="s">
        <v>1932</v>
      </c>
      <c r="O63" t="s">
        <v>1933</v>
      </c>
    </row>
    <row r="64" spans="1:15" x14ac:dyDescent="0.2">
      <c r="A64" s="114" t="s">
        <v>1727</v>
      </c>
      <c r="B64" s="114" t="s">
        <v>1934</v>
      </c>
      <c r="C64" s="114">
        <v>37</v>
      </c>
      <c r="D64" s="45">
        <f>-ROUND(SUMIF('Trial Balance'!P:P,L64,'Trial Balance'!H:H),0)</f>
        <v>0</v>
      </c>
      <c r="E64" s="45">
        <f>ROUND(SUMIF('Trial Balance'!Q:Q,M64,'Trial Balance'!J:J),0)</f>
        <v>0</v>
      </c>
      <c r="F64" s="45">
        <f>ROUND(SUMIF('Trial Balance'!R:R,N64,'Trial Balance'!I:I),0)</f>
        <v>0</v>
      </c>
      <c r="G64" s="45">
        <f t="shared" ref="G64:G66" si="9">D64+E64-F64</f>
        <v>0</v>
      </c>
      <c r="L64" t="s">
        <v>1935</v>
      </c>
      <c r="M64" t="s">
        <v>1936</v>
      </c>
      <c r="N64" t="s">
        <v>1937</v>
      </c>
      <c r="O64" t="s">
        <v>1938</v>
      </c>
    </row>
    <row r="65" spans="1:15" x14ac:dyDescent="0.2">
      <c r="A65" s="114" t="s">
        <v>1743</v>
      </c>
      <c r="B65" s="114" t="s">
        <v>1939</v>
      </c>
      <c r="C65" s="114">
        <v>38</v>
      </c>
      <c r="D65" s="45">
        <f>-ROUND(SUMIF('Trial Balance'!P:P,L65,'Trial Balance'!H:H),0)</f>
        <v>0</v>
      </c>
      <c r="E65" s="45">
        <f>ROUND(SUMIF('Trial Balance'!Q:Q,M65,'Trial Balance'!J:J),0)</f>
        <v>0</v>
      </c>
      <c r="F65" s="45">
        <f>ROUND(SUMIF('Trial Balance'!R:R,N65,'Trial Balance'!I:I),0)</f>
        <v>0</v>
      </c>
      <c r="G65" s="45">
        <f t="shared" si="9"/>
        <v>0</v>
      </c>
      <c r="L65" t="s">
        <v>1940</v>
      </c>
      <c r="M65" t="s">
        <v>1941</v>
      </c>
      <c r="N65" t="s">
        <v>1942</v>
      </c>
      <c r="O65" t="s">
        <v>1943</v>
      </c>
    </row>
    <row r="66" spans="1:15" x14ac:dyDescent="0.2">
      <c r="A66" s="114" t="s">
        <v>1751</v>
      </c>
      <c r="B66" s="114" t="s">
        <v>1944</v>
      </c>
      <c r="C66" s="114">
        <v>39</v>
      </c>
      <c r="D66" s="45">
        <f>-ROUND(SUMIF('Trial Balance'!P:P,L66,'Trial Balance'!H:H),0)</f>
        <v>0</v>
      </c>
      <c r="E66" s="45">
        <f>ROUND(SUMIF('Trial Balance'!Q:Q,M66,'Trial Balance'!J:J),0)</f>
        <v>0</v>
      </c>
      <c r="F66" s="45">
        <f>ROUND(SUMIF('Trial Balance'!R:R,N66,'Trial Balance'!I:I),0)</f>
        <v>0</v>
      </c>
      <c r="G66" s="45">
        <f t="shared" si="9"/>
        <v>0</v>
      </c>
      <c r="H66" s="107" t="s">
        <v>2007</v>
      </c>
      <c r="I66" s="144" t="s">
        <v>2038</v>
      </c>
      <c r="J66" s="37" t="s">
        <v>2008</v>
      </c>
      <c r="L66" s="116" t="s">
        <v>1945</v>
      </c>
      <c r="M66" s="116" t="s">
        <v>1946</v>
      </c>
      <c r="N66" s="116" t="s">
        <v>1947</v>
      </c>
      <c r="O66" s="116" t="s">
        <v>1948</v>
      </c>
    </row>
    <row r="67" spans="1:15" s="2" customFormat="1" x14ac:dyDescent="0.2">
      <c r="A67" s="113" t="s">
        <v>2032</v>
      </c>
      <c r="B67" s="113" t="s">
        <v>2033</v>
      </c>
      <c r="C67" s="113">
        <v>40</v>
      </c>
      <c r="D67" s="110">
        <f t="shared" ref="D67:F67" si="10">SUM(D63:D66)</f>
        <v>0</v>
      </c>
      <c r="E67" s="110">
        <f t="shared" si="10"/>
        <v>0</v>
      </c>
      <c r="F67" s="110">
        <f t="shared" si="10"/>
        <v>0</v>
      </c>
      <c r="G67" s="110">
        <f>SUM(G63:G66)</f>
        <v>0</v>
      </c>
      <c r="H67" s="26">
        <f>H22-G47-G67</f>
        <v>0</v>
      </c>
      <c r="I67" s="143">
        <f>'1. F10'!E13</f>
        <v>0</v>
      </c>
      <c r="J67" s="28">
        <f>H67-I67</f>
        <v>0</v>
      </c>
      <c r="L67" s="2" t="s">
        <v>1949</v>
      </c>
      <c r="M67" s="2" t="s">
        <v>1950</v>
      </c>
      <c r="N67" s="2" t="s">
        <v>1951</v>
      </c>
      <c r="O67" s="2" t="s">
        <v>1952</v>
      </c>
    </row>
    <row r="68" spans="1:15" s="2" customFormat="1" x14ac:dyDescent="0.2">
      <c r="A68" s="113" t="s">
        <v>1765</v>
      </c>
      <c r="B68" s="113" t="s">
        <v>1953</v>
      </c>
      <c r="C68" s="113" t="s">
        <v>32</v>
      </c>
      <c r="D68" s="113"/>
      <c r="E68" s="113"/>
      <c r="F68" s="113"/>
      <c r="G68" s="113"/>
    </row>
    <row r="69" spans="1:15" x14ac:dyDescent="0.2">
      <c r="A69" s="114" t="s">
        <v>1767</v>
      </c>
      <c r="B69" s="114" t="s">
        <v>1768</v>
      </c>
      <c r="C69" s="114">
        <v>41</v>
      </c>
      <c r="D69" s="45">
        <f>-ROUND(SUMIF('Trial Balance'!P:P,L69,'Trial Balance'!H:H),0)</f>
        <v>0</v>
      </c>
      <c r="E69" s="45">
        <f>ROUND(SUMIF('Trial Balance'!Q:Q,M69,'Trial Balance'!J:J),0)</f>
        <v>0</v>
      </c>
      <c r="F69" s="45">
        <f>ROUND(SUMIF('Trial Balance'!R:R,N69,'Trial Balance'!I:I),0)</f>
        <v>0</v>
      </c>
      <c r="G69" s="45">
        <f t="shared" ref="G69:G78" si="11">D69+E69-F69</f>
        <v>0</v>
      </c>
      <c r="L69" t="s">
        <v>1954</v>
      </c>
      <c r="M69" t="s">
        <v>1955</v>
      </c>
      <c r="N69" t="s">
        <v>1956</v>
      </c>
      <c r="O69" t="s">
        <v>1957</v>
      </c>
    </row>
    <row r="70" spans="1:15" x14ac:dyDescent="0.2">
      <c r="A70" s="114" t="s">
        <v>1775</v>
      </c>
      <c r="B70" s="114" t="s">
        <v>1776</v>
      </c>
      <c r="C70" s="114">
        <v>42</v>
      </c>
      <c r="D70" s="45">
        <f>-ROUND(SUMIF('Trial Balance'!P:P,L70,'Trial Balance'!H:H),0)</f>
        <v>0</v>
      </c>
      <c r="E70" s="45">
        <f>ROUND(SUMIF('Trial Balance'!Q:Q,M70,'Trial Balance'!J:J),0)</f>
        <v>0</v>
      </c>
      <c r="F70" s="45">
        <f>ROUND(SUMIF('Trial Balance'!R:R,N70,'Trial Balance'!I:I),0)</f>
        <v>0</v>
      </c>
      <c r="G70" s="45">
        <f t="shared" si="11"/>
        <v>0</v>
      </c>
      <c r="L70" t="s">
        <v>1958</v>
      </c>
      <c r="M70" t="s">
        <v>1959</v>
      </c>
      <c r="N70" t="s">
        <v>1960</v>
      </c>
      <c r="O70" t="s">
        <v>1961</v>
      </c>
    </row>
    <row r="71" spans="1:15" x14ac:dyDescent="0.2">
      <c r="A71" s="114" t="s">
        <v>1783</v>
      </c>
      <c r="B71" s="114" t="s">
        <v>1784</v>
      </c>
      <c r="C71" s="114">
        <v>43</v>
      </c>
      <c r="D71" s="45">
        <f>-ROUND(SUMIF('Trial Balance'!P:P,L71,'Trial Balance'!H:H),0)</f>
        <v>0</v>
      </c>
      <c r="E71" s="45">
        <f>ROUND(SUMIF('Trial Balance'!Q:Q,M71,'Trial Balance'!J:J),0)</f>
        <v>0</v>
      </c>
      <c r="F71" s="45">
        <f>ROUND(SUMIF('Trial Balance'!R:R,N71,'Trial Balance'!I:I),0)</f>
        <v>0</v>
      </c>
      <c r="G71" s="45">
        <f t="shared" si="11"/>
        <v>0</v>
      </c>
      <c r="L71" t="s">
        <v>1962</v>
      </c>
      <c r="M71" t="s">
        <v>1963</v>
      </c>
      <c r="N71" t="s">
        <v>1964</v>
      </c>
      <c r="O71" t="s">
        <v>1965</v>
      </c>
    </row>
    <row r="72" spans="1:15" x14ac:dyDescent="0.2">
      <c r="A72" s="114" t="s">
        <v>1790</v>
      </c>
      <c r="B72" s="114" t="s">
        <v>1791</v>
      </c>
      <c r="C72" s="114">
        <v>44</v>
      </c>
      <c r="D72" s="45">
        <f>-ROUND(SUMIF('Trial Balance'!P:P,L72,'Trial Balance'!H:H),0)</f>
        <v>0</v>
      </c>
      <c r="E72" s="45">
        <f>ROUND(SUMIF('Trial Balance'!Q:Q,M72,'Trial Balance'!J:J),0)</f>
        <v>0</v>
      </c>
      <c r="F72" s="45">
        <f>ROUND(SUMIF('Trial Balance'!R:R,N72,'Trial Balance'!I:I),0)</f>
        <v>0</v>
      </c>
      <c r="G72" s="45">
        <f t="shared" si="11"/>
        <v>0</v>
      </c>
      <c r="L72" t="s">
        <v>1966</v>
      </c>
      <c r="M72" t="s">
        <v>1967</v>
      </c>
      <c r="N72" t="s">
        <v>1968</v>
      </c>
      <c r="O72" t="s">
        <v>1969</v>
      </c>
    </row>
    <row r="73" spans="1:15" x14ac:dyDescent="0.2">
      <c r="A73" s="114" t="s">
        <v>1797</v>
      </c>
      <c r="B73" s="114" t="s">
        <v>1798</v>
      </c>
      <c r="C73" s="114">
        <v>45</v>
      </c>
      <c r="D73" s="45">
        <f>-ROUND(SUMIF('Trial Balance'!P:P,L73,'Trial Balance'!H:H),0)</f>
        <v>0</v>
      </c>
      <c r="E73" s="45">
        <f>ROUND(SUMIF('Trial Balance'!Q:Q,M73,'Trial Balance'!J:J),0)</f>
        <v>0</v>
      </c>
      <c r="F73" s="45">
        <f>ROUND(SUMIF('Trial Balance'!R:R,N73,'Trial Balance'!I:I),0)</f>
        <v>0</v>
      </c>
      <c r="G73" s="45">
        <f t="shared" si="11"/>
        <v>0</v>
      </c>
      <c r="L73" t="s">
        <v>1970</v>
      </c>
      <c r="M73" t="s">
        <v>1971</v>
      </c>
      <c r="N73" t="s">
        <v>1972</v>
      </c>
      <c r="O73" t="s">
        <v>1973</v>
      </c>
    </row>
    <row r="74" spans="1:15" x14ac:dyDescent="0.2">
      <c r="A74" s="114" t="s">
        <v>1804</v>
      </c>
      <c r="B74" s="114" t="s">
        <v>1805</v>
      </c>
      <c r="C74" s="114">
        <v>46</v>
      </c>
      <c r="D74" s="45">
        <f>-ROUND(SUMIF('Trial Balance'!P:P,L74,'Trial Balance'!H:H),0)</f>
        <v>0</v>
      </c>
      <c r="E74" s="45">
        <f>ROUND(SUMIF('Trial Balance'!Q:Q,M74,'Trial Balance'!J:J),0)</f>
        <v>0</v>
      </c>
      <c r="F74" s="45">
        <f>ROUND(SUMIF('Trial Balance'!R:R,N74,'Trial Balance'!I:I),0)</f>
        <v>0</v>
      </c>
      <c r="G74" s="45">
        <f t="shared" si="11"/>
        <v>0</v>
      </c>
      <c r="L74" t="s">
        <v>1974</v>
      </c>
      <c r="M74" t="s">
        <v>1975</v>
      </c>
      <c r="N74" t="s">
        <v>1976</v>
      </c>
      <c r="O74" t="s">
        <v>1977</v>
      </c>
    </row>
    <row r="75" spans="1:15" x14ac:dyDescent="0.2">
      <c r="A75" s="114" t="s">
        <v>1811</v>
      </c>
      <c r="B75" s="114" t="s">
        <v>1812</v>
      </c>
      <c r="C75" s="114">
        <v>47</v>
      </c>
      <c r="D75" s="45">
        <f>-ROUND(SUMIF('Trial Balance'!P:P,L75,'Trial Balance'!H:H),0)</f>
        <v>0</v>
      </c>
      <c r="E75" s="45">
        <f>ROUND(SUMIF('Trial Balance'!Q:Q,M75,'Trial Balance'!J:J),0)</f>
        <v>0</v>
      </c>
      <c r="F75" s="45">
        <f>ROUND(SUMIF('Trial Balance'!R:R,N75,'Trial Balance'!I:I),0)</f>
        <v>0</v>
      </c>
      <c r="G75" s="45">
        <f t="shared" si="11"/>
        <v>0</v>
      </c>
      <c r="L75" t="s">
        <v>1978</v>
      </c>
      <c r="M75" t="s">
        <v>1979</v>
      </c>
      <c r="N75" t="s">
        <v>1980</v>
      </c>
      <c r="O75" t="s">
        <v>1981</v>
      </c>
    </row>
    <row r="76" spans="1:15" x14ac:dyDescent="0.2">
      <c r="A76" s="114" t="s">
        <v>1818</v>
      </c>
      <c r="B76" s="114" t="s">
        <v>1819</v>
      </c>
      <c r="C76" s="114">
        <v>48</v>
      </c>
      <c r="D76" s="45">
        <f>-ROUND(SUMIF('Trial Balance'!P:P,L76,'Trial Balance'!H:H),0)</f>
        <v>0</v>
      </c>
      <c r="E76" s="45">
        <f>ROUND(SUMIF('Trial Balance'!Q:Q,M76,'Trial Balance'!J:J),0)</f>
        <v>0</v>
      </c>
      <c r="F76" s="45">
        <f>ROUND(SUMIF('Trial Balance'!R:R,N76,'Trial Balance'!I:I),0)</f>
        <v>0</v>
      </c>
      <c r="G76" s="45">
        <f t="shared" si="11"/>
        <v>0</v>
      </c>
      <c r="L76" t="s">
        <v>1982</v>
      </c>
      <c r="M76" t="s">
        <v>1983</v>
      </c>
      <c r="N76" t="s">
        <v>1984</v>
      </c>
      <c r="O76" t="s">
        <v>1985</v>
      </c>
    </row>
    <row r="77" spans="1:15" x14ac:dyDescent="0.2">
      <c r="A77" s="114" t="s">
        <v>1825</v>
      </c>
      <c r="B77" s="114" t="s">
        <v>1826</v>
      </c>
      <c r="C77" s="114">
        <v>49</v>
      </c>
      <c r="D77" s="45">
        <f>-ROUND(SUMIF('Trial Balance'!P:P,L77,'Trial Balance'!H:H),0)</f>
        <v>0</v>
      </c>
      <c r="E77" s="45">
        <f>ROUND(SUMIF('Trial Balance'!Q:Q,M77,'Trial Balance'!J:J),0)</f>
        <v>0</v>
      </c>
      <c r="F77" s="45">
        <f>ROUND(SUMIF('Trial Balance'!R:R,N77,'Trial Balance'!I:I),0)</f>
        <v>0</v>
      </c>
      <c r="G77" s="45">
        <f t="shared" si="11"/>
        <v>0</v>
      </c>
      <c r="L77" t="s">
        <v>1986</v>
      </c>
      <c r="M77" t="s">
        <v>1987</v>
      </c>
      <c r="N77" t="s">
        <v>1988</v>
      </c>
      <c r="O77" t="s">
        <v>1989</v>
      </c>
    </row>
    <row r="78" spans="1:15" x14ac:dyDescent="0.2">
      <c r="A78" s="114" t="s">
        <v>1832</v>
      </c>
      <c r="B78" s="114" t="s">
        <v>1833</v>
      </c>
      <c r="C78" s="114">
        <v>50</v>
      </c>
      <c r="D78" s="45">
        <f>-ROUND(SUMIF('Trial Balance'!P:P,L78,'Trial Balance'!H:H),0)</f>
        <v>0</v>
      </c>
      <c r="E78" s="45">
        <f>ROUND(SUMIF('Trial Balance'!Q:Q,M78,'Trial Balance'!J:J),0)</f>
        <v>0</v>
      </c>
      <c r="F78" s="45">
        <f>ROUND(SUMIF('Trial Balance'!R:R,N78,'Trial Balance'!I:I),0)</f>
        <v>0</v>
      </c>
      <c r="G78" s="45">
        <f t="shared" si="11"/>
        <v>0</v>
      </c>
      <c r="H78" s="107" t="s">
        <v>2007</v>
      </c>
      <c r="I78" s="144" t="s">
        <v>2038</v>
      </c>
      <c r="J78" s="37" t="s">
        <v>2008</v>
      </c>
      <c r="L78" t="s">
        <v>1990</v>
      </c>
      <c r="M78" t="s">
        <v>1991</v>
      </c>
      <c r="N78" t="s">
        <v>1992</v>
      </c>
      <c r="O78" t="s">
        <v>1993</v>
      </c>
    </row>
    <row r="79" spans="1:15" s="2" customFormat="1" x14ac:dyDescent="0.2">
      <c r="A79" s="113" t="s">
        <v>2034</v>
      </c>
      <c r="B79" s="113" t="s">
        <v>2035</v>
      </c>
      <c r="C79" s="113">
        <v>51</v>
      </c>
      <c r="D79" s="45">
        <f>SUM(D69:D78)</f>
        <v>0</v>
      </c>
      <c r="E79" s="45">
        <f t="shared" ref="E79:G79" si="12">SUM(E69:E78)</f>
        <v>0</v>
      </c>
      <c r="F79" s="45">
        <f t="shared" si="12"/>
        <v>0</v>
      </c>
      <c r="G79" s="45">
        <f t="shared" si="12"/>
        <v>0</v>
      </c>
      <c r="H79" s="26">
        <f>H34-G56-G79</f>
        <v>0</v>
      </c>
      <c r="I79" s="26">
        <f>'1. F10'!E14</f>
        <v>0</v>
      </c>
      <c r="J79" s="28">
        <f>H79-I79</f>
        <v>0</v>
      </c>
      <c r="L79" s="2" t="s">
        <v>1994</v>
      </c>
      <c r="M79" s="2" t="s">
        <v>1995</v>
      </c>
      <c r="N79" s="2" t="s">
        <v>1996</v>
      </c>
      <c r="O79" s="2" t="s">
        <v>1997</v>
      </c>
    </row>
    <row r="80" spans="1:15" s="2" customFormat="1" x14ac:dyDescent="0.2">
      <c r="A80" s="113" t="s">
        <v>1844</v>
      </c>
      <c r="B80" s="113" t="s">
        <v>1998</v>
      </c>
      <c r="C80" s="113">
        <v>52</v>
      </c>
      <c r="D80" s="110">
        <f>-ROUND(SUMIF('Trial Balance'!P:P,L80,'Trial Balance'!H:H),0)</f>
        <v>0</v>
      </c>
      <c r="E80" s="110">
        <f>ROUND(SUMIF('Trial Balance'!Q:Q,M80,'Trial Balance'!J:J),0)</f>
        <v>0</v>
      </c>
      <c r="F80" s="110">
        <f>ROUND(SUMIF('Trial Balance'!R:R,N80,'Trial Balance'!I:I),0)</f>
        <v>0</v>
      </c>
      <c r="G80" s="110">
        <f t="shared" ref="G80" si="13">D80+E80-F80</f>
        <v>0</v>
      </c>
      <c r="H80" s="26">
        <f>H35-G80</f>
        <v>0</v>
      </c>
      <c r="I80" s="26">
        <f>'1. F10'!E15</f>
        <v>0</v>
      </c>
      <c r="J80" s="28">
        <f>H80-I80</f>
        <v>0</v>
      </c>
      <c r="L80" s="2" t="s">
        <v>1999</v>
      </c>
      <c r="M80" s="2" t="s">
        <v>2000</v>
      </c>
      <c r="N80" s="2" t="s">
        <v>2001</v>
      </c>
      <c r="O80" s="2" t="s">
        <v>2002</v>
      </c>
    </row>
    <row r="81" spans="1:15" s="2" customFormat="1" ht="24" x14ac:dyDescent="0.2">
      <c r="A81" s="120" t="s">
        <v>2036</v>
      </c>
      <c r="B81" s="120" t="s">
        <v>2037</v>
      </c>
      <c r="C81" s="113">
        <v>53</v>
      </c>
      <c r="D81" s="113">
        <v>0</v>
      </c>
      <c r="E81" s="113">
        <v>0</v>
      </c>
      <c r="F81" s="113">
        <v>0</v>
      </c>
      <c r="G81" s="113">
        <v>0</v>
      </c>
      <c r="L81" s="2" t="s">
        <v>2003</v>
      </c>
      <c r="M81" s="2" t="s">
        <v>2004</v>
      </c>
      <c r="N81" s="2" t="s">
        <v>2005</v>
      </c>
      <c r="O81" s="2" t="s">
        <v>2006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81FBB9-6413-4659-AE2F-14C01822B27E}">
  <sheetPr>
    <tabColor theme="6" tint="0.59999389629810485"/>
  </sheetPr>
  <dimension ref="A1:U75"/>
  <sheetViews>
    <sheetView showGridLines="0" workbookViewId="0">
      <selection activeCell="A11" sqref="A11"/>
    </sheetView>
  </sheetViews>
  <sheetFormatPr defaultColWidth="9.1640625" defaultRowHeight="12" outlineLevelCol="1" x14ac:dyDescent="0.2"/>
  <cols>
    <col min="1" max="1" width="97.1640625" style="186" bestFit="1" customWidth="1"/>
    <col min="2" max="2" width="16.6640625" style="186" bestFit="1" customWidth="1"/>
    <col min="3" max="3" width="15.33203125" style="186" bestFit="1" customWidth="1"/>
    <col min="4" max="4" width="12.1640625" style="186" bestFit="1" customWidth="1"/>
    <col min="5" max="5" width="23.6640625" style="186" customWidth="1"/>
    <col min="6" max="6" width="10.5" style="186" bestFit="1" customWidth="1"/>
    <col min="7" max="7" width="19.83203125" style="186" bestFit="1" customWidth="1"/>
    <col min="8" max="8" width="16.5" style="186" bestFit="1" customWidth="1"/>
    <col min="9" max="9" width="13.83203125" style="186" bestFit="1" customWidth="1"/>
    <col min="10" max="10" width="14" style="186" bestFit="1" customWidth="1"/>
    <col min="11" max="11" width="17.5" style="186" bestFit="1" customWidth="1"/>
    <col min="12" max="12" width="8.5" style="186" bestFit="1" customWidth="1"/>
    <col min="13" max="13" width="19" style="186" bestFit="1" customWidth="1"/>
    <col min="14" max="15" width="16.6640625" style="186" bestFit="1" customWidth="1"/>
    <col min="16" max="16" width="9.1640625" style="186"/>
    <col min="17" max="17" width="13.1640625" style="152" bestFit="1" customWidth="1"/>
    <col min="18" max="18" width="14.1640625" style="153" bestFit="1" customWidth="1"/>
    <col min="19" max="19" width="9.1640625" style="186"/>
    <col min="20" max="20" width="90.1640625" style="186" hidden="1" customWidth="1" outlineLevel="1"/>
    <col min="21" max="21" width="9.1640625" style="186" collapsed="1"/>
    <col min="22" max="16384" width="9.1640625" style="186"/>
  </cols>
  <sheetData>
    <row r="1" spans="1:18" x14ac:dyDescent="0.2">
      <c r="A1" s="151" t="s">
        <v>2039</v>
      </c>
      <c r="B1" s="152" t="str">
        <f>'4. F40'!C1</f>
        <v>X</v>
      </c>
    </row>
    <row r="2" spans="1:18" x14ac:dyDescent="0.2">
      <c r="A2" s="151" t="s">
        <v>2040</v>
      </c>
      <c r="B2" s="152" t="str">
        <f>'4. F40'!C2</f>
        <v>X</v>
      </c>
    </row>
    <row r="3" spans="1:18" x14ac:dyDescent="0.2">
      <c r="A3" s="151" t="s">
        <v>2041</v>
      </c>
      <c r="B3" s="152" t="str">
        <f>'4. F40'!C3</f>
        <v>X</v>
      </c>
    </row>
    <row r="4" spans="1:18" x14ac:dyDescent="0.2">
      <c r="A4" s="151" t="s">
        <v>2042</v>
      </c>
      <c r="B4" s="152" t="str">
        <f>'4. F40'!C4</f>
        <v>X</v>
      </c>
    </row>
    <row r="5" spans="1:18" x14ac:dyDescent="0.2">
      <c r="A5" s="151" t="s">
        <v>2043</v>
      </c>
      <c r="B5" s="152" t="str">
        <f>'4. F40'!C5</f>
        <v>X</v>
      </c>
    </row>
    <row r="6" spans="1:18" x14ac:dyDescent="0.2">
      <c r="A6" s="151" t="s">
        <v>2044</v>
      </c>
      <c r="B6" s="152" t="str">
        <f>'4. F40'!C6</f>
        <v>X</v>
      </c>
    </row>
    <row r="7" spans="1:18" x14ac:dyDescent="0.2">
      <c r="A7" s="151" t="s">
        <v>2045</v>
      </c>
      <c r="B7" s="154">
        <f>'4. F40'!C7</f>
        <v>2022</v>
      </c>
    </row>
    <row r="9" spans="1:18" x14ac:dyDescent="0.2">
      <c r="A9" s="152" t="s">
        <v>2046</v>
      </c>
    </row>
    <row r="11" spans="1:18" ht="13.9" customHeight="1" x14ac:dyDescent="0.2">
      <c r="A11" s="155"/>
      <c r="B11" s="156"/>
      <c r="C11" s="157" t="s">
        <v>2048</v>
      </c>
      <c r="D11" s="158" t="s">
        <v>2049</v>
      </c>
      <c r="E11" s="159"/>
      <c r="F11" s="156"/>
      <c r="G11" s="159"/>
      <c r="H11" s="159"/>
      <c r="I11" s="157" t="s">
        <v>2050</v>
      </c>
      <c r="J11" s="158" t="s">
        <v>2051</v>
      </c>
      <c r="K11" s="159"/>
      <c r="L11" s="159"/>
      <c r="M11" s="159"/>
      <c r="N11" s="160" t="s">
        <v>2052</v>
      </c>
      <c r="O11" s="161" t="s">
        <v>2053</v>
      </c>
    </row>
    <row r="12" spans="1:18" ht="14.45" customHeight="1" x14ac:dyDescent="0.2">
      <c r="A12" s="155" t="s">
        <v>2047</v>
      </c>
      <c r="B12" s="162"/>
      <c r="C12" s="163"/>
      <c r="D12" s="163"/>
      <c r="E12" s="163"/>
      <c r="F12" s="155"/>
      <c r="G12" s="164"/>
      <c r="H12" s="165" t="s">
        <v>2054</v>
      </c>
      <c r="I12" s="164"/>
      <c r="J12" s="164"/>
      <c r="K12" s="164"/>
      <c r="L12" s="164"/>
      <c r="M12" s="164"/>
      <c r="N12" s="162"/>
      <c r="O12" s="166"/>
    </row>
    <row r="13" spans="1:18" x14ac:dyDescent="0.2">
      <c r="A13" s="167"/>
      <c r="B13" s="168" t="s">
        <v>2055</v>
      </c>
      <c r="C13" s="168" t="s">
        <v>2056</v>
      </c>
      <c r="D13" s="168" t="s">
        <v>2057</v>
      </c>
      <c r="E13" s="168" t="s">
        <v>2058</v>
      </c>
      <c r="F13" s="168" t="s">
        <v>2059</v>
      </c>
      <c r="G13" s="168" t="s">
        <v>2060</v>
      </c>
      <c r="H13" s="168" t="s">
        <v>2055</v>
      </c>
      <c r="I13" s="168" t="s">
        <v>2056</v>
      </c>
      <c r="J13" s="168" t="s">
        <v>2057</v>
      </c>
      <c r="K13" s="168" t="s">
        <v>2058</v>
      </c>
      <c r="L13" s="168" t="s">
        <v>2059</v>
      </c>
      <c r="M13" s="168" t="s">
        <v>2060</v>
      </c>
      <c r="N13" s="168" t="s">
        <v>2055</v>
      </c>
      <c r="O13" s="168" t="s">
        <v>2060</v>
      </c>
    </row>
    <row r="14" spans="1:18" s="187" customFormat="1" ht="42" customHeight="1" x14ac:dyDescent="0.2">
      <c r="A14" s="167">
        <v>0</v>
      </c>
      <c r="B14" s="167">
        <v>1</v>
      </c>
      <c r="C14" s="167">
        <v>2</v>
      </c>
      <c r="D14" s="167">
        <v>3</v>
      </c>
      <c r="E14" s="167">
        <v>4</v>
      </c>
      <c r="F14" s="167">
        <v>5</v>
      </c>
      <c r="G14" s="167" t="s">
        <v>2061</v>
      </c>
      <c r="H14" s="167">
        <v>6</v>
      </c>
      <c r="I14" s="167">
        <v>7</v>
      </c>
      <c r="J14" s="167">
        <v>8</v>
      </c>
      <c r="K14" s="167">
        <v>9</v>
      </c>
      <c r="L14" s="167">
        <v>10</v>
      </c>
      <c r="M14" s="167" t="s">
        <v>2062</v>
      </c>
      <c r="N14" s="167" t="s">
        <v>2063</v>
      </c>
      <c r="O14" s="167" t="s">
        <v>2064</v>
      </c>
      <c r="Q14" s="169"/>
      <c r="R14" s="170"/>
    </row>
    <row r="15" spans="1:18" s="152" customFormat="1" x14ac:dyDescent="0.2">
      <c r="A15" s="171" t="s">
        <v>2323</v>
      </c>
      <c r="B15" s="171"/>
      <c r="C15" s="171"/>
      <c r="D15" s="171"/>
      <c r="E15" s="171"/>
      <c r="F15" s="171"/>
      <c r="G15" s="171"/>
      <c r="H15" s="171"/>
      <c r="I15" s="171"/>
      <c r="J15" s="171"/>
      <c r="K15" s="171"/>
      <c r="L15" s="171"/>
      <c r="M15" s="171"/>
      <c r="N15" s="171"/>
      <c r="O15" s="171"/>
      <c r="R15" s="153"/>
    </row>
    <row r="16" spans="1:18" x14ac:dyDescent="0.2">
      <c r="A16" s="188" t="s">
        <v>2065</v>
      </c>
      <c r="B16" s="189">
        <f>ROUND(SUMIF('Trial Balance'!S:S,A16,'Trial Balance'!H:H),0)</f>
        <v>0</v>
      </c>
      <c r="C16" s="189">
        <f>ROUND(SUMIF('Trial Balance'!S:S,A16,'Trial Balance'!I:I),0)</f>
        <v>0</v>
      </c>
      <c r="D16" s="190"/>
      <c r="E16" s="189">
        <f>ROUND(SUMIF('Trial Balance'!S:S,A16,'Trial Balance'!J:J),0)</f>
        <v>0</v>
      </c>
      <c r="F16" s="190"/>
      <c r="G16" s="189">
        <f t="shared" ref="G16:G22" si="0">B16+C16+D16-E16-F16</f>
        <v>0</v>
      </c>
      <c r="H16" s="189">
        <f>-ROUND(SUMIF('Trial Balance'!T:T,A16,'Trial Balance'!H:H),0)</f>
        <v>0</v>
      </c>
      <c r="I16" s="189">
        <f>ROUND(SUMIF('Trial Balance'!T:T,A16,'Trial Balance'!J:J),0)</f>
        <v>0</v>
      </c>
      <c r="J16" s="190"/>
      <c r="K16" s="189">
        <f>ROUND(SUMIF('Trial Balance'!T:T,A16,'Trial Balance'!I:I),0)</f>
        <v>0</v>
      </c>
      <c r="L16" s="190"/>
      <c r="M16" s="189">
        <f t="shared" ref="M16:M22" si="1">H16+I16-K16</f>
        <v>0</v>
      </c>
      <c r="N16" s="189">
        <f t="shared" ref="N16:N22" si="2">B16-H16</f>
        <v>0</v>
      </c>
      <c r="O16" s="189">
        <f t="shared" ref="O16:O22" si="3">G16-M16</f>
        <v>0</v>
      </c>
    </row>
    <row r="17" spans="1:18" x14ac:dyDescent="0.2">
      <c r="A17" s="188" t="s">
        <v>2066</v>
      </c>
      <c r="B17" s="189">
        <f>ROUND(SUMIF('Trial Balance'!S:S,A17,'Trial Balance'!H:H),0)</f>
        <v>0</v>
      </c>
      <c r="C17" s="189">
        <f>ROUND(SUMIF('Trial Balance'!S:S,A17,'Trial Balance'!I:I),0)</f>
        <v>0</v>
      </c>
      <c r="D17" s="190"/>
      <c r="E17" s="189">
        <f>ROUND(SUMIF('Trial Balance'!S:S,A17,'Trial Balance'!J:J),0)</f>
        <v>0</v>
      </c>
      <c r="F17" s="190"/>
      <c r="G17" s="189">
        <f t="shared" si="0"/>
        <v>0</v>
      </c>
      <c r="H17" s="189">
        <f>-ROUND(SUMIF('Trial Balance'!T:T,A17,'Trial Balance'!H:H),0)</f>
        <v>0</v>
      </c>
      <c r="I17" s="189">
        <f>ROUND(SUMIF('Trial Balance'!T:T,A17,'Trial Balance'!J:J),0)</f>
        <v>0</v>
      </c>
      <c r="J17" s="190"/>
      <c r="K17" s="189">
        <f>ROUND(SUMIF('Trial Balance'!T:T,A17,'Trial Balance'!I:I),0)</f>
        <v>0</v>
      </c>
      <c r="L17" s="190"/>
      <c r="M17" s="189">
        <f t="shared" si="1"/>
        <v>0</v>
      </c>
      <c r="N17" s="189">
        <f t="shared" si="2"/>
        <v>0</v>
      </c>
      <c r="O17" s="189">
        <f t="shared" si="3"/>
        <v>0</v>
      </c>
    </row>
    <row r="18" spans="1:18" x14ac:dyDescent="0.2">
      <c r="A18" s="188" t="s">
        <v>2067</v>
      </c>
      <c r="B18" s="189">
        <f>ROUND(SUMIF('Trial Balance'!S:S,A18,'Trial Balance'!H:H),0)</f>
        <v>0</v>
      </c>
      <c r="C18" s="189">
        <f>ROUND(SUMIF('Trial Balance'!S:S,A18,'Trial Balance'!I:I),0)</f>
        <v>0</v>
      </c>
      <c r="D18" s="190"/>
      <c r="E18" s="189">
        <f>ROUND(SUMIF('Trial Balance'!S:S,A18,'Trial Balance'!J:J),0)</f>
        <v>0</v>
      </c>
      <c r="F18" s="190"/>
      <c r="G18" s="189">
        <f t="shared" si="0"/>
        <v>0</v>
      </c>
      <c r="H18" s="189">
        <f>-ROUND(SUMIF('Trial Balance'!T:T,A18,'Trial Balance'!H:H),0)</f>
        <v>0</v>
      </c>
      <c r="I18" s="189">
        <f>ROUND(SUMIF('Trial Balance'!T:T,A18,'Trial Balance'!J:J),0)</f>
        <v>0</v>
      </c>
      <c r="J18" s="190"/>
      <c r="K18" s="189">
        <f>ROUND(SUMIF('Trial Balance'!T:T,A18,'Trial Balance'!I:I),0)</f>
        <v>0</v>
      </c>
      <c r="L18" s="190"/>
      <c r="M18" s="189">
        <f t="shared" si="1"/>
        <v>0</v>
      </c>
      <c r="N18" s="189">
        <f t="shared" si="2"/>
        <v>0</v>
      </c>
      <c r="O18" s="189">
        <f t="shared" si="3"/>
        <v>0</v>
      </c>
    </row>
    <row r="19" spans="1:18" x14ac:dyDescent="0.2">
      <c r="A19" s="188" t="s">
        <v>2068</v>
      </c>
      <c r="B19" s="189">
        <f>ROUND(SUMIF('Trial Balance'!S:S,A19,'Trial Balance'!H:H),0)</f>
        <v>0</v>
      </c>
      <c r="C19" s="189">
        <f>ROUND(SUMIF('Trial Balance'!S:S,A19,'Trial Balance'!I:I),0)</f>
        <v>0</v>
      </c>
      <c r="D19" s="190"/>
      <c r="E19" s="189">
        <f>ROUND(SUMIF('Trial Balance'!S:S,A19,'Trial Balance'!J:J),0)</f>
        <v>0</v>
      </c>
      <c r="F19" s="190"/>
      <c r="G19" s="189">
        <f t="shared" si="0"/>
        <v>0</v>
      </c>
      <c r="H19" s="189">
        <f>-ROUND(SUMIF('Trial Balance'!T:T,A19,'Trial Balance'!H:H),0)</f>
        <v>0</v>
      </c>
      <c r="I19" s="189">
        <f>ROUND(SUMIF('Trial Balance'!T:T,A19,'Trial Balance'!J:J),0)</f>
        <v>0</v>
      </c>
      <c r="J19" s="190"/>
      <c r="K19" s="189">
        <f>ROUND(SUMIF('Trial Balance'!T:T,A19,'Trial Balance'!I:I),0)</f>
        <v>0</v>
      </c>
      <c r="L19" s="190"/>
      <c r="M19" s="189">
        <f t="shared" si="1"/>
        <v>0</v>
      </c>
      <c r="N19" s="189">
        <f t="shared" si="2"/>
        <v>0</v>
      </c>
      <c r="O19" s="189">
        <f t="shared" si="3"/>
        <v>0</v>
      </c>
    </row>
    <row r="20" spans="1:18" x14ac:dyDescent="0.2">
      <c r="A20" s="188" t="s">
        <v>2069</v>
      </c>
      <c r="B20" s="189">
        <f>ROUND(SUMIF('Trial Balance'!S:S,A20,'Trial Balance'!H:H),0)</f>
        <v>0</v>
      </c>
      <c r="C20" s="189">
        <f>ROUND(SUMIF('Trial Balance'!S:S,A20,'Trial Balance'!I:I),0)</f>
        <v>0</v>
      </c>
      <c r="D20" s="190"/>
      <c r="E20" s="189">
        <f>ROUND(SUMIF('Trial Balance'!S:S,A20,'Trial Balance'!J:J),0)</f>
        <v>0</v>
      </c>
      <c r="F20" s="190"/>
      <c r="G20" s="189">
        <f t="shared" si="0"/>
        <v>0</v>
      </c>
      <c r="H20" s="189">
        <f>-ROUND(SUMIF('Trial Balance'!T:T,A20,'Trial Balance'!H:H),0)</f>
        <v>0</v>
      </c>
      <c r="I20" s="189">
        <f>ROUND(SUMIF('Trial Balance'!T:T,A20,'Trial Balance'!J:J),0)</f>
        <v>0</v>
      </c>
      <c r="J20" s="190"/>
      <c r="K20" s="189">
        <f>ROUND(SUMIF('Trial Balance'!T:T,A20,'Trial Balance'!I:I),0)</f>
        <v>0</v>
      </c>
      <c r="L20" s="190"/>
      <c r="M20" s="189">
        <f t="shared" si="1"/>
        <v>0</v>
      </c>
      <c r="N20" s="189">
        <f t="shared" si="2"/>
        <v>0</v>
      </c>
      <c r="O20" s="189">
        <f t="shared" si="3"/>
        <v>0</v>
      </c>
    </row>
    <row r="21" spans="1:18" x14ac:dyDescent="0.2">
      <c r="A21" s="188" t="s">
        <v>2070</v>
      </c>
      <c r="B21" s="189">
        <f>ROUND(SUMIF('Trial Balance'!S:S,A21,'Trial Balance'!H:H),0)</f>
        <v>0</v>
      </c>
      <c r="C21" s="189">
        <f>ROUND(SUMIF('Trial Balance'!S:S,A21,'Trial Balance'!I:I),0)</f>
        <v>0</v>
      </c>
      <c r="D21" s="190"/>
      <c r="E21" s="189">
        <f>ROUND(SUMIF('Trial Balance'!S:S,A21,'Trial Balance'!J:J),0)</f>
        <v>0</v>
      </c>
      <c r="F21" s="190"/>
      <c r="G21" s="189">
        <f t="shared" si="0"/>
        <v>0</v>
      </c>
      <c r="H21" s="189">
        <f>-ROUND(SUMIF('Trial Balance'!T:T,A21,'Trial Balance'!H:H),0)</f>
        <v>0</v>
      </c>
      <c r="I21" s="189">
        <f>ROUND(SUMIF('Trial Balance'!T:T,A21,'Trial Balance'!J:J),0)</f>
        <v>0</v>
      </c>
      <c r="J21" s="190"/>
      <c r="K21" s="189">
        <f>ROUND(SUMIF('Trial Balance'!T:T,A21,'Trial Balance'!I:I),0)</f>
        <v>0</v>
      </c>
      <c r="L21" s="190"/>
      <c r="M21" s="189">
        <f t="shared" si="1"/>
        <v>0</v>
      </c>
      <c r="N21" s="189">
        <f t="shared" si="2"/>
        <v>0</v>
      </c>
      <c r="O21" s="189">
        <f t="shared" si="3"/>
        <v>0</v>
      </c>
    </row>
    <row r="22" spans="1:18" s="152" customFormat="1" x14ac:dyDescent="0.2">
      <c r="A22" s="171" t="s">
        <v>2071</v>
      </c>
      <c r="B22" s="172">
        <f>SUM(B16:B21)</f>
        <v>0</v>
      </c>
      <c r="C22" s="172">
        <f>SUM(C16:C21)</f>
        <v>0</v>
      </c>
      <c r="D22" s="173">
        <f>SUM(D16:D21)</f>
        <v>0</v>
      </c>
      <c r="E22" s="172">
        <f>SUM(E16:E21)</f>
        <v>0</v>
      </c>
      <c r="F22" s="173"/>
      <c r="G22" s="172">
        <f t="shared" si="0"/>
        <v>0</v>
      </c>
      <c r="H22" s="172">
        <f>SUM(H16:H21)</f>
        <v>0</v>
      </c>
      <c r="I22" s="172">
        <f>SUM(I16:I21)</f>
        <v>0</v>
      </c>
      <c r="J22" s="173">
        <f>SUM(J16:J21)</f>
        <v>0</v>
      </c>
      <c r="K22" s="172">
        <f>SUM(K16:K21)</f>
        <v>0</v>
      </c>
      <c r="L22" s="173"/>
      <c r="M22" s="172">
        <f t="shared" si="1"/>
        <v>0</v>
      </c>
      <c r="N22" s="172">
        <f t="shared" si="2"/>
        <v>0</v>
      </c>
      <c r="O22" s="172">
        <f t="shared" si="3"/>
        <v>0</v>
      </c>
      <c r="Q22" s="174"/>
      <c r="R22" s="175"/>
    </row>
    <row r="23" spans="1:18" x14ac:dyDescent="0.2">
      <c r="A23" s="188"/>
      <c r="B23" s="189"/>
      <c r="C23" s="189"/>
      <c r="D23" s="190"/>
      <c r="E23" s="189"/>
      <c r="F23" s="190"/>
      <c r="G23" s="189"/>
      <c r="H23" s="189"/>
      <c r="I23" s="189"/>
      <c r="J23" s="190"/>
      <c r="K23" s="189"/>
      <c r="L23" s="190"/>
      <c r="M23" s="189"/>
      <c r="N23" s="189"/>
      <c r="O23" s="189"/>
      <c r="Q23" s="174"/>
      <c r="R23" s="175"/>
    </row>
    <row r="24" spans="1:18" s="152" customFormat="1" x14ac:dyDescent="0.2">
      <c r="A24" s="171" t="s">
        <v>2072</v>
      </c>
      <c r="B24" s="172"/>
      <c r="C24" s="172"/>
      <c r="D24" s="173"/>
      <c r="E24" s="172"/>
      <c r="F24" s="173"/>
      <c r="G24" s="172"/>
      <c r="H24" s="172">
        <f>G24</f>
        <v>0</v>
      </c>
      <c r="I24" s="172"/>
      <c r="J24" s="173"/>
      <c r="K24" s="172"/>
      <c r="L24" s="173"/>
      <c r="M24" s="172"/>
      <c r="N24" s="172"/>
      <c r="O24" s="172"/>
      <c r="Q24" s="174"/>
      <c r="R24" s="175"/>
    </row>
    <row r="25" spans="1:18" x14ac:dyDescent="0.2">
      <c r="A25" s="188" t="s">
        <v>2073</v>
      </c>
      <c r="B25" s="189">
        <f>ROUND(SUMIF('Trial Balance'!S:S,A25,'Trial Balance'!H:H),0)</f>
        <v>0</v>
      </c>
      <c r="C25" s="189">
        <f>ROUND(SUMIF('Trial Balance'!S:S,A25,'Trial Balance'!I:I),0)</f>
        <v>0</v>
      </c>
      <c r="D25" s="190"/>
      <c r="E25" s="189">
        <f>ROUND(SUMIF('Trial Balance'!S:S,A25,'Trial Balance'!J:J),0)</f>
        <v>0</v>
      </c>
      <c r="F25" s="190"/>
      <c r="G25" s="189">
        <f>B25+C25+D25-E25-F25</f>
        <v>0</v>
      </c>
      <c r="H25" s="189">
        <f>-ROUND(SUMIF('Trial Balance'!T:T,A25,'Trial Balance'!H:H),0)</f>
        <v>0</v>
      </c>
      <c r="I25" s="189">
        <f>ROUND(SUMIF('Trial Balance'!T:T,A25,'Trial Balance'!J:J),0)</f>
        <v>0</v>
      </c>
      <c r="J25" s="190"/>
      <c r="K25" s="189">
        <f>ROUND(SUMIF('Trial Balance'!T:T,A25,'Trial Balance'!I:I),0)</f>
        <v>0</v>
      </c>
      <c r="L25" s="190"/>
      <c r="M25" s="189">
        <f t="shared" ref="M25:M37" si="4">H25+I25-K25</f>
        <v>0</v>
      </c>
      <c r="N25" s="189">
        <f t="shared" ref="N25:N37" si="5">B25-H25</f>
        <v>0</v>
      </c>
      <c r="O25" s="189">
        <f t="shared" ref="O25:O37" si="6">G25-M25</f>
        <v>0</v>
      </c>
      <c r="Q25" s="174"/>
      <c r="R25" s="175"/>
    </row>
    <row r="26" spans="1:18" x14ac:dyDescent="0.2">
      <c r="A26" s="188" t="s">
        <v>2074</v>
      </c>
      <c r="B26" s="189">
        <f>ROUND(SUMIF('Trial Balance'!S:S,A26,'Trial Balance'!H:H),0)</f>
        <v>0</v>
      </c>
      <c r="C26" s="189">
        <f>ROUND(SUMIF('Trial Balance'!S:S,A26,'Trial Balance'!I:I),0)</f>
        <v>0</v>
      </c>
      <c r="D26" s="190"/>
      <c r="E26" s="189">
        <f>ROUND(SUMIF('Trial Balance'!S:S,A26,'Trial Balance'!J:J),0)</f>
        <v>0</v>
      </c>
      <c r="F26" s="190"/>
      <c r="G26" s="189">
        <f t="shared" ref="G26:G36" si="7">B26+C26+D26-E26-F26</f>
        <v>0</v>
      </c>
      <c r="H26" s="189">
        <f>-ROUND(SUMIF('Trial Balance'!T:T,A26,'Trial Balance'!H:H),0)</f>
        <v>0</v>
      </c>
      <c r="I26" s="189">
        <f>ROUND(SUMIF('Trial Balance'!T:T,A26,'Trial Balance'!J:J),0)</f>
        <v>0</v>
      </c>
      <c r="J26" s="190"/>
      <c r="K26" s="189">
        <f>ROUND(SUMIF('Trial Balance'!T:T,A26,'Trial Balance'!I:I),0)</f>
        <v>0</v>
      </c>
      <c r="L26" s="190"/>
      <c r="M26" s="189">
        <f t="shared" si="4"/>
        <v>0</v>
      </c>
      <c r="N26" s="189">
        <f t="shared" si="5"/>
        <v>0</v>
      </c>
      <c r="O26" s="189">
        <f t="shared" si="6"/>
        <v>0</v>
      </c>
      <c r="Q26" s="174"/>
      <c r="R26" s="175"/>
    </row>
    <row r="27" spans="1:18" x14ac:dyDescent="0.2">
      <c r="A27" s="188" t="s">
        <v>2075</v>
      </c>
      <c r="B27" s="189">
        <f>ROUND(SUMIF('Trial Balance'!S:S,A27,'Trial Balance'!H:H),0)</f>
        <v>0</v>
      </c>
      <c r="C27" s="189">
        <f>ROUND(SUMIF('Trial Balance'!S:S,A27,'Trial Balance'!I:I),0)</f>
        <v>0</v>
      </c>
      <c r="D27" s="190"/>
      <c r="E27" s="189">
        <f>ROUND(SUMIF('Trial Balance'!S:S,A27,'Trial Balance'!J:J),0)</f>
        <v>0</v>
      </c>
      <c r="F27" s="190"/>
      <c r="G27" s="189">
        <f t="shared" si="7"/>
        <v>0</v>
      </c>
      <c r="H27" s="189">
        <f>-ROUND(SUMIF('Trial Balance'!T:T,A27,'Trial Balance'!H:H),0)</f>
        <v>0</v>
      </c>
      <c r="I27" s="189">
        <f>ROUND(SUMIF('Trial Balance'!T:T,A27,'Trial Balance'!J:J),0)</f>
        <v>0</v>
      </c>
      <c r="J27" s="190"/>
      <c r="K27" s="189">
        <f>ROUND(SUMIF('Trial Balance'!T:T,A27,'Trial Balance'!I:I),0)</f>
        <v>0</v>
      </c>
      <c r="L27" s="190"/>
      <c r="M27" s="189">
        <f t="shared" si="4"/>
        <v>0</v>
      </c>
      <c r="N27" s="189">
        <f t="shared" si="5"/>
        <v>0</v>
      </c>
      <c r="O27" s="189">
        <f t="shared" si="6"/>
        <v>0</v>
      </c>
      <c r="Q27" s="174"/>
      <c r="R27" s="175"/>
    </row>
    <row r="28" spans="1:18" x14ac:dyDescent="0.2">
      <c r="A28" s="188" t="s">
        <v>2076</v>
      </c>
      <c r="B28" s="189">
        <f>ROUND(SUMIF('Trial Balance'!S:S,A28,'Trial Balance'!H:H),0)</f>
        <v>0</v>
      </c>
      <c r="C28" s="189">
        <f>ROUND(SUMIF('Trial Balance'!S:S,A28,'Trial Balance'!I:I),0)</f>
        <v>0</v>
      </c>
      <c r="D28" s="190"/>
      <c r="E28" s="189">
        <f>ROUND(SUMIF('Trial Balance'!S:S,A28,'Trial Balance'!J:J),0)</f>
        <v>0</v>
      </c>
      <c r="F28" s="190"/>
      <c r="G28" s="189">
        <f t="shared" si="7"/>
        <v>0</v>
      </c>
      <c r="H28" s="189">
        <f>-ROUND(SUMIF('Trial Balance'!T:T,A28,'Trial Balance'!H:H),0)</f>
        <v>0</v>
      </c>
      <c r="I28" s="189">
        <f>ROUND(SUMIF('Trial Balance'!T:T,A28,'Trial Balance'!J:J),0)</f>
        <v>0</v>
      </c>
      <c r="J28" s="190"/>
      <c r="K28" s="189">
        <f>ROUND(SUMIF('Trial Balance'!T:T,A28,'Trial Balance'!I:I),0)</f>
        <v>0</v>
      </c>
      <c r="L28" s="190"/>
      <c r="M28" s="189">
        <f t="shared" si="4"/>
        <v>0</v>
      </c>
      <c r="N28" s="189">
        <f t="shared" si="5"/>
        <v>0</v>
      </c>
      <c r="O28" s="189">
        <f t="shared" si="6"/>
        <v>0</v>
      </c>
      <c r="Q28" s="174"/>
      <c r="R28" s="175"/>
    </row>
    <row r="29" spans="1:18" x14ac:dyDescent="0.2">
      <c r="A29" s="188" t="s">
        <v>2077</v>
      </c>
      <c r="B29" s="189">
        <f>ROUND(SUMIF('Trial Balance'!S:S,A29,'Trial Balance'!H:H),0)</f>
        <v>0</v>
      </c>
      <c r="C29" s="189">
        <f>ROUND(SUMIF('Trial Balance'!S:S,A29,'Trial Balance'!I:I),0)</f>
        <v>0</v>
      </c>
      <c r="D29" s="190"/>
      <c r="E29" s="189">
        <f>ROUND(SUMIF('Trial Balance'!S:S,A29,'Trial Balance'!J:J),0)</f>
        <v>0</v>
      </c>
      <c r="F29" s="190"/>
      <c r="G29" s="189">
        <f t="shared" si="7"/>
        <v>0</v>
      </c>
      <c r="H29" s="189">
        <f>-ROUND(SUMIF('Trial Balance'!T:T,A29,'Trial Balance'!H:H),0)</f>
        <v>0</v>
      </c>
      <c r="I29" s="189">
        <f>ROUND(SUMIF('Trial Balance'!T:T,A29,'Trial Balance'!J:J),0)</f>
        <v>0</v>
      </c>
      <c r="J29" s="190"/>
      <c r="K29" s="189">
        <f>ROUND(SUMIF('Trial Balance'!T:T,A29,'Trial Balance'!I:I),0)</f>
        <v>0</v>
      </c>
      <c r="L29" s="190"/>
      <c r="M29" s="189">
        <f t="shared" si="4"/>
        <v>0</v>
      </c>
      <c r="N29" s="189">
        <f t="shared" si="5"/>
        <v>0</v>
      </c>
      <c r="O29" s="189">
        <f t="shared" si="6"/>
        <v>0</v>
      </c>
      <c r="Q29" s="174"/>
      <c r="R29" s="175"/>
    </row>
    <row r="30" spans="1:18" x14ac:dyDescent="0.2">
      <c r="A30" s="188" t="s">
        <v>2078</v>
      </c>
      <c r="B30" s="189">
        <f>ROUND(SUMIF('Trial Balance'!S:S,A30,'Trial Balance'!H:H),0)</f>
        <v>0</v>
      </c>
      <c r="C30" s="189">
        <f>ROUND(SUMIF('Trial Balance'!S:S,A30,'Trial Balance'!I:I),0)</f>
        <v>0</v>
      </c>
      <c r="D30" s="190"/>
      <c r="E30" s="189">
        <f>ROUND(SUMIF('Trial Balance'!S:S,A30,'Trial Balance'!J:J),0)</f>
        <v>0</v>
      </c>
      <c r="F30" s="190"/>
      <c r="G30" s="189">
        <f t="shared" si="7"/>
        <v>0</v>
      </c>
      <c r="H30" s="189">
        <f>-ROUND(SUMIF('Trial Balance'!T:T,A30,'Trial Balance'!H:H),0)</f>
        <v>0</v>
      </c>
      <c r="I30" s="189">
        <f>ROUND(SUMIF('Trial Balance'!T:T,A30,'Trial Balance'!J:J),0)</f>
        <v>0</v>
      </c>
      <c r="J30" s="190"/>
      <c r="K30" s="189">
        <f>ROUND(SUMIF('Trial Balance'!T:T,A30,'Trial Balance'!I:I),0)</f>
        <v>0</v>
      </c>
      <c r="L30" s="190"/>
      <c r="M30" s="189">
        <f t="shared" si="4"/>
        <v>0</v>
      </c>
      <c r="N30" s="189">
        <f t="shared" si="5"/>
        <v>0</v>
      </c>
      <c r="O30" s="189">
        <f t="shared" si="6"/>
        <v>0</v>
      </c>
      <c r="Q30" s="174"/>
      <c r="R30" s="175"/>
    </row>
    <row r="31" spans="1:18" x14ac:dyDescent="0.2">
      <c r="A31" s="188" t="s">
        <v>2079</v>
      </c>
      <c r="B31" s="189">
        <f>ROUND(SUMIF('Trial Balance'!S:S,A31,'Trial Balance'!H:H),0)</f>
        <v>0</v>
      </c>
      <c r="C31" s="189">
        <f>ROUND(SUMIF('Trial Balance'!S:S,A31,'Trial Balance'!I:I),0)</f>
        <v>0</v>
      </c>
      <c r="D31" s="190"/>
      <c r="E31" s="189">
        <f>ROUND(SUMIF('Trial Balance'!S:S,A31,'Trial Balance'!J:J),0)</f>
        <v>0</v>
      </c>
      <c r="F31" s="190"/>
      <c r="G31" s="189">
        <f t="shared" si="7"/>
        <v>0</v>
      </c>
      <c r="H31" s="189">
        <f>-ROUND(SUMIF('Trial Balance'!T:T,A31,'Trial Balance'!H:H),0)</f>
        <v>0</v>
      </c>
      <c r="I31" s="189">
        <f>ROUND(SUMIF('Trial Balance'!T:T,A31,'Trial Balance'!J:J),0)</f>
        <v>0</v>
      </c>
      <c r="J31" s="190"/>
      <c r="K31" s="189">
        <f>ROUND(SUMIF('Trial Balance'!T:T,A31,'Trial Balance'!I:I),0)</f>
        <v>0</v>
      </c>
      <c r="L31" s="190"/>
      <c r="M31" s="189">
        <f t="shared" si="4"/>
        <v>0</v>
      </c>
      <c r="N31" s="189">
        <f t="shared" si="5"/>
        <v>0</v>
      </c>
      <c r="O31" s="189">
        <f t="shared" si="6"/>
        <v>0</v>
      </c>
      <c r="Q31" s="174"/>
      <c r="R31" s="175"/>
    </row>
    <row r="32" spans="1:18" x14ac:dyDescent="0.2">
      <c r="A32" s="188" t="s">
        <v>2080</v>
      </c>
      <c r="B32" s="189">
        <f>ROUND(SUMIF('Trial Balance'!S:S,A32,'Trial Balance'!H:H),0)</f>
        <v>0</v>
      </c>
      <c r="C32" s="189">
        <f>ROUND(SUMIF('Trial Balance'!S:S,A32,'Trial Balance'!I:I),0)</f>
        <v>0</v>
      </c>
      <c r="D32" s="190"/>
      <c r="E32" s="189">
        <f>ROUND(SUMIF('Trial Balance'!S:S,A32,'Trial Balance'!J:J),0)</f>
        <v>0</v>
      </c>
      <c r="F32" s="190"/>
      <c r="G32" s="189">
        <f t="shared" si="7"/>
        <v>0</v>
      </c>
      <c r="H32" s="189">
        <f>-ROUND(SUMIF('Trial Balance'!T:T,A32,'Trial Balance'!H:H),0)</f>
        <v>0</v>
      </c>
      <c r="I32" s="189">
        <f>ROUND(SUMIF('Trial Balance'!T:T,A32,'Trial Balance'!J:J),0)</f>
        <v>0</v>
      </c>
      <c r="J32" s="190"/>
      <c r="K32" s="189">
        <f>ROUND(SUMIF('Trial Balance'!T:T,A32,'Trial Balance'!I:I),0)</f>
        <v>0</v>
      </c>
      <c r="L32" s="190"/>
      <c r="M32" s="189">
        <f t="shared" si="4"/>
        <v>0</v>
      </c>
      <c r="N32" s="189">
        <f t="shared" si="5"/>
        <v>0</v>
      </c>
      <c r="O32" s="189">
        <f t="shared" si="6"/>
        <v>0</v>
      </c>
      <c r="Q32" s="174"/>
      <c r="R32" s="175"/>
    </row>
    <row r="33" spans="1:18" x14ac:dyDescent="0.2">
      <c r="A33" s="188" t="s">
        <v>2081</v>
      </c>
      <c r="B33" s="189">
        <f>ROUND(SUMIF('Trial Balance'!S:S,A33,'Trial Balance'!H:H),0)</f>
        <v>0</v>
      </c>
      <c r="C33" s="189">
        <f>ROUND(SUMIF('Trial Balance'!S:S,A33,'Trial Balance'!I:I),0)</f>
        <v>0</v>
      </c>
      <c r="D33" s="190"/>
      <c r="E33" s="189">
        <f>ROUND(SUMIF('Trial Balance'!S:S,A33,'Trial Balance'!J:J),0)</f>
        <v>0</v>
      </c>
      <c r="F33" s="190"/>
      <c r="G33" s="189">
        <f t="shared" si="7"/>
        <v>0</v>
      </c>
      <c r="H33" s="189">
        <f>-ROUND(SUMIF('Trial Balance'!T:T,A33,'Trial Balance'!H:H),0)</f>
        <v>0</v>
      </c>
      <c r="I33" s="189">
        <f>ROUND(SUMIF('Trial Balance'!T:T,A33,'Trial Balance'!J:J),0)</f>
        <v>0</v>
      </c>
      <c r="J33" s="190"/>
      <c r="K33" s="189">
        <f>ROUND(SUMIF('Trial Balance'!T:T,A33,'Trial Balance'!I:I),0)</f>
        <v>0</v>
      </c>
      <c r="L33" s="190"/>
      <c r="M33" s="189">
        <f t="shared" si="4"/>
        <v>0</v>
      </c>
      <c r="N33" s="189">
        <f t="shared" si="5"/>
        <v>0</v>
      </c>
      <c r="O33" s="189">
        <f t="shared" si="6"/>
        <v>0</v>
      </c>
      <c r="Q33" s="174"/>
      <c r="R33" s="175"/>
    </row>
    <row r="34" spans="1:18" x14ac:dyDescent="0.2">
      <c r="A34" s="188" t="s">
        <v>2082</v>
      </c>
      <c r="B34" s="189">
        <f>ROUND(SUMIF('Trial Balance'!S:S,A34,'Trial Balance'!H:H),0)</f>
        <v>0</v>
      </c>
      <c r="C34" s="189">
        <f>ROUND(SUMIF('Trial Balance'!S:S,A34,'Trial Balance'!I:I),0)</f>
        <v>0</v>
      </c>
      <c r="D34" s="190"/>
      <c r="E34" s="189">
        <f>ROUND(SUMIF('Trial Balance'!S:S,A34,'Trial Balance'!J:J),0)</f>
        <v>0</v>
      </c>
      <c r="F34" s="190"/>
      <c r="G34" s="189">
        <f t="shared" si="7"/>
        <v>0</v>
      </c>
      <c r="H34" s="189">
        <f>-ROUND(SUMIF('Trial Balance'!T:T,A34,'Trial Balance'!H:H),0)</f>
        <v>0</v>
      </c>
      <c r="I34" s="189">
        <f>ROUND(SUMIF('Trial Balance'!T:T,A34,'Trial Balance'!J:J),0)</f>
        <v>0</v>
      </c>
      <c r="J34" s="190"/>
      <c r="K34" s="189">
        <f>ROUND(SUMIF('Trial Balance'!T:T,A34,'Trial Balance'!I:I),0)</f>
        <v>0</v>
      </c>
      <c r="L34" s="190"/>
      <c r="M34" s="189">
        <f t="shared" si="4"/>
        <v>0</v>
      </c>
      <c r="N34" s="189">
        <f t="shared" si="5"/>
        <v>0</v>
      </c>
      <c r="O34" s="189">
        <f t="shared" si="6"/>
        <v>0</v>
      </c>
      <c r="Q34" s="174"/>
      <c r="R34" s="175"/>
    </row>
    <row r="35" spans="1:18" x14ac:dyDescent="0.2">
      <c r="A35" s="188" t="s">
        <v>2083</v>
      </c>
      <c r="B35" s="189">
        <f>ROUND(SUMIF('Trial Balance'!S:S,A35,'Trial Balance'!H:H),0)</f>
        <v>0</v>
      </c>
      <c r="C35" s="189">
        <f>ROUND(SUMIF('Trial Balance'!S:S,A35,'Trial Balance'!I:I),0)</f>
        <v>0</v>
      </c>
      <c r="D35" s="190"/>
      <c r="E35" s="189">
        <f>ROUND(SUMIF('Trial Balance'!S:S,A35,'Trial Balance'!J:J),0)</f>
        <v>0</v>
      </c>
      <c r="F35" s="190"/>
      <c r="G35" s="189">
        <f t="shared" si="7"/>
        <v>0</v>
      </c>
      <c r="H35" s="189">
        <f>-ROUND(SUMIF('Trial Balance'!T:T,A35,'Trial Balance'!H:H),0)</f>
        <v>0</v>
      </c>
      <c r="I35" s="189">
        <f>ROUND(SUMIF('Trial Balance'!T:T,A35,'Trial Balance'!J:J),0)</f>
        <v>0</v>
      </c>
      <c r="J35" s="190"/>
      <c r="K35" s="189">
        <f>ROUND(SUMIF('Trial Balance'!T:T,A35,'Trial Balance'!I:I),0)</f>
        <v>0</v>
      </c>
      <c r="L35" s="190"/>
      <c r="M35" s="189">
        <f t="shared" si="4"/>
        <v>0</v>
      </c>
      <c r="N35" s="189">
        <f t="shared" si="5"/>
        <v>0</v>
      </c>
      <c r="O35" s="189">
        <f t="shared" si="6"/>
        <v>0</v>
      </c>
      <c r="Q35" s="174"/>
      <c r="R35" s="175"/>
    </row>
    <row r="36" spans="1:18" x14ac:dyDescent="0.2">
      <c r="A36" s="188" t="s">
        <v>2084</v>
      </c>
      <c r="B36" s="189">
        <f>ROUND(SUMIF('Trial Balance'!S:S,A36,'Trial Balance'!H:H),0)</f>
        <v>0</v>
      </c>
      <c r="C36" s="189">
        <f>ROUND(SUMIF('Trial Balance'!S:S,A36,'Trial Balance'!I:I),0)</f>
        <v>0</v>
      </c>
      <c r="D36" s="190"/>
      <c r="E36" s="189">
        <f>ROUND(SUMIF('Trial Balance'!S:S,A36,'Trial Balance'!J:J),0)</f>
        <v>0</v>
      </c>
      <c r="F36" s="190"/>
      <c r="G36" s="189">
        <f t="shared" si="7"/>
        <v>0</v>
      </c>
      <c r="H36" s="189">
        <f>-ROUND(SUMIF('Trial Balance'!T:T,A36,'Trial Balance'!H:H),0)</f>
        <v>0</v>
      </c>
      <c r="I36" s="189">
        <f>ROUND(SUMIF('Trial Balance'!T:T,A36,'Trial Balance'!J:J),0)</f>
        <v>0</v>
      </c>
      <c r="J36" s="190"/>
      <c r="K36" s="189">
        <f>ROUND(SUMIF('Trial Balance'!T:T,A36,'Trial Balance'!I:I),0)</f>
        <v>0</v>
      </c>
      <c r="L36" s="190"/>
      <c r="M36" s="189">
        <f t="shared" si="4"/>
        <v>0</v>
      </c>
      <c r="N36" s="189">
        <f t="shared" si="5"/>
        <v>0</v>
      </c>
      <c r="O36" s="189">
        <f t="shared" si="6"/>
        <v>0</v>
      </c>
      <c r="Q36" s="174"/>
      <c r="R36" s="175"/>
    </row>
    <row r="37" spans="1:18" s="152" customFormat="1" x14ac:dyDescent="0.2">
      <c r="A37" s="171" t="s">
        <v>2085</v>
      </c>
      <c r="B37" s="172">
        <f>SUM(B25:B36)</f>
        <v>0</v>
      </c>
      <c r="C37" s="172">
        <f t="shared" ref="C37:I37" si="8">SUM(C25:C36)</f>
        <v>0</v>
      </c>
      <c r="D37" s="173">
        <f t="shared" si="8"/>
        <v>0</v>
      </c>
      <c r="E37" s="172">
        <f t="shared" si="8"/>
        <v>0</v>
      </c>
      <c r="F37" s="173">
        <f t="shared" si="8"/>
        <v>0</v>
      </c>
      <c r="G37" s="172">
        <f t="shared" si="8"/>
        <v>0</v>
      </c>
      <c r="H37" s="172">
        <f t="shared" si="8"/>
        <v>0</v>
      </c>
      <c r="I37" s="172">
        <f t="shared" si="8"/>
        <v>0</v>
      </c>
      <c r="J37" s="173"/>
      <c r="K37" s="172">
        <f t="shared" ref="K37" si="9">SUM(K25:K36)</f>
        <v>0</v>
      </c>
      <c r="L37" s="173"/>
      <c r="M37" s="172">
        <f t="shared" si="4"/>
        <v>0</v>
      </c>
      <c r="N37" s="172">
        <f t="shared" si="5"/>
        <v>0</v>
      </c>
      <c r="O37" s="172">
        <f t="shared" si="6"/>
        <v>0</v>
      </c>
      <c r="Q37" s="176"/>
      <c r="R37" s="175"/>
    </row>
    <row r="38" spans="1:18" x14ac:dyDescent="0.2">
      <c r="A38" s="188"/>
      <c r="B38" s="189"/>
      <c r="C38" s="189"/>
      <c r="D38" s="190"/>
      <c r="E38" s="189"/>
      <c r="F38" s="190"/>
      <c r="G38" s="189"/>
      <c r="H38" s="189"/>
      <c r="I38" s="189"/>
      <c r="J38" s="190"/>
      <c r="K38" s="189"/>
      <c r="L38" s="190"/>
      <c r="M38" s="189"/>
      <c r="N38" s="189"/>
      <c r="O38" s="189"/>
      <c r="Q38" s="174"/>
      <c r="R38" s="175"/>
    </row>
    <row r="39" spans="1:18" s="152" customFormat="1" x14ac:dyDescent="0.2">
      <c r="A39" s="171" t="s">
        <v>2086</v>
      </c>
      <c r="B39" s="172"/>
      <c r="C39" s="172"/>
      <c r="D39" s="173"/>
      <c r="E39" s="172"/>
      <c r="F39" s="173"/>
      <c r="G39" s="172"/>
      <c r="H39" s="172"/>
      <c r="I39" s="172"/>
      <c r="J39" s="173"/>
      <c r="K39" s="172"/>
      <c r="L39" s="173"/>
      <c r="M39" s="172"/>
      <c r="N39" s="172"/>
      <c r="O39" s="172"/>
      <c r="Q39" s="174"/>
      <c r="R39" s="175"/>
    </row>
    <row r="40" spans="1:18" x14ac:dyDescent="0.2">
      <c r="A40" s="188" t="s">
        <v>2087</v>
      </c>
      <c r="B40" s="189">
        <f>ROUND(SUMIF('Trial Balance'!S:S,A40,'Trial Balance'!H:H),0)</f>
        <v>0</v>
      </c>
      <c r="C40" s="189">
        <f>ROUND(SUMIF('Trial Balance'!S:S,A40,'Trial Balance'!I:I),0)</f>
        <v>0</v>
      </c>
      <c r="D40" s="190"/>
      <c r="E40" s="189">
        <f>ROUND(SUMIF('Trial Balance'!S:S,A40,'Trial Balance'!J:J),0)</f>
        <v>0</v>
      </c>
      <c r="F40" s="190"/>
      <c r="G40" s="189">
        <f t="shared" ref="G40:G45" si="10">B40+C40+D40-E40-F40</f>
        <v>0</v>
      </c>
      <c r="H40" s="189">
        <f>-ROUND(SUMIF('Trial Balance'!T:T,A40,'Trial Balance'!H:H),0)</f>
        <v>0</v>
      </c>
      <c r="I40" s="189">
        <f>ROUND(SUMIF('Trial Balance'!T:T,A40,'Trial Balance'!J:J),0)</f>
        <v>0</v>
      </c>
      <c r="J40" s="190"/>
      <c r="K40" s="189">
        <f>ROUND(SUMIF('Trial Balance'!T:T,A40,'Trial Balance'!I:I),0)</f>
        <v>0</v>
      </c>
      <c r="L40" s="190"/>
      <c r="M40" s="189">
        <f t="shared" ref="M40:M45" si="11">H40+I40-K40</f>
        <v>0</v>
      </c>
      <c r="N40" s="189">
        <f t="shared" ref="N40:N46" si="12">B40-H40</f>
        <v>0</v>
      </c>
      <c r="O40" s="189">
        <f t="shared" ref="O40:O46" si="13">G40-M40</f>
        <v>0</v>
      </c>
      <c r="Q40" s="174"/>
      <c r="R40" s="175"/>
    </row>
    <row r="41" spans="1:18" x14ac:dyDescent="0.2">
      <c r="A41" s="188" t="s">
        <v>2088</v>
      </c>
      <c r="B41" s="189">
        <f>ROUND(SUMIF('Trial Balance'!S:S,A41,'Trial Balance'!H:H),0)</f>
        <v>0</v>
      </c>
      <c r="C41" s="189">
        <f>ROUND(SUMIF('Trial Balance'!S:S,A41,'Trial Balance'!I:I),0)</f>
        <v>0</v>
      </c>
      <c r="D41" s="190"/>
      <c r="E41" s="189">
        <f>ROUND(SUMIF('Trial Balance'!S:S,A41,'Trial Balance'!J:J),0)</f>
        <v>0</v>
      </c>
      <c r="F41" s="190"/>
      <c r="G41" s="189">
        <f t="shared" si="10"/>
        <v>0</v>
      </c>
      <c r="H41" s="189">
        <f>-ROUND(SUMIF('Trial Balance'!T:T,A41,'Trial Balance'!H:H),0)</f>
        <v>0</v>
      </c>
      <c r="I41" s="189">
        <f>ROUND(SUMIF('Trial Balance'!T:T,A41,'Trial Balance'!J:J),0)</f>
        <v>0</v>
      </c>
      <c r="J41" s="190"/>
      <c r="K41" s="189">
        <f>ROUND(SUMIF('Trial Balance'!T:T,A41,'Trial Balance'!I:I),0)</f>
        <v>0</v>
      </c>
      <c r="L41" s="190"/>
      <c r="M41" s="189">
        <f t="shared" si="11"/>
        <v>0</v>
      </c>
      <c r="N41" s="189">
        <f t="shared" si="12"/>
        <v>0</v>
      </c>
      <c r="O41" s="189">
        <f t="shared" si="13"/>
        <v>0</v>
      </c>
      <c r="Q41" s="174"/>
      <c r="R41" s="175"/>
    </row>
    <row r="42" spans="1:18" x14ac:dyDescent="0.2">
      <c r="A42" s="188" t="s">
        <v>2089</v>
      </c>
      <c r="B42" s="189">
        <f>ROUND(SUMIF('Trial Balance'!S:S,A42,'Trial Balance'!H:H),0)</f>
        <v>0</v>
      </c>
      <c r="C42" s="189">
        <f>ROUND(SUMIF('Trial Balance'!S:S,A42,'Trial Balance'!I:I),0)</f>
        <v>0</v>
      </c>
      <c r="D42" s="190"/>
      <c r="E42" s="189">
        <f>ROUND(SUMIF('Trial Balance'!S:S,A42,'Trial Balance'!J:J),0)</f>
        <v>0</v>
      </c>
      <c r="F42" s="190"/>
      <c r="G42" s="189">
        <f t="shared" si="10"/>
        <v>0</v>
      </c>
      <c r="H42" s="189">
        <f>-ROUND(SUMIF('Trial Balance'!T:T,A42,'Trial Balance'!H:H),0)</f>
        <v>0</v>
      </c>
      <c r="I42" s="189">
        <f>ROUND(SUMIF('Trial Balance'!T:T,A42,'Trial Balance'!J:J),0)</f>
        <v>0</v>
      </c>
      <c r="J42" s="190"/>
      <c r="K42" s="189">
        <f>ROUND(SUMIF('Trial Balance'!T:T,A42,'Trial Balance'!I:I),0)</f>
        <v>0</v>
      </c>
      <c r="L42" s="190"/>
      <c r="M42" s="189">
        <f t="shared" si="11"/>
        <v>0</v>
      </c>
      <c r="N42" s="189">
        <f t="shared" si="12"/>
        <v>0</v>
      </c>
      <c r="O42" s="189">
        <f t="shared" si="13"/>
        <v>0</v>
      </c>
      <c r="Q42" s="174"/>
      <c r="R42" s="175"/>
    </row>
    <row r="43" spans="1:18" x14ac:dyDescent="0.2">
      <c r="A43" s="188" t="s">
        <v>2090</v>
      </c>
      <c r="B43" s="189">
        <f>ROUND(SUMIF('Trial Balance'!S:S,A43,'Trial Balance'!H:H),0)</f>
        <v>0</v>
      </c>
      <c r="C43" s="189">
        <f>ROUND(SUMIF('Trial Balance'!S:S,A43,'Trial Balance'!I:I),0)</f>
        <v>0</v>
      </c>
      <c r="D43" s="190"/>
      <c r="E43" s="189">
        <f>ROUND(SUMIF('Trial Balance'!S:S,A43,'Trial Balance'!J:J),0)</f>
        <v>0</v>
      </c>
      <c r="F43" s="190"/>
      <c r="G43" s="189">
        <f t="shared" si="10"/>
        <v>0</v>
      </c>
      <c r="H43" s="189">
        <f>-ROUND(SUMIF('Trial Balance'!T:T,A43,'Trial Balance'!H:H),0)</f>
        <v>0</v>
      </c>
      <c r="I43" s="189">
        <f>ROUND(SUMIF('Trial Balance'!T:T,A43,'Trial Balance'!J:J),0)</f>
        <v>0</v>
      </c>
      <c r="J43" s="190"/>
      <c r="K43" s="189">
        <f>ROUND(SUMIF('Trial Balance'!T:T,A43,'Trial Balance'!I:I),0)</f>
        <v>0</v>
      </c>
      <c r="L43" s="190"/>
      <c r="M43" s="189">
        <f t="shared" si="11"/>
        <v>0</v>
      </c>
      <c r="N43" s="189">
        <f t="shared" si="12"/>
        <v>0</v>
      </c>
      <c r="O43" s="189">
        <f t="shared" si="13"/>
        <v>0</v>
      </c>
      <c r="Q43" s="174"/>
      <c r="R43" s="175"/>
    </row>
    <row r="44" spans="1:18" x14ac:dyDescent="0.2">
      <c r="A44" s="188" t="s">
        <v>2091</v>
      </c>
      <c r="B44" s="189">
        <f>ROUND(SUMIF('Trial Balance'!S:S,A44,'Trial Balance'!H:H),0)</f>
        <v>0</v>
      </c>
      <c r="C44" s="189">
        <f>ROUND(SUMIF('Trial Balance'!S:S,A44,'Trial Balance'!I:I),0)</f>
        <v>0</v>
      </c>
      <c r="D44" s="190"/>
      <c r="E44" s="189">
        <f>ROUND(SUMIF('Trial Balance'!S:S,A44,'Trial Balance'!J:J),0)</f>
        <v>0</v>
      </c>
      <c r="F44" s="190"/>
      <c r="G44" s="189">
        <f t="shared" si="10"/>
        <v>0</v>
      </c>
      <c r="H44" s="189">
        <f>-ROUND(SUMIF('Trial Balance'!T:T,A44,'Trial Balance'!H:H),0)</f>
        <v>0</v>
      </c>
      <c r="I44" s="189">
        <f>ROUND(SUMIF('Trial Balance'!T:T,A44,'Trial Balance'!J:J),0)</f>
        <v>0</v>
      </c>
      <c r="J44" s="190"/>
      <c r="K44" s="189">
        <f>ROUND(SUMIF('Trial Balance'!T:T,A44,'Trial Balance'!I:I),0)</f>
        <v>0</v>
      </c>
      <c r="L44" s="190"/>
      <c r="M44" s="189">
        <f t="shared" si="11"/>
        <v>0</v>
      </c>
      <c r="N44" s="189">
        <f t="shared" si="12"/>
        <v>0</v>
      </c>
      <c r="O44" s="189">
        <f t="shared" si="13"/>
        <v>0</v>
      </c>
      <c r="Q44" s="174"/>
      <c r="R44" s="175"/>
    </row>
    <row r="45" spans="1:18" x14ac:dyDescent="0.2">
      <c r="A45" s="188" t="s">
        <v>2092</v>
      </c>
      <c r="B45" s="189">
        <f>ROUND(SUMIF('Trial Balance'!S:S,A45,'Trial Balance'!H:H),0)</f>
        <v>0</v>
      </c>
      <c r="C45" s="189">
        <f>ROUND(SUMIF('Trial Balance'!S:S,A45,'Trial Balance'!I:I),0)</f>
        <v>0</v>
      </c>
      <c r="D45" s="190"/>
      <c r="E45" s="189">
        <f>ROUND(SUMIF('Trial Balance'!S:S,A45,'Trial Balance'!J:J),0)</f>
        <v>0</v>
      </c>
      <c r="F45" s="190"/>
      <c r="G45" s="189">
        <f t="shared" si="10"/>
        <v>0</v>
      </c>
      <c r="H45" s="189">
        <f>-ROUND(SUMIF('Trial Balance'!T:T,A45,'Trial Balance'!H:H),0)</f>
        <v>0</v>
      </c>
      <c r="I45" s="189">
        <f>ROUND(SUMIF('Trial Balance'!T:T,A45,'Trial Balance'!J:J),0)</f>
        <v>0</v>
      </c>
      <c r="J45" s="190"/>
      <c r="K45" s="189">
        <f>ROUND(SUMIF('Trial Balance'!T:T,A45,'Trial Balance'!I:I),0)</f>
        <v>0</v>
      </c>
      <c r="L45" s="190"/>
      <c r="M45" s="189">
        <f t="shared" si="11"/>
        <v>0</v>
      </c>
      <c r="N45" s="189">
        <f t="shared" si="12"/>
        <v>0</v>
      </c>
      <c r="O45" s="189">
        <f t="shared" si="13"/>
        <v>0</v>
      </c>
      <c r="Q45" s="174"/>
      <c r="R45" s="175"/>
    </row>
    <row r="46" spans="1:18" s="152" customFormat="1" x14ac:dyDescent="0.2">
      <c r="A46" s="171" t="s">
        <v>2093</v>
      </c>
      <c r="B46" s="172">
        <f>SUM(B40:B45)</f>
        <v>0</v>
      </c>
      <c r="C46" s="172">
        <f>SUM(C40:C45)</f>
        <v>0</v>
      </c>
      <c r="D46" s="173"/>
      <c r="E46" s="172">
        <f>SUM(E40:E45)</f>
        <v>0</v>
      </c>
      <c r="F46" s="173"/>
      <c r="G46" s="172">
        <f>SUM(G40:G45)</f>
        <v>0</v>
      </c>
      <c r="H46" s="172">
        <f>SUM(H40:H45)</f>
        <v>0</v>
      </c>
      <c r="I46" s="172">
        <f t="shared" ref="I46:M46" si="14">SUM(I40:I45)</f>
        <v>0</v>
      </c>
      <c r="J46" s="173">
        <f t="shared" si="14"/>
        <v>0</v>
      </c>
      <c r="K46" s="172">
        <f t="shared" si="14"/>
        <v>0</v>
      </c>
      <c r="L46" s="173">
        <f t="shared" si="14"/>
        <v>0</v>
      </c>
      <c r="M46" s="172">
        <f t="shared" si="14"/>
        <v>0</v>
      </c>
      <c r="N46" s="172">
        <f t="shared" si="12"/>
        <v>0</v>
      </c>
      <c r="O46" s="172">
        <f t="shared" si="13"/>
        <v>0</v>
      </c>
      <c r="Q46" s="174"/>
      <c r="R46" s="175"/>
    </row>
    <row r="51" spans="1:20" x14ac:dyDescent="0.2">
      <c r="A51" s="152" t="s">
        <v>2313</v>
      </c>
    </row>
    <row r="53" spans="1:20" ht="24" x14ac:dyDescent="0.2">
      <c r="A53" s="177" t="s">
        <v>2314</v>
      </c>
      <c r="B53" s="177" t="s">
        <v>2055</v>
      </c>
      <c r="C53" s="177" t="s">
        <v>2315</v>
      </c>
      <c r="D53" s="177" t="s">
        <v>2316</v>
      </c>
      <c r="E53" s="177" t="s">
        <v>2317</v>
      </c>
      <c r="G53" s="178" t="s">
        <v>2318</v>
      </c>
      <c r="H53" s="178" t="s">
        <v>2319</v>
      </c>
      <c r="I53" s="179" t="s">
        <v>2320</v>
      </c>
      <c r="J53" s="179" t="s">
        <v>2321</v>
      </c>
      <c r="K53" s="180" t="s">
        <v>158</v>
      </c>
      <c r="L53" s="180" t="s">
        <v>159</v>
      </c>
    </row>
    <row r="54" spans="1:20" x14ac:dyDescent="0.2">
      <c r="A54" s="188" t="s">
        <v>2065</v>
      </c>
      <c r="B54" s="189">
        <f>ABS(ROUND(SUMIF('Trial Balance'!S:S,T54,'Trial Balance'!H:H),0))</f>
        <v>0</v>
      </c>
      <c r="C54" s="189">
        <f>ABS(ROUND(SUMIF('Trial Balance'!S:S,T54,'Trial Balance'!J:J),0))</f>
        <v>0</v>
      </c>
      <c r="D54" s="189">
        <f>ABS(ROUND(SUMIF('Trial Balance'!S:S,T54,'Trial Balance'!I:I),0))</f>
        <v>0</v>
      </c>
      <c r="E54" s="189">
        <f>B54+C54-D54</f>
        <v>0</v>
      </c>
      <c r="T54" s="186" t="str">
        <f>A54&amp;" - "&amp;"ADJE"</f>
        <v>Costuri de instalare și dezvoltare - ADJE</v>
      </c>
    </row>
    <row r="55" spans="1:20" x14ac:dyDescent="0.2">
      <c r="A55" s="188" t="s">
        <v>2066</v>
      </c>
      <c r="B55" s="189">
        <f>ABS(ROUND(SUMIF('Trial Balance'!S:S,T55,'Trial Balance'!H:H),0))</f>
        <v>0</v>
      </c>
      <c r="C55" s="189">
        <f>ABS(ROUND(SUMIF('Trial Balance'!S:S,T55,'Trial Balance'!J:J),0))</f>
        <v>0</v>
      </c>
      <c r="D55" s="189">
        <f>ABS(ROUND(SUMIF('Trial Balance'!S:S,T55,'Trial Balance'!I:I),0))</f>
        <v>0</v>
      </c>
      <c r="E55" s="189">
        <f t="shared" ref="E55:E72" si="15">B55+C55-D55</f>
        <v>0</v>
      </c>
      <c r="T55" s="186" t="str">
        <f t="shared" ref="T55:T72" si="16">A55&amp;" - "&amp;"ADJE"</f>
        <v>Concesiuni, brevete, mărci comerciale, drepturi și active similare și alte active necorporale - ADJE</v>
      </c>
    </row>
    <row r="56" spans="1:20" x14ac:dyDescent="0.2">
      <c r="A56" s="188" t="s">
        <v>2068</v>
      </c>
      <c r="B56" s="189">
        <f>ABS(ROUND(SUMIF('Trial Balance'!S:S,T56,'Trial Balance'!H:H),0))</f>
        <v>0</v>
      </c>
      <c r="C56" s="189">
        <f>ABS(ROUND(SUMIF('Trial Balance'!S:S,T56,'Trial Balance'!J:J),0))</f>
        <v>0</v>
      </c>
      <c r="D56" s="189">
        <f>ABS(ROUND(SUMIF('Trial Balance'!S:S,T56,'Trial Balance'!I:I),0))</f>
        <v>0</v>
      </c>
      <c r="E56" s="189">
        <f t="shared" si="15"/>
        <v>0</v>
      </c>
      <c r="T56" s="186" t="str">
        <f t="shared" si="16"/>
        <v>Imobilizari necorporale pentru explorarea si evaluarea resurselor minerale - ADJE</v>
      </c>
    </row>
    <row r="57" spans="1:20" x14ac:dyDescent="0.2">
      <c r="A57" s="188" t="s">
        <v>2069</v>
      </c>
      <c r="B57" s="189">
        <f>ABS(ROUND(SUMIF('Trial Balance'!S:S,T57,'Trial Balance'!H:H),0))</f>
        <v>0</v>
      </c>
      <c r="C57" s="189">
        <f>ABS(ROUND(SUMIF('Trial Balance'!S:S,T57,'Trial Balance'!J:J),0))</f>
        <v>0</v>
      </c>
      <c r="D57" s="189">
        <f>ABS(ROUND(SUMIF('Trial Balance'!S:S,T57,'Trial Balance'!I:I),0))</f>
        <v>0</v>
      </c>
      <c r="E57" s="189">
        <f t="shared" si="15"/>
        <v>0</v>
      </c>
      <c r="T57" s="186" t="str">
        <f t="shared" si="16"/>
        <v>Alte active necorporale - ADJE</v>
      </c>
    </row>
    <row r="58" spans="1:20" x14ac:dyDescent="0.2">
      <c r="A58" s="188" t="s">
        <v>2067</v>
      </c>
      <c r="B58" s="189">
        <f>ABS(ROUND(SUMIF('Trial Balance'!S:S,T58,'Trial Balance'!H:H),0))</f>
        <v>0</v>
      </c>
      <c r="C58" s="189">
        <f>ABS(ROUND(SUMIF('Trial Balance'!S:S,T58,'Trial Balance'!J:J),0))</f>
        <v>0</v>
      </c>
      <c r="D58" s="189">
        <f>ABS(ROUND(SUMIF('Trial Balance'!S:S,T58,'Trial Balance'!I:I),0))</f>
        <v>0</v>
      </c>
      <c r="E58" s="189">
        <f t="shared" si="15"/>
        <v>0</v>
      </c>
      <c r="T58" s="186" t="str">
        <f t="shared" si="16"/>
        <v>Fond comercial - ADJE</v>
      </c>
    </row>
    <row r="59" spans="1:20" x14ac:dyDescent="0.2">
      <c r="A59" s="171" t="s">
        <v>2071</v>
      </c>
      <c r="B59" s="172">
        <f>SUM(B54:B58)</f>
        <v>0</v>
      </c>
      <c r="C59" s="172">
        <f t="shared" ref="C59:E59" si="17">SUM(C54:C58)</f>
        <v>0</v>
      </c>
      <c r="D59" s="172">
        <f t="shared" si="17"/>
        <v>0</v>
      </c>
      <c r="E59" s="172">
        <f t="shared" si="17"/>
        <v>0</v>
      </c>
      <c r="G59" s="191">
        <f>N22-B59</f>
        <v>0</v>
      </c>
      <c r="H59" s="191">
        <f>O22-E59</f>
        <v>0</v>
      </c>
      <c r="I59" s="181">
        <f>'1. F10'!D13</f>
        <v>0</v>
      </c>
      <c r="J59" s="181">
        <f>'1. F10'!E13</f>
        <v>0</v>
      </c>
      <c r="K59" s="182">
        <f>G59-I59</f>
        <v>0</v>
      </c>
      <c r="L59" s="182">
        <f>H59-J59</f>
        <v>0</v>
      </c>
    </row>
    <row r="60" spans="1:20" x14ac:dyDescent="0.2">
      <c r="A60" s="188" t="s">
        <v>2073</v>
      </c>
      <c r="B60" s="189">
        <f>ABS(ROUND(SUMIF('Trial Balance'!S:S,T60,'Trial Balance'!H:H),0))</f>
        <v>0</v>
      </c>
      <c r="C60" s="189">
        <f>ABS(ROUND(SUMIF('Trial Balance'!S:S,T60,'Trial Balance'!J:J),0))</f>
        <v>0</v>
      </c>
      <c r="D60" s="189">
        <f>ABS(ROUND(SUMIF('Trial Balance'!S:S,T60,'Trial Balance'!I:I),0))</f>
        <v>0</v>
      </c>
      <c r="E60" s="189">
        <f t="shared" si="15"/>
        <v>0</v>
      </c>
      <c r="T60" s="186" t="str">
        <f t="shared" si="16"/>
        <v>Teren și îmbunătățiri funciare - ADJE</v>
      </c>
    </row>
    <row r="61" spans="1:20" x14ac:dyDescent="0.2">
      <c r="A61" s="188" t="s">
        <v>2074</v>
      </c>
      <c r="B61" s="189">
        <f>ABS(ROUND(SUMIF('Trial Balance'!S:S,T61,'Trial Balance'!H:H),0))</f>
        <v>0</v>
      </c>
      <c r="C61" s="189">
        <f>ABS(ROUND(SUMIF('Trial Balance'!S:S,T61,'Trial Balance'!J:J),0))</f>
        <v>0</v>
      </c>
      <c r="D61" s="189">
        <f>ABS(ROUND(SUMIF('Trial Balance'!S:S,T61,'Trial Balance'!I:I),0))</f>
        <v>0</v>
      </c>
      <c r="E61" s="189">
        <f t="shared" si="15"/>
        <v>0</v>
      </c>
      <c r="T61" s="186" t="str">
        <f t="shared" si="16"/>
        <v>Clădiri - ADJE</v>
      </c>
    </row>
    <row r="62" spans="1:20" x14ac:dyDescent="0.2">
      <c r="A62" s="188" t="s">
        <v>2075</v>
      </c>
      <c r="B62" s="189">
        <f>ABS(ROUND(SUMIF('Trial Balance'!S:S,T62,'Trial Balance'!H:H),0))</f>
        <v>0</v>
      </c>
      <c r="C62" s="189">
        <f>ABS(ROUND(SUMIF('Trial Balance'!S:S,T62,'Trial Balance'!J:J),0))</f>
        <v>0</v>
      </c>
      <c r="D62" s="189">
        <f>ABS(ROUND(SUMIF('Trial Balance'!S:S,T62,'Trial Balance'!I:I),0))</f>
        <v>0</v>
      </c>
      <c r="E62" s="189">
        <f t="shared" si="15"/>
        <v>0</v>
      </c>
      <c r="T62" s="186" t="str">
        <f t="shared" si="16"/>
        <v>Echipamente tehnice si utilaje - ADJE</v>
      </c>
    </row>
    <row r="63" spans="1:20" x14ac:dyDescent="0.2">
      <c r="A63" s="188" t="s">
        <v>2076</v>
      </c>
      <c r="B63" s="189">
        <f>ABS(ROUND(SUMIF('Trial Balance'!S:S,T63,'Trial Balance'!H:H),0))</f>
        <v>0</v>
      </c>
      <c r="C63" s="189">
        <f>ABS(ROUND(SUMIF('Trial Balance'!S:S,T63,'Trial Balance'!J:J),0))</f>
        <v>0</v>
      </c>
      <c r="D63" s="189">
        <f>ABS(ROUND(SUMIF('Trial Balance'!S:S,T63,'Trial Balance'!I:I),0))</f>
        <v>0</v>
      </c>
      <c r="E63" s="189">
        <f t="shared" si="15"/>
        <v>0</v>
      </c>
      <c r="T63" s="186" t="str">
        <f t="shared" si="16"/>
        <v>Alte accesorii, unelte și mobilier - ADJE</v>
      </c>
    </row>
    <row r="64" spans="1:20" x14ac:dyDescent="0.2">
      <c r="A64" s="188" t="s">
        <v>2077</v>
      </c>
      <c r="B64" s="189">
        <f>ABS(ROUND(SUMIF('Trial Balance'!S:S,T64,'Trial Balance'!H:H),0))</f>
        <v>0</v>
      </c>
      <c r="C64" s="189">
        <f>ABS(ROUND(SUMIF('Trial Balance'!S:S,T64,'Trial Balance'!J:J),0))</f>
        <v>0</v>
      </c>
      <c r="D64" s="189">
        <f>ABS(ROUND(SUMIF('Trial Balance'!S:S,T64,'Trial Balance'!I:I),0))</f>
        <v>0</v>
      </c>
      <c r="E64" s="189">
        <f t="shared" si="15"/>
        <v>0</v>
      </c>
      <c r="T64" s="186" t="str">
        <f t="shared" si="16"/>
        <v>Investiție imobiliară – teren - ADJE</v>
      </c>
    </row>
    <row r="65" spans="1:20" x14ac:dyDescent="0.2">
      <c r="A65" s="188" t="s">
        <v>2081</v>
      </c>
      <c r="B65" s="189">
        <f>ABS(ROUND(SUMIF('Trial Balance'!S:S,T65,'Trial Balance'!H:H),0))</f>
        <v>0</v>
      </c>
      <c r="C65" s="189">
        <f>ABS(ROUND(SUMIF('Trial Balance'!S:S,T65,'Trial Balance'!J:J),0))</f>
        <v>0</v>
      </c>
      <c r="D65" s="189">
        <f>ABS(ROUND(SUMIF('Trial Balance'!S:S,T65,'Trial Balance'!I:I),0))</f>
        <v>0</v>
      </c>
      <c r="E65" s="189">
        <f t="shared" si="15"/>
        <v>0</v>
      </c>
      <c r="T65" s="186" t="str">
        <f t="shared" si="16"/>
        <v>Imobilizari corporale pentru explorarea si evaluarea resurselor minerale - ADJE</v>
      </c>
    </row>
    <row r="66" spans="1:20" x14ac:dyDescent="0.2">
      <c r="A66" s="188" t="s">
        <v>2082</v>
      </c>
      <c r="B66" s="189">
        <f>ABS(ROUND(SUMIF('Trial Balance'!S:S,T66,'Trial Balance'!H:H),0))</f>
        <v>0</v>
      </c>
      <c r="C66" s="189">
        <f>ABS(ROUND(SUMIF('Trial Balance'!S:S,T66,'Trial Balance'!J:J),0))</f>
        <v>0</v>
      </c>
      <c r="D66" s="189">
        <f>ABS(ROUND(SUMIF('Trial Balance'!S:S,T66,'Trial Balance'!I:I),0))</f>
        <v>0</v>
      </c>
      <c r="E66" s="189">
        <f t="shared" si="15"/>
        <v>0</v>
      </c>
      <c r="T66" s="186" t="str">
        <f t="shared" si="16"/>
        <v>Active biologice purtătoare – plantații - ADJE</v>
      </c>
    </row>
    <row r="67" spans="1:20" x14ac:dyDescent="0.2">
      <c r="A67" s="188" t="s">
        <v>2079</v>
      </c>
      <c r="B67" s="189">
        <f>ABS(ROUND(SUMIF('Trial Balance'!S:S,T67,'Trial Balance'!H:H),0))</f>
        <v>0</v>
      </c>
      <c r="C67" s="189">
        <f>ABS(ROUND(SUMIF('Trial Balance'!S:S,T67,'Trial Balance'!J:J),0))</f>
        <v>0</v>
      </c>
      <c r="D67" s="189">
        <f>ABS(ROUND(SUMIF('Trial Balance'!S:S,T67,'Trial Balance'!I:I),0))</f>
        <v>0</v>
      </c>
      <c r="E67" s="189">
        <f t="shared" si="15"/>
        <v>0</v>
      </c>
      <c r="T67" s="186" t="str">
        <f t="shared" si="16"/>
        <v>Imobilizari corporale in curs - ADJE</v>
      </c>
    </row>
    <row r="68" spans="1:20" x14ac:dyDescent="0.2">
      <c r="A68" s="188" t="s">
        <v>2080</v>
      </c>
      <c r="B68" s="189">
        <f>ABS(ROUND(SUMIF('Trial Balance'!S:S,T68,'Trial Balance'!H:H),0))</f>
        <v>0</v>
      </c>
      <c r="C68" s="189">
        <f>ABS(ROUND(SUMIF('Trial Balance'!S:S,T68,'Trial Balance'!J:J),0))</f>
        <v>0</v>
      </c>
      <c r="D68" s="189">
        <f>ABS(ROUND(SUMIF('Trial Balance'!S:S,T68,'Trial Balance'!I:I),0))</f>
        <v>0</v>
      </c>
      <c r="E68" s="189">
        <f t="shared" si="15"/>
        <v>0</v>
      </c>
      <c r="T68" s="186" t="str">
        <f t="shared" si="16"/>
        <v>Investiție imobiliară în curs - ADJE</v>
      </c>
    </row>
    <row r="69" spans="1:20" x14ac:dyDescent="0.2">
      <c r="A69" s="171" t="s">
        <v>2085</v>
      </c>
      <c r="B69" s="172">
        <f>SUM(B60:B68)</f>
        <v>0</v>
      </c>
      <c r="C69" s="172">
        <f t="shared" ref="C69:E69" si="18">SUM(C60:C68)</f>
        <v>0</v>
      </c>
      <c r="D69" s="172">
        <f t="shared" si="18"/>
        <v>0</v>
      </c>
      <c r="E69" s="172">
        <f t="shared" si="18"/>
        <v>0</v>
      </c>
      <c r="G69" s="191">
        <f>N37-B69</f>
        <v>0</v>
      </c>
      <c r="H69" s="191">
        <f>O37-E69</f>
        <v>0</v>
      </c>
      <c r="I69" s="181">
        <f>'1. F10'!D14</f>
        <v>0</v>
      </c>
      <c r="J69" s="181">
        <f>'1. F10'!E14</f>
        <v>0</v>
      </c>
      <c r="K69" s="182">
        <f>G69-I69</f>
        <v>0</v>
      </c>
      <c r="L69" s="182">
        <f>H69-J69</f>
        <v>0</v>
      </c>
    </row>
    <row r="70" spans="1:20" x14ac:dyDescent="0.2">
      <c r="A70" s="188" t="s">
        <v>2087</v>
      </c>
      <c r="B70" s="189">
        <f>ABS(ROUND(SUMIF('Trial Balance'!S:S,T70,'Trial Balance'!H:H),0))</f>
        <v>0</v>
      </c>
      <c r="C70" s="189">
        <f>ABS(ROUND(SUMIF('Trial Balance'!S:S,T70,'Trial Balance'!J:J),0))</f>
        <v>0</v>
      </c>
      <c r="D70" s="189">
        <f>ABS(ROUND(SUMIF('Trial Balance'!S:S,T70,'Trial Balance'!I:I),0))</f>
        <v>0</v>
      </c>
      <c r="E70" s="189">
        <f t="shared" si="15"/>
        <v>0</v>
      </c>
      <c r="T70" s="186" t="str">
        <f t="shared" si="16"/>
        <v>Acțiuni la filiale - ADJE</v>
      </c>
    </row>
    <row r="71" spans="1:20" x14ac:dyDescent="0.2">
      <c r="A71" s="188" t="s">
        <v>2089</v>
      </c>
      <c r="B71" s="189">
        <f>ABS(ROUND(SUMIF('Trial Balance'!S:S,T71,'Trial Balance'!H:H),0))</f>
        <v>0</v>
      </c>
      <c r="C71" s="189">
        <f>ABS(ROUND(SUMIF('Trial Balance'!S:S,T71,'Trial Balance'!J:J),0))</f>
        <v>0</v>
      </c>
      <c r="D71" s="189">
        <f>ABS(ROUND(SUMIF('Trial Balance'!S:S,T71,'Trial Balance'!I:I),0))</f>
        <v>0</v>
      </c>
      <c r="E71" s="189">
        <f t="shared" si="15"/>
        <v>0</v>
      </c>
      <c r="T71" s="186" t="str">
        <f t="shared" si="16"/>
        <v>Investiții în entități asociate și controlate în comun - ADJE</v>
      </c>
    </row>
    <row r="72" spans="1:20" x14ac:dyDescent="0.2">
      <c r="A72" s="188" t="s">
        <v>2109</v>
      </c>
      <c r="B72" s="189">
        <f>ABS(ROUND(SUMIF('Trial Balance'!S:S,T72,'Trial Balance'!H:H),0))</f>
        <v>0</v>
      </c>
      <c r="C72" s="189">
        <f>ABS(ROUND(SUMIF('Trial Balance'!S:S,T72,'Trial Balance'!J:J),0))</f>
        <v>0</v>
      </c>
      <c r="D72" s="189">
        <f>ABS(ROUND(SUMIF('Trial Balance'!S:S,T72,'Trial Balance'!I:I),0))</f>
        <v>0</v>
      </c>
      <c r="E72" s="189">
        <f t="shared" si="15"/>
        <v>0</v>
      </c>
      <c r="T72" s="186" t="str">
        <f t="shared" si="16"/>
        <v>Alte investitii - ADJE</v>
      </c>
    </row>
    <row r="73" spans="1:20" x14ac:dyDescent="0.2">
      <c r="A73" s="171" t="s">
        <v>2093</v>
      </c>
      <c r="B73" s="172">
        <f>SUM(B70:B72)</f>
        <v>0</v>
      </c>
      <c r="C73" s="172">
        <f t="shared" ref="C73:E73" si="19">SUM(C70:C72)</f>
        <v>0</v>
      </c>
      <c r="D73" s="172">
        <f t="shared" si="19"/>
        <v>0</v>
      </c>
      <c r="E73" s="172">
        <f t="shared" si="19"/>
        <v>0</v>
      </c>
      <c r="G73" s="191">
        <f>N46-B73</f>
        <v>0</v>
      </c>
      <c r="H73" s="191">
        <f>O46-E73</f>
        <v>0</v>
      </c>
      <c r="I73" s="181">
        <f>'1. F10'!D15</f>
        <v>0</v>
      </c>
      <c r="J73" s="181">
        <f>'1. F10'!E15</f>
        <v>0</v>
      </c>
      <c r="K73" s="182">
        <f>G73-I73</f>
        <v>0</v>
      </c>
      <c r="L73" s="182">
        <f>H73-J73</f>
        <v>0</v>
      </c>
    </row>
    <row r="74" spans="1:20" ht="12.75" thickBot="1" x14ac:dyDescent="0.25"/>
    <row r="75" spans="1:20" ht="12.75" thickBot="1" x14ac:dyDescent="0.25">
      <c r="A75" s="183" t="s">
        <v>2322</v>
      </c>
      <c r="B75" s="184">
        <f>B73+B70+B59</f>
        <v>0</v>
      </c>
      <c r="C75" s="184">
        <f>C73+C70+C59</f>
        <v>0</v>
      </c>
      <c r="D75" s="184">
        <f>D73+D70+D59</f>
        <v>0</v>
      </c>
      <c r="E75" s="185">
        <f>E73+E70+E59</f>
        <v>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4FA76C-BBD4-40D5-A4DF-713F44FED50F}">
  <sheetPr>
    <tabColor theme="6" tint="0.59999389629810485"/>
  </sheetPr>
  <dimension ref="A1:I27"/>
  <sheetViews>
    <sheetView showGridLines="0" workbookViewId="0">
      <selection activeCell="A13" sqref="A13"/>
    </sheetView>
  </sheetViews>
  <sheetFormatPr defaultColWidth="9.1640625" defaultRowHeight="12" outlineLevelCol="1" x14ac:dyDescent="0.2"/>
  <cols>
    <col min="1" max="1" width="35" style="186" bestFit="1" customWidth="1"/>
    <col min="2" max="2" width="12.33203125" style="186" bestFit="1" customWidth="1"/>
    <col min="3" max="3" width="19" style="186" bestFit="1" customWidth="1"/>
    <col min="4" max="4" width="12.33203125" style="186" bestFit="1" customWidth="1"/>
    <col min="5" max="5" width="12.1640625" style="186" bestFit="1" customWidth="1"/>
    <col min="6" max="6" width="20.5" style="186" bestFit="1" customWidth="1"/>
    <col min="7" max="7" width="12.33203125" style="186" bestFit="1" customWidth="1"/>
    <col min="8" max="8" width="9.1640625" style="186"/>
    <col min="9" max="9" width="9.5" style="186" customWidth="1" outlineLevel="1"/>
    <col min="10" max="16384" width="9.1640625" style="186"/>
  </cols>
  <sheetData>
    <row r="1" spans="1:9" x14ac:dyDescent="0.2">
      <c r="A1" s="151" t="s">
        <v>2039</v>
      </c>
      <c r="B1" s="152" t="str">
        <f>'N3 - NCA'!B1</f>
        <v>X</v>
      </c>
    </row>
    <row r="2" spans="1:9" x14ac:dyDescent="0.2">
      <c r="A2" s="151" t="s">
        <v>2040</v>
      </c>
      <c r="B2" s="152" t="str">
        <f>'N3 - NCA'!B2</f>
        <v>X</v>
      </c>
    </row>
    <row r="3" spans="1:9" x14ac:dyDescent="0.2">
      <c r="A3" s="151" t="s">
        <v>2041</v>
      </c>
      <c r="B3" s="152" t="str">
        <f>'N3 - NCA'!B3</f>
        <v>X</v>
      </c>
    </row>
    <row r="4" spans="1:9" x14ac:dyDescent="0.2">
      <c r="A4" s="151" t="s">
        <v>2042</v>
      </c>
      <c r="B4" s="152" t="str">
        <f>'N3 - NCA'!B4</f>
        <v>X</v>
      </c>
    </row>
    <row r="5" spans="1:9" x14ac:dyDescent="0.2">
      <c r="A5" s="151" t="s">
        <v>2043</v>
      </c>
      <c r="B5" s="152" t="str">
        <f>'N3 - NCA'!B5</f>
        <v>X</v>
      </c>
    </row>
    <row r="6" spans="1:9" x14ac:dyDescent="0.2">
      <c r="A6" s="151" t="s">
        <v>2044</v>
      </c>
      <c r="B6" s="152" t="str">
        <f>'N3 - NCA'!B6</f>
        <v>X</v>
      </c>
    </row>
    <row r="7" spans="1:9" x14ac:dyDescent="0.2">
      <c r="A7" s="151" t="s">
        <v>2045</v>
      </c>
      <c r="B7" s="154">
        <f>'N3 - NCA'!B7</f>
        <v>2022</v>
      </c>
    </row>
    <row r="9" spans="1:9" x14ac:dyDescent="0.2">
      <c r="A9" s="152" t="s">
        <v>2324</v>
      </c>
    </row>
    <row r="11" spans="1:9" x14ac:dyDescent="0.2">
      <c r="A11" s="197"/>
      <c r="B11" s="192">
        <f>'Trial Balance'!J6</f>
        <v>2021</v>
      </c>
      <c r="C11" s="198"/>
      <c r="D11" s="198"/>
      <c r="E11" s="192">
        <f>'Trial Balance'!K6</f>
        <v>2022</v>
      </c>
      <c r="F11" s="198"/>
      <c r="G11" s="199"/>
    </row>
    <row r="12" spans="1:9" x14ac:dyDescent="0.2">
      <c r="A12" s="200"/>
      <c r="B12" s="193" t="s">
        <v>2325</v>
      </c>
      <c r="C12" s="193" t="s">
        <v>2326</v>
      </c>
      <c r="D12" s="193" t="s">
        <v>2327</v>
      </c>
      <c r="E12" s="193" t="s">
        <v>2325</v>
      </c>
      <c r="F12" s="193" t="s">
        <v>2326</v>
      </c>
      <c r="G12" s="194" t="s">
        <v>1227</v>
      </c>
    </row>
    <row r="13" spans="1:9" x14ac:dyDescent="0.2">
      <c r="A13" s="188" t="s">
        <v>2127</v>
      </c>
      <c r="B13" s="189">
        <f>ROUND(SUMIF('Trial Balance'!S:S,A13,'Trial Balance'!H:H),0)</f>
        <v>0</v>
      </c>
      <c r="C13" s="189">
        <f>-ROUND(SUMIF('Trial Balance'!S:S,I13,'Trial Balance'!H:H),2)</f>
        <v>0</v>
      </c>
      <c r="D13" s="189">
        <f>B13-C13</f>
        <v>0</v>
      </c>
      <c r="E13" s="189">
        <f>ROUND(SUMIF('Trial Balance'!S:S,A13,'Trial Balance'!K:K),0)</f>
        <v>0</v>
      </c>
      <c r="F13" s="189">
        <f>-ROUND(SUMIF('Trial Balance'!S:S,I13,'Trial Balance'!K:K),0)</f>
        <v>0</v>
      </c>
      <c r="G13" s="189">
        <f>E13-F13</f>
        <v>0</v>
      </c>
      <c r="I13" s="186" t="s">
        <v>2138</v>
      </c>
    </row>
    <row r="14" spans="1:9" x14ac:dyDescent="0.2">
      <c r="A14" s="188" t="s">
        <v>2130</v>
      </c>
      <c r="B14" s="189">
        <f>SUMIF('Trial Balance'!S:S,A14,'Trial Balance'!H:H)</f>
        <v>0</v>
      </c>
      <c r="C14" s="189">
        <f>-ROUND(SUMIF('Trial Balance'!S:S,I14,'Trial Balance'!H:H),2)</f>
        <v>0</v>
      </c>
      <c r="D14" s="189">
        <f t="shared" ref="D14:D24" si="0">B14-C14</f>
        <v>0</v>
      </c>
      <c r="E14" s="189">
        <f>ROUND(SUMIF('Trial Balance'!S:S,A14,'Trial Balance'!K:K),0)</f>
        <v>0</v>
      </c>
      <c r="F14" s="189">
        <f>-ROUND(SUMIF('Trial Balance'!S:S,I14,'Trial Balance'!K:K),0)</f>
        <v>0</v>
      </c>
      <c r="G14" s="189">
        <f t="shared" ref="G14:G24" si="1">E14-F14</f>
        <v>0</v>
      </c>
      <c r="I14" s="186" t="s">
        <v>2140</v>
      </c>
    </row>
    <row r="15" spans="1:9" x14ac:dyDescent="0.2">
      <c r="A15" s="188" t="s">
        <v>2131</v>
      </c>
      <c r="B15" s="189">
        <f>SUMIF('Trial Balance'!S:S,A15,'Trial Balance'!H:H)</f>
        <v>0</v>
      </c>
      <c r="C15" s="189">
        <f>-ROUND(SUMIF('Trial Balance'!S:S,I15,'Trial Balance'!H:H),2)</f>
        <v>0</v>
      </c>
      <c r="D15" s="189">
        <f t="shared" si="0"/>
        <v>0</v>
      </c>
      <c r="E15" s="189">
        <f>ROUND(SUMIF('Trial Balance'!S:S,A15,'Trial Balance'!K:K),0)</f>
        <v>0</v>
      </c>
      <c r="F15" s="189">
        <f>-ROUND(SUMIF('Trial Balance'!S:S,I15,'Trial Balance'!K:K),0)</f>
        <v>0</v>
      </c>
      <c r="G15" s="189">
        <f t="shared" si="1"/>
        <v>0</v>
      </c>
      <c r="I15" s="186" t="s">
        <v>2328</v>
      </c>
    </row>
    <row r="16" spans="1:9" x14ac:dyDescent="0.2">
      <c r="A16" s="188" t="s">
        <v>2132</v>
      </c>
      <c r="B16" s="189">
        <f>SUMIF('Trial Balance'!S:S,A16,'Trial Balance'!H:H)</f>
        <v>0</v>
      </c>
      <c r="C16" s="189">
        <f>-ROUND(SUMIF('Trial Balance'!S:S,I16,'Trial Balance'!H:H),2)</f>
        <v>0</v>
      </c>
      <c r="D16" s="189">
        <f t="shared" si="0"/>
        <v>0</v>
      </c>
      <c r="E16" s="189">
        <f>ROUND(SUMIF('Trial Balance'!S:S,A16,'Trial Balance'!K:K),0)</f>
        <v>0</v>
      </c>
      <c r="F16" s="189">
        <f>-ROUND(SUMIF('Trial Balance'!S:S,I16,'Trial Balance'!K:K),0)</f>
        <v>0</v>
      </c>
      <c r="G16" s="189">
        <f t="shared" si="1"/>
        <v>0</v>
      </c>
      <c r="I16" s="186" t="s">
        <v>2141</v>
      </c>
    </row>
    <row r="17" spans="1:9" x14ac:dyDescent="0.2">
      <c r="A17" s="188" t="s">
        <v>2137</v>
      </c>
      <c r="B17" s="189">
        <f>SUMIF('Trial Balance'!S:S,A17,'Trial Balance'!H:H)</f>
        <v>0</v>
      </c>
      <c r="C17" s="189">
        <f>-ROUND(SUMIF('Trial Balance'!S:S,I17,'Trial Balance'!H:H),2)</f>
        <v>0</v>
      </c>
      <c r="D17" s="189">
        <f t="shared" si="0"/>
        <v>0</v>
      </c>
      <c r="E17" s="189">
        <f>ROUND(SUMIF('Trial Balance'!S:S,A17,'Trial Balance'!K:K),0)</f>
        <v>0</v>
      </c>
      <c r="F17" s="189">
        <f>-ROUND(SUMIF('Trial Balance'!S:S,I17,'Trial Balance'!K:K),0)</f>
        <v>0</v>
      </c>
      <c r="G17" s="189">
        <f t="shared" si="1"/>
        <v>0</v>
      </c>
      <c r="I17" s="186" t="s">
        <v>2329</v>
      </c>
    </row>
    <row r="18" spans="1:9" x14ac:dyDescent="0.2">
      <c r="A18" s="188" t="s">
        <v>2134</v>
      </c>
      <c r="B18" s="189">
        <f>SUMIF('Trial Balance'!S:S,A18,'Trial Balance'!H:H)</f>
        <v>0</v>
      </c>
      <c r="C18" s="189">
        <f>-ROUND(SUMIF('Trial Balance'!S:S,I18,'Trial Balance'!H:H),2)</f>
        <v>0</v>
      </c>
      <c r="D18" s="189">
        <f t="shared" si="0"/>
        <v>0</v>
      </c>
      <c r="E18" s="189">
        <f>ROUND(SUMIF('Trial Balance'!S:S,A18,'Trial Balance'!K:K),0)</f>
        <v>0</v>
      </c>
      <c r="F18" s="189">
        <f>-ROUND(SUMIF('Trial Balance'!S:S,I18,'Trial Balance'!K:K),0)</f>
        <v>0</v>
      </c>
      <c r="G18" s="189">
        <f t="shared" si="1"/>
        <v>0</v>
      </c>
      <c r="I18" s="186" t="s">
        <v>2144</v>
      </c>
    </row>
    <row r="19" spans="1:9" x14ac:dyDescent="0.2">
      <c r="A19" s="188" t="s">
        <v>2330</v>
      </c>
      <c r="B19" s="189">
        <f>SUMIF('Trial Balance'!S:S,A19,'Trial Balance'!H:H)</f>
        <v>0</v>
      </c>
      <c r="C19" s="189">
        <f>-ROUND(SUMIF('Trial Balance'!S:S,I19,'Trial Balance'!H:H),2)</f>
        <v>0</v>
      </c>
      <c r="D19" s="189">
        <f t="shared" si="0"/>
        <v>0</v>
      </c>
      <c r="E19" s="189">
        <f>ROUND(SUMIF('Trial Balance'!S:S,A19,'Trial Balance'!K:K),0)</f>
        <v>0</v>
      </c>
      <c r="F19" s="189">
        <f>-ROUND(SUMIF('Trial Balance'!S:S,I19,'Trial Balance'!K:K),0)</f>
        <v>0</v>
      </c>
      <c r="G19" s="189">
        <f t="shared" si="1"/>
        <v>0</v>
      </c>
      <c r="I19" s="186" t="s">
        <v>2146</v>
      </c>
    </row>
    <row r="20" spans="1:9" x14ac:dyDescent="0.2">
      <c r="A20" s="188" t="s">
        <v>2129</v>
      </c>
      <c r="B20" s="189">
        <f>SUMIF('Trial Balance'!S:S,A20,'Trial Balance'!H:H)</f>
        <v>0</v>
      </c>
      <c r="C20" s="189">
        <f>-ROUND(SUMIF('Trial Balance'!S:S,I20,'Trial Balance'!H:H),2)</f>
        <v>0</v>
      </c>
      <c r="D20" s="189">
        <f t="shared" si="0"/>
        <v>0</v>
      </c>
      <c r="E20" s="189">
        <f>ROUND(SUMIF('Trial Balance'!S:S,A20,'Trial Balance'!K:K),0)</f>
        <v>0</v>
      </c>
      <c r="F20" s="189">
        <f>-ROUND(SUMIF('Trial Balance'!S:S,I20,'Trial Balance'!K:K),0)</f>
        <v>0</v>
      </c>
      <c r="G20" s="189">
        <f t="shared" si="1"/>
        <v>0</v>
      </c>
      <c r="I20" s="186" t="s">
        <v>2331</v>
      </c>
    </row>
    <row r="21" spans="1:9" x14ac:dyDescent="0.2">
      <c r="A21" s="188" t="s">
        <v>2135</v>
      </c>
      <c r="B21" s="189">
        <f>SUMIF('Trial Balance'!S:S,A21,'Trial Balance'!H:H)</f>
        <v>0</v>
      </c>
      <c r="C21" s="189">
        <f>-ROUND(SUMIF('Trial Balance'!S:S,I21,'Trial Balance'!H:H),2)</f>
        <v>0</v>
      </c>
      <c r="D21" s="189">
        <f t="shared" si="0"/>
        <v>0</v>
      </c>
      <c r="E21" s="189">
        <f>ROUND(SUMIF('Trial Balance'!S:S,A21,'Trial Balance'!K:K),0)</f>
        <v>0</v>
      </c>
      <c r="F21" s="189">
        <f>-ROUND(SUMIF('Trial Balance'!S:S,I21,'Trial Balance'!K:K),0)</f>
        <v>0</v>
      </c>
      <c r="G21" s="189">
        <f t="shared" si="1"/>
        <v>0</v>
      </c>
      <c r="I21" s="186" t="s">
        <v>2332</v>
      </c>
    </row>
    <row r="22" spans="1:9" x14ac:dyDescent="0.2">
      <c r="A22" s="188" t="s">
        <v>2128</v>
      </c>
      <c r="B22" s="189">
        <f>SUMIF('Trial Balance'!S:S,A22,'Trial Balance'!H:H)</f>
        <v>0</v>
      </c>
      <c r="C22" s="189">
        <f>-ROUND(SUMIF('Trial Balance'!S:S,I22,'Trial Balance'!H:H),2)</f>
        <v>0</v>
      </c>
      <c r="D22" s="189">
        <f t="shared" si="0"/>
        <v>0</v>
      </c>
      <c r="E22" s="189">
        <f>ROUND(SUMIF('Trial Balance'!S:S,A22,'Trial Balance'!K:K),0)</f>
        <v>0</v>
      </c>
      <c r="F22" s="189">
        <f>-ROUND(SUMIF('Trial Balance'!S:S,I22,'Trial Balance'!K:K),0)</f>
        <v>0</v>
      </c>
      <c r="G22" s="189">
        <f t="shared" si="1"/>
        <v>0</v>
      </c>
      <c r="I22" s="186" t="s">
        <v>2139</v>
      </c>
    </row>
    <row r="23" spans="1:9" x14ac:dyDescent="0.2">
      <c r="A23" s="188" t="s">
        <v>2133</v>
      </c>
      <c r="B23" s="189">
        <f>SUMIF('Trial Balance'!S:S,A23,'Trial Balance'!H:H)</f>
        <v>0</v>
      </c>
      <c r="C23" s="189">
        <f>-ROUND(SUMIF('Trial Balance'!S:S,I23,'Trial Balance'!H:H),2)</f>
        <v>0</v>
      </c>
      <c r="D23" s="189">
        <f t="shared" si="0"/>
        <v>0</v>
      </c>
      <c r="E23" s="189">
        <f>ROUND(SUMIF('Trial Balance'!S:S,A23,'Trial Balance'!K:K),0)</f>
        <v>0</v>
      </c>
      <c r="F23" s="189">
        <f>-ROUND(SUMIF('Trial Balance'!S:S,I23,'Trial Balance'!K:K),0)</f>
        <v>0</v>
      </c>
      <c r="G23" s="189">
        <f t="shared" si="1"/>
        <v>0</v>
      </c>
      <c r="I23" s="186" t="s">
        <v>2143</v>
      </c>
    </row>
    <row r="24" spans="1:9" x14ac:dyDescent="0.2">
      <c r="A24" s="188" t="s">
        <v>2150</v>
      </c>
      <c r="B24" s="189">
        <f>SUMIF('Trial Balance'!S:S,A24,'Trial Balance'!H:H)</f>
        <v>0</v>
      </c>
      <c r="C24" s="189">
        <f>-ROUND(SUMIF('Trial Balance'!S:S,I24,'Trial Balance'!H:H),2)</f>
        <v>0</v>
      </c>
      <c r="D24" s="189">
        <f t="shared" si="0"/>
        <v>0</v>
      </c>
      <c r="E24" s="189">
        <f>ROUND(SUMIF('Trial Balance'!S:S,A24,'Trial Balance'!K:K),0)</f>
        <v>0</v>
      </c>
      <c r="F24" s="189">
        <f>-ROUND(SUMIF('Trial Balance'!S:S,I24,'Trial Balance'!K:K),0)</f>
        <v>0</v>
      </c>
      <c r="G24" s="189">
        <f t="shared" si="1"/>
        <v>0</v>
      </c>
      <c r="I24" s="186" t="s">
        <v>2163</v>
      </c>
    </row>
    <row r="25" spans="1:9" x14ac:dyDescent="0.2">
      <c r="A25" s="152" t="s">
        <v>1227</v>
      </c>
      <c r="B25" s="174">
        <f>SUM(B13:B24)</f>
        <v>0</v>
      </c>
      <c r="C25" s="174">
        <f t="shared" ref="C25:G25" si="2">SUM(C13:C24)</f>
        <v>0</v>
      </c>
      <c r="D25" s="174">
        <f t="shared" si="2"/>
        <v>0</v>
      </c>
      <c r="E25" s="174">
        <f t="shared" si="2"/>
        <v>0</v>
      </c>
      <c r="F25" s="174">
        <f t="shared" si="2"/>
        <v>0</v>
      </c>
      <c r="G25" s="174">
        <f t="shared" si="2"/>
        <v>0</v>
      </c>
    </row>
    <row r="26" spans="1:9" ht="12.75" thickBot="1" x14ac:dyDescent="0.25">
      <c r="F26" s="195" t="s">
        <v>2333</v>
      </c>
      <c r="G26" s="196">
        <f>'1. F10'!E18</f>
        <v>0</v>
      </c>
    </row>
    <row r="27" spans="1:9" ht="12.75" thickTop="1" x14ac:dyDescent="0.2">
      <c r="F27" s="153" t="s">
        <v>2008</v>
      </c>
      <c r="G27" s="182">
        <f>G25-G26</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Trial Balance</vt:lpstr>
      <vt:lpstr>Check if manual ADJE</vt:lpstr>
      <vt:lpstr>Check Criteria</vt:lpstr>
      <vt:lpstr>1. F10</vt:lpstr>
      <vt:lpstr>2. F20</vt:lpstr>
      <vt:lpstr>3. F30</vt:lpstr>
      <vt:lpstr>4. F40</vt:lpstr>
      <vt:lpstr>N3 - NCA</vt:lpstr>
      <vt:lpstr>N4 - Inventories</vt:lpstr>
      <vt:lpstr>N5 - TR</vt:lpstr>
      <vt:lpstr>N7 - Cash</vt:lpstr>
      <vt:lpstr>N9 - TP</vt:lpstr>
      <vt:lpstr>N10 - Provisions</vt:lpstr>
      <vt:lpstr>N11 -  Intercompany</vt:lpstr>
      <vt:lpstr>N15 - Personnel</vt:lpstr>
      <vt:lpstr>N16 - Other OPEX</vt:lpstr>
      <vt:lpstr>PL mapping Std</vt:lpstr>
      <vt:lpstr>BS Mapping std</vt:lpstr>
      <vt:lpstr>F30 mapping</vt:lpstr>
      <vt:lpstr>F40 mapping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Andrei Soare</dc:creator>
  <cp:lastModifiedBy>Andrei Soare</cp:lastModifiedBy>
  <cp:lastPrinted>2023-02-01T11:56:58Z</cp:lastPrinted>
  <dcterms:created xsi:type="dcterms:W3CDTF">2023-01-27T08:22:38Z</dcterms:created>
  <dcterms:modified xsi:type="dcterms:W3CDTF">2024-02-27T11:59:40Z</dcterms:modified>
</cp:coreProperties>
</file>